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nhy\Desktop\"/>
    </mc:Choice>
  </mc:AlternateContent>
  <xr:revisionPtr revIDLastSave="0" documentId="13_ncr:1_{22785415-C4E0-4BE5-87D0-43BDD173CDB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2010년" sheetId="2" r:id="rId2"/>
    <sheet name="2011년" sheetId="3" r:id="rId3"/>
    <sheet name="2012년" sheetId="4" r:id="rId4"/>
    <sheet name="2013년" sheetId="5" r:id="rId5"/>
    <sheet name="2014년" sheetId="6" r:id="rId6"/>
    <sheet name="2015년" sheetId="7" r:id="rId7"/>
    <sheet name="2016년" sheetId="8" r:id="rId8"/>
    <sheet name="2017년" sheetId="9" r:id="rId9"/>
    <sheet name="2018년" sheetId="10" r:id="rId10"/>
    <sheet name="2019년" sheetId="11" r:id="rId11"/>
    <sheet name="2020년" sheetId="12" r:id="rId12"/>
    <sheet name="2021년" sheetId="13" r:id="rId13"/>
    <sheet name="2022년" sheetId="14" r:id="rId14"/>
    <sheet name="2023년" sheetId="16" r:id="rId15"/>
  </sheets>
  <externalReferences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51" i="16" l="1"/>
  <c r="K1051" i="16"/>
  <c r="J1051" i="16"/>
  <c r="I1051" i="16"/>
  <c r="H1051" i="16"/>
  <c r="F1051" i="16" s="1"/>
  <c r="G1051" i="16"/>
  <c r="L1050" i="16"/>
  <c r="K1050" i="16"/>
  <c r="J1050" i="16"/>
  <c r="I1050" i="16"/>
  <c r="H1050" i="16"/>
  <c r="F1050" i="16" s="1"/>
  <c r="G1050" i="16"/>
  <c r="L1049" i="16"/>
  <c r="F1049" i="16" s="1"/>
  <c r="K1049" i="16"/>
  <c r="J1049" i="16"/>
  <c r="I1049" i="16"/>
  <c r="H1049" i="16"/>
  <c r="G1049" i="16"/>
  <c r="L1048" i="16"/>
  <c r="K1048" i="16"/>
  <c r="J1048" i="16"/>
  <c r="I1048" i="16"/>
  <c r="H1048" i="16"/>
  <c r="F1048" i="16" s="1"/>
  <c r="G1048" i="16"/>
  <c r="L1047" i="16"/>
  <c r="K1047" i="16"/>
  <c r="J1047" i="16"/>
  <c r="F1047" i="16" s="1"/>
  <c r="I1047" i="16"/>
  <c r="H1047" i="16"/>
  <c r="G1047" i="16"/>
  <c r="L1046" i="16"/>
  <c r="K1046" i="16"/>
  <c r="F1046" i="16" s="1"/>
  <c r="J1046" i="16"/>
  <c r="I1046" i="16"/>
  <c r="H1046" i="16"/>
  <c r="G1046" i="16"/>
  <c r="L1045" i="16"/>
  <c r="K1045" i="16"/>
  <c r="J1045" i="16"/>
  <c r="I1045" i="16"/>
  <c r="H1045" i="16"/>
  <c r="F1045" i="16" s="1"/>
  <c r="G1045" i="16"/>
  <c r="L1044" i="16"/>
  <c r="K1044" i="16"/>
  <c r="J1044" i="16"/>
  <c r="I1044" i="16"/>
  <c r="H1044" i="16"/>
  <c r="F1044" i="16" s="1"/>
  <c r="G1044" i="16"/>
  <c r="L1043" i="16"/>
  <c r="K1043" i="16"/>
  <c r="J1043" i="16"/>
  <c r="I1043" i="16"/>
  <c r="H1043" i="16"/>
  <c r="G1043" i="16"/>
  <c r="F1043" i="16"/>
  <c r="L1042" i="16"/>
  <c r="K1042" i="16"/>
  <c r="J1042" i="16"/>
  <c r="I1042" i="16"/>
  <c r="F1042" i="16" s="1"/>
  <c r="H1042" i="16"/>
  <c r="G1042" i="16"/>
  <c r="L1041" i="16"/>
  <c r="K1041" i="16"/>
  <c r="J1041" i="16"/>
  <c r="I1041" i="16"/>
  <c r="H1041" i="16"/>
  <c r="F1041" i="16" s="1"/>
  <c r="G1041" i="16"/>
  <c r="L1040" i="16"/>
  <c r="K1040" i="16"/>
  <c r="J1040" i="16"/>
  <c r="I1040" i="16"/>
  <c r="H1040" i="16"/>
  <c r="F1040" i="16" s="1"/>
  <c r="G1040" i="16"/>
  <c r="L1039" i="16"/>
  <c r="K1039" i="16"/>
  <c r="J1039" i="16"/>
  <c r="I1039" i="16"/>
  <c r="H1039" i="16"/>
  <c r="F1039" i="16" s="1"/>
  <c r="G1039" i="16"/>
  <c r="L1038" i="16"/>
  <c r="K1038" i="16"/>
  <c r="J1038" i="16"/>
  <c r="I1038" i="16"/>
  <c r="F1038" i="16" s="1"/>
  <c r="H1038" i="16"/>
  <c r="G1038" i="16"/>
  <c r="L1037" i="16"/>
  <c r="K1037" i="16"/>
  <c r="J1037" i="16"/>
  <c r="I1037" i="16"/>
  <c r="H1037" i="16"/>
  <c r="F1037" i="16" s="1"/>
  <c r="G1037" i="16"/>
  <c r="L1036" i="16"/>
  <c r="F1036" i="16" s="1"/>
  <c r="K1036" i="16"/>
  <c r="J1036" i="16"/>
  <c r="I1036" i="16"/>
  <c r="H1036" i="16"/>
  <c r="G1036" i="16"/>
  <c r="L1035" i="16"/>
  <c r="K1035" i="16"/>
  <c r="J1035" i="16"/>
  <c r="I1035" i="16"/>
  <c r="H1035" i="16"/>
  <c r="F1035" i="16" s="1"/>
  <c r="G1035" i="16"/>
  <c r="L1034" i="16"/>
  <c r="K1034" i="16"/>
  <c r="J1034" i="16"/>
  <c r="F1034" i="16" s="1"/>
  <c r="I1034" i="16"/>
  <c r="H1034" i="16"/>
  <c r="G1034" i="16"/>
  <c r="L1033" i="16"/>
  <c r="F1033" i="16" s="1"/>
  <c r="K1033" i="16"/>
  <c r="J1033" i="16"/>
  <c r="I1033" i="16"/>
  <c r="H1033" i="16"/>
  <c r="G1033" i="16"/>
  <c r="L1032" i="16"/>
  <c r="K1032" i="16"/>
  <c r="J1032" i="16"/>
  <c r="I1032" i="16"/>
  <c r="H1032" i="16"/>
  <c r="F1032" i="16" s="1"/>
  <c r="G1032" i="16"/>
  <c r="L1031" i="16"/>
  <c r="K1031" i="16"/>
  <c r="J1031" i="16"/>
  <c r="F1031" i="16" s="1"/>
  <c r="I1031" i="16"/>
  <c r="H1031" i="16"/>
  <c r="G1031" i="16"/>
  <c r="L1030" i="16"/>
  <c r="K1030" i="16"/>
  <c r="F1030" i="16" s="1"/>
  <c r="J1030" i="16"/>
  <c r="I1030" i="16"/>
  <c r="H1030" i="16"/>
  <c r="G1030" i="16"/>
  <c r="L1029" i="16"/>
  <c r="K1029" i="16"/>
  <c r="J1029" i="16"/>
  <c r="I1029" i="16"/>
  <c r="H1029" i="16"/>
  <c r="F1029" i="16" s="1"/>
  <c r="G1029" i="16"/>
  <c r="L1028" i="16"/>
  <c r="K1028" i="16"/>
  <c r="J1028" i="16"/>
  <c r="I1028" i="16"/>
  <c r="H1028" i="16"/>
  <c r="F1028" i="16" s="1"/>
  <c r="G1028" i="16"/>
  <c r="L1027" i="16"/>
  <c r="K1027" i="16"/>
  <c r="J1027" i="16"/>
  <c r="I1027" i="16"/>
  <c r="H1027" i="16"/>
  <c r="G1027" i="16"/>
  <c r="F1027" i="16"/>
  <c r="L1026" i="16"/>
  <c r="K1026" i="16"/>
  <c r="J1026" i="16"/>
  <c r="I1026" i="16"/>
  <c r="F1026" i="16" s="1"/>
  <c r="H1026" i="16"/>
  <c r="G1026" i="16"/>
  <c r="L1025" i="16"/>
  <c r="K1025" i="16"/>
  <c r="J1025" i="16"/>
  <c r="I1025" i="16"/>
  <c r="H1025" i="16"/>
  <c r="F1025" i="16" s="1"/>
  <c r="G1025" i="16"/>
  <c r="L1024" i="16"/>
  <c r="K1024" i="16"/>
  <c r="J1024" i="16"/>
  <c r="I1024" i="16"/>
  <c r="H1024" i="16"/>
  <c r="F1024" i="16" s="1"/>
  <c r="G1024" i="16"/>
  <c r="L1023" i="16"/>
  <c r="K1023" i="16"/>
  <c r="J1023" i="16"/>
  <c r="I1023" i="16"/>
  <c r="H1023" i="16"/>
  <c r="F1023" i="16" s="1"/>
  <c r="G1023" i="16"/>
  <c r="L1022" i="16"/>
  <c r="K1022" i="16"/>
  <c r="J1022" i="16"/>
  <c r="I1022" i="16"/>
  <c r="F1022" i="16" s="1"/>
  <c r="H1022" i="16"/>
  <c r="G1022" i="16"/>
  <c r="L1021" i="16"/>
  <c r="K1021" i="16"/>
  <c r="J1021" i="16"/>
  <c r="I1021" i="16"/>
  <c r="H1021" i="16"/>
  <c r="F1021" i="16" s="1"/>
  <c r="G1021" i="16"/>
  <c r="L1020" i="16"/>
  <c r="F1020" i="16" s="1"/>
  <c r="K1020" i="16"/>
  <c r="J1020" i="16"/>
  <c r="I1020" i="16"/>
  <c r="H1020" i="16"/>
  <c r="G1020" i="16"/>
  <c r="L1019" i="16"/>
  <c r="K1019" i="16"/>
  <c r="J1019" i="16"/>
  <c r="I1019" i="16"/>
  <c r="H1019" i="16"/>
  <c r="F1019" i="16" s="1"/>
  <c r="G1019" i="16"/>
  <c r="L1018" i="16"/>
  <c r="K1018" i="16"/>
  <c r="J1018" i="16"/>
  <c r="F1018" i="16" s="1"/>
  <c r="I1018" i="16"/>
  <c r="H1018" i="16"/>
  <c r="G1018" i="16"/>
  <c r="L1017" i="16"/>
  <c r="F1017" i="16" s="1"/>
  <c r="K1017" i="16"/>
  <c r="J1017" i="16"/>
  <c r="I1017" i="16"/>
  <c r="H1017" i="16"/>
  <c r="G1017" i="16"/>
  <c r="L1016" i="16"/>
  <c r="K1016" i="16"/>
  <c r="J1016" i="16"/>
  <c r="I1016" i="16"/>
  <c r="H1016" i="16"/>
  <c r="F1016" i="16" s="1"/>
  <c r="G1016" i="16"/>
  <c r="L1015" i="16"/>
  <c r="K1015" i="16"/>
  <c r="J1015" i="16"/>
  <c r="F1015" i="16" s="1"/>
  <c r="I1015" i="16"/>
  <c r="H1015" i="16"/>
  <c r="G1015" i="16"/>
  <c r="L1014" i="16"/>
  <c r="K1014" i="16"/>
  <c r="F1014" i="16" s="1"/>
  <c r="J1014" i="16"/>
  <c r="I1014" i="16"/>
  <c r="H1014" i="16"/>
  <c r="G1014" i="16"/>
  <c r="L1013" i="16"/>
  <c r="K1013" i="16"/>
  <c r="J1013" i="16"/>
  <c r="I1013" i="16"/>
  <c r="H1013" i="16"/>
  <c r="F1013" i="16" s="1"/>
  <c r="G1013" i="16"/>
  <c r="L1012" i="16"/>
  <c r="K1012" i="16"/>
  <c r="J1012" i="16"/>
  <c r="I1012" i="16"/>
  <c r="H1012" i="16"/>
  <c r="F1012" i="16" s="1"/>
  <c r="G1012" i="16"/>
  <c r="L1011" i="16"/>
  <c r="K1011" i="16"/>
  <c r="J1011" i="16"/>
  <c r="I1011" i="16"/>
  <c r="H1011" i="16"/>
  <c r="G1011" i="16"/>
  <c r="F1011" i="16"/>
  <c r="L1010" i="16"/>
  <c r="K1010" i="16"/>
  <c r="J1010" i="16"/>
  <c r="I1010" i="16"/>
  <c r="F1010" i="16" s="1"/>
  <c r="H1010" i="16"/>
  <c r="G1010" i="16"/>
  <c r="L1009" i="16"/>
  <c r="K1009" i="16"/>
  <c r="J1009" i="16"/>
  <c r="I1009" i="16"/>
  <c r="H1009" i="16"/>
  <c r="F1009" i="16" s="1"/>
  <c r="G1009" i="16"/>
  <c r="L1008" i="16"/>
  <c r="K1008" i="16"/>
  <c r="J1008" i="16"/>
  <c r="I1008" i="16"/>
  <c r="H1008" i="16"/>
  <c r="F1008" i="16" s="1"/>
  <c r="G1008" i="16"/>
  <c r="L1007" i="16"/>
  <c r="K1007" i="16"/>
  <c r="J1007" i="16"/>
  <c r="I1007" i="16"/>
  <c r="H1007" i="16"/>
  <c r="F1007" i="16" s="1"/>
  <c r="G1007" i="16"/>
  <c r="L1006" i="16"/>
  <c r="K1006" i="16"/>
  <c r="J1006" i="16"/>
  <c r="I1006" i="16"/>
  <c r="F1006" i="16" s="1"/>
  <c r="H1006" i="16"/>
  <c r="G1006" i="16"/>
  <c r="L1005" i="16"/>
  <c r="K1005" i="16"/>
  <c r="J1005" i="16"/>
  <c r="I1005" i="16"/>
  <c r="H1005" i="16"/>
  <c r="F1005" i="16" s="1"/>
  <c r="G1005" i="16"/>
  <c r="L1004" i="16"/>
  <c r="F1004" i="16" s="1"/>
  <c r="K1004" i="16"/>
  <c r="J1004" i="16"/>
  <c r="I1004" i="16"/>
  <c r="H1004" i="16"/>
  <c r="G1004" i="16"/>
  <c r="L1003" i="16"/>
  <c r="K1003" i="16"/>
  <c r="J1003" i="16"/>
  <c r="I1003" i="16"/>
  <c r="H1003" i="16"/>
  <c r="F1003" i="16" s="1"/>
  <c r="G1003" i="16"/>
  <c r="L1002" i="16"/>
  <c r="K1002" i="16"/>
  <c r="J1002" i="16"/>
  <c r="F1002" i="16" s="1"/>
  <c r="I1002" i="16"/>
  <c r="H1002" i="16"/>
  <c r="G1002" i="16"/>
  <c r="L1001" i="16"/>
  <c r="F1001" i="16" s="1"/>
  <c r="K1001" i="16"/>
  <c r="J1001" i="16"/>
  <c r="I1001" i="16"/>
  <c r="H1001" i="16"/>
  <c r="G1001" i="16"/>
  <c r="L1000" i="16"/>
  <c r="K1000" i="16"/>
  <c r="J1000" i="16"/>
  <c r="I1000" i="16"/>
  <c r="H1000" i="16"/>
  <c r="F1000" i="16" s="1"/>
  <c r="G1000" i="16"/>
  <c r="L999" i="16"/>
  <c r="K999" i="16"/>
  <c r="J999" i="16"/>
  <c r="F999" i="16" s="1"/>
  <c r="I999" i="16"/>
  <c r="H999" i="16"/>
  <c r="G999" i="16"/>
  <c r="L998" i="16"/>
  <c r="K998" i="16"/>
  <c r="F998" i="16" s="1"/>
  <c r="J998" i="16"/>
  <c r="I998" i="16"/>
  <c r="H998" i="16"/>
  <c r="G998" i="16"/>
  <c r="L997" i="16"/>
  <c r="K997" i="16"/>
  <c r="J997" i="16"/>
  <c r="I997" i="16"/>
  <c r="H997" i="16"/>
  <c r="F997" i="16" s="1"/>
  <c r="G997" i="16"/>
  <c r="L996" i="16"/>
  <c r="K996" i="16"/>
  <c r="J996" i="16"/>
  <c r="I996" i="16"/>
  <c r="H996" i="16"/>
  <c r="F996" i="16" s="1"/>
  <c r="G996" i="16"/>
  <c r="L995" i="16"/>
  <c r="K995" i="16"/>
  <c r="J995" i="16"/>
  <c r="I995" i="16"/>
  <c r="H995" i="16"/>
  <c r="G995" i="16"/>
  <c r="F995" i="16"/>
  <c r="L994" i="16"/>
  <c r="K994" i="16"/>
  <c r="J994" i="16"/>
  <c r="I994" i="16"/>
  <c r="F994" i="16" s="1"/>
  <c r="H994" i="16"/>
  <c r="G994" i="16"/>
  <c r="L993" i="16"/>
  <c r="K993" i="16"/>
  <c r="J993" i="16"/>
  <c r="I993" i="16"/>
  <c r="H993" i="16"/>
  <c r="F993" i="16" s="1"/>
  <c r="G993" i="16"/>
  <c r="L992" i="16"/>
  <c r="K992" i="16"/>
  <c r="J992" i="16"/>
  <c r="I992" i="16"/>
  <c r="H992" i="16"/>
  <c r="F992" i="16" s="1"/>
  <c r="G992" i="16"/>
  <c r="L991" i="16"/>
  <c r="K991" i="16"/>
  <c r="J991" i="16"/>
  <c r="I991" i="16"/>
  <c r="H991" i="16"/>
  <c r="F991" i="16" s="1"/>
  <c r="G991" i="16"/>
  <c r="L990" i="16"/>
  <c r="K990" i="16"/>
  <c r="J990" i="16"/>
  <c r="I990" i="16"/>
  <c r="F990" i="16" s="1"/>
  <c r="H990" i="16"/>
  <c r="G990" i="16"/>
  <c r="L989" i="16"/>
  <c r="K989" i="16"/>
  <c r="J989" i="16"/>
  <c r="I989" i="16"/>
  <c r="H989" i="16"/>
  <c r="F989" i="16" s="1"/>
  <c r="G989" i="16"/>
  <c r="L988" i="16"/>
  <c r="F988" i="16" s="1"/>
  <c r="K988" i="16"/>
  <c r="J988" i="16"/>
  <c r="I988" i="16"/>
  <c r="H988" i="16"/>
  <c r="G988" i="16"/>
  <c r="L987" i="16"/>
  <c r="K987" i="16"/>
  <c r="J987" i="16"/>
  <c r="I987" i="16"/>
  <c r="H987" i="16"/>
  <c r="F987" i="16" s="1"/>
  <c r="G987" i="16"/>
  <c r="L986" i="16"/>
  <c r="K986" i="16"/>
  <c r="J986" i="16"/>
  <c r="I986" i="16"/>
  <c r="H986" i="16"/>
  <c r="F986" i="16" s="1"/>
  <c r="G986" i="16"/>
  <c r="L985" i="16"/>
  <c r="F985" i="16" s="1"/>
  <c r="K985" i="16"/>
  <c r="J985" i="16"/>
  <c r="I985" i="16"/>
  <c r="H985" i="16"/>
  <c r="G985" i="16"/>
  <c r="L984" i="16"/>
  <c r="K984" i="16"/>
  <c r="J984" i="16"/>
  <c r="I984" i="16"/>
  <c r="H984" i="16"/>
  <c r="F984" i="16" s="1"/>
  <c r="G984" i="16"/>
  <c r="L983" i="16"/>
  <c r="K983" i="16"/>
  <c r="J983" i="16"/>
  <c r="I983" i="16"/>
  <c r="H983" i="16"/>
  <c r="F983" i="16" s="1"/>
  <c r="G983" i="16"/>
  <c r="L982" i="16"/>
  <c r="K982" i="16"/>
  <c r="F982" i="16" s="1"/>
  <c r="J982" i="16"/>
  <c r="I982" i="16"/>
  <c r="H982" i="16"/>
  <c r="G982" i="16"/>
  <c r="L981" i="16"/>
  <c r="K981" i="16"/>
  <c r="J981" i="16"/>
  <c r="I981" i="16"/>
  <c r="H981" i="16"/>
  <c r="F981" i="16" s="1"/>
  <c r="G981" i="16"/>
  <c r="L980" i="16"/>
  <c r="K980" i="16"/>
  <c r="J980" i="16"/>
  <c r="I980" i="16"/>
  <c r="H980" i="16"/>
  <c r="F980" i="16" s="1"/>
  <c r="G980" i="16"/>
  <c r="L979" i="16"/>
  <c r="K979" i="16"/>
  <c r="J979" i="16"/>
  <c r="I979" i="16"/>
  <c r="H979" i="16"/>
  <c r="G979" i="16"/>
  <c r="F979" i="16"/>
  <c r="L978" i="16"/>
  <c r="K978" i="16"/>
  <c r="J978" i="16"/>
  <c r="I978" i="16"/>
  <c r="F978" i="16" s="1"/>
  <c r="H978" i="16"/>
  <c r="G978" i="16"/>
  <c r="L977" i="16"/>
  <c r="K977" i="16"/>
  <c r="J977" i="16"/>
  <c r="I977" i="16"/>
  <c r="H977" i="16"/>
  <c r="F977" i="16" s="1"/>
  <c r="G977" i="16"/>
  <c r="L976" i="16"/>
  <c r="K976" i="16"/>
  <c r="J976" i="16"/>
  <c r="I976" i="16"/>
  <c r="H976" i="16"/>
  <c r="F976" i="16" s="1"/>
  <c r="G976" i="16"/>
  <c r="L975" i="16"/>
  <c r="K975" i="16"/>
  <c r="J975" i="16"/>
  <c r="I975" i="16"/>
  <c r="H975" i="16"/>
  <c r="F975" i="16" s="1"/>
  <c r="G975" i="16"/>
  <c r="L974" i="16"/>
  <c r="K974" i="16"/>
  <c r="J974" i="16"/>
  <c r="I974" i="16"/>
  <c r="F974" i="16" s="1"/>
  <c r="H974" i="16"/>
  <c r="G974" i="16"/>
  <c r="L973" i="16"/>
  <c r="K973" i="16"/>
  <c r="J973" i="16"/>
  <c r="I973" i="16"/>
  <c r="H973" i="16"/>
  <c r="F973" i="16" s="1"/>
  <c r="G973" i="16"/>
  <c r="L972" i="16"/>
  <c r="F972" i="16" s="1"/>
  <c r="K972" i="16"/>
  <c r="J972" i="16"/>
  <c r="I972" i="16"/>
  <c r="H972" i="16"/>
  <c r="G972" i="16"/>
  <c r="L971" i="16"/>
  <c r="K971" i="16"/>
  <c r="J971" i="16"/>
  <c r="I971" i="16"/>
  <c r="H971" i="16"/>
  <c r="F971" i="16" s="1"/>
  <c r="G971" i="16"/>
  <c r="L970" i="16"/>
  <c r="K970" i="16"/>
  <c r="J970" i="16"/>
  <c r="I970" i="16"/>
  <c r="H970" i="16"/>
  <c r="F970" i="16" s="1"/>
  <c r="G970" i="16"/>
  <c r="L969" i="16"/>
  <c r="F969" i="16" s="1"/>
  <c r="K969" i="16"/>
  <c r="J969" i="16"/>
  <c r="I969" i="16"/>
  <c r="H969" i="16"/>
  <c r="G969" i="16"/>
  <c r="L968" i="16"/>
  <c r="K968" i="16"/>
  <c r="J968" i="16"/>
  <c r="I968" i="16"/>
  <c r="H968" i="16"/>
  <c r="F968" i="16" s="1"/>
  <c r="G968" i="16"/>
  <c r="L967" i="16"/>
  <c r="K967" i="16"/>
  <c r="J967" i="16"/>
  <c r="F967" i="16" s="1"/>
  <c r="I967" i="16"/>
  <c r="H967" i="16"/>
  <c r="G967" i="16"/>
  <c r="L966" i="16"/>
  <c r="K966" i="16"/>
  <c r="F966" i="16" s="1"/>
  <c r="J966" i="16"/>
  <c r="I966" i="16"/>
  <c r="H966" i="16"/>
  <c r="G966" i="16"/>
  <c r="L965" i="16"/>
  <c r="K965" i="16"/>
  <c r="J965" i="16"/>
  <c r="I965" i="16"/>
  <c r="H965" i="16"/>
  <c r="F965" i="16" s="1"/>
  <c r="G965" i="16"/>
  <c r="L964" i="16"/>
  <c r="K964" i="16"/>
  <c r="J964" i="16"/>
  <c r="I964" i="16"/>
  <c r="H964" i="16"/>
  <c r="F964" i="16" s="1"/>
  <c r="G964" i="16"/>
  <c r="L963" i="16"/>
  <c r="K963" i="16"/>
  <c r="J963" i="16"/>
  <c r="I963" i="16"/>
  <c r="H963" i="16"/>
  <c r="G963" i="16"/>
  <c r="F963" i="16"/>
  <c r="L962" i="16"/>
  <c r="K962" i="16"/>
  <c r="J962" i="16"/>
  <c r="I962" i="16"/>
  <c r="F962" i="16" s="1"/>
  <c r="H962" i="16"/>
  <c r="G962" i="16"/>
  <c r="L961" i="16"/>
  <c r="K961" i="16"/>
  <c r="J961" i="16"/>
  <c r="I961" i="16"/>
  <c r="H961" i="16"/>
  <c r="F961" i="16" s="1"/>
  <c r="G961" i="16"/>
  <c r="L960" i="16"/>
  <c r="K960" i="16"/>
  <c r="J960" i="16"/>
  <c r="I960" i="16"/>
  <c r="H960" i="16"/>
  <c r="F960" i="16" s="1"/>
  <c r="G960" i="16"/>
  <c r="L959" i="16"/>
  <c r="K959" i="16"/>
  <c r="J959" i="16"/>
  <c r="I959" i="16"/>
  <c r="H959" i="16"/>
  <c r="F959" i="16" s="1"/>
  <c r="G959" i="16"/>
  <c r="L958" i="16"/>
  <c r="K958" i="16"/>
  <c r="J958" i="16"/>
  <c r="I958" i="16"/>
  <c r="F958" i="16" s="1"/>
  <c r="H958" i="16"/>
  <c r="G958" i="16"/>
  <c r="L957" i="16"/>
  <c r="K957" i="16"/>
  <c r="J957" i="16"/>
  <c r="I957" i="16"/>
  <c r="H957" i="16"/>
  <c r="F957" i="16" s="1"/>
  <c r="G957" i="16"/>
  <c r="L956" i="16"/>
  <c r="F956" i="16" s="1"/>
  <c r="K956" i="16"/>
  <c r="J956" i="16"/>
  <c r="I956" i="16"/>
  <c r="H956" i="16"/>
  <c r="G956" i="16"/>
  <c r="L955" i="16"/>
  <c r="K955" i="16"/>
  <c r="J955" i="16"/>
  <c r="I955" i="16"/>
  <c r="H955" i="16"/>
  <c r="F955" i="16" s="1"/>
  <c r="G955" i="16"/>
  <c r="L954" i="16"/>
  <c r="K954" i="16"/>
  <c r="J954" i="16"/>
  <c r="I954" i="16"/>
  <c r="H954" i="16"/>
  <c r="F954" i="16" s="1"/>
  <c r="G954" i="16"/>
  <c r="L953" i="16"/>
  <c r="F953" i="16" s="1"/>
  <c r="K953" i="16"/>
  <c r="J953" i="16"/>
  <c r="I953" i="16"/>
  <c r="H953" i="16"/>
  <c r="G953" i="16"/>
  <c r="L952" i="16"/>
  <c r="K952" i="16"/>
  <c r="J952" i="16"/>
  <c r="I952" i="16"/>
  <c r="H952" i="16"/>
  <c r="F952" i="16" s="1"/>
  <c r="G952" i="16"/>
  <c r="L951" i="16"/>
  <c r="K951" i="16"/>
  <c r="J951" i="16"/>
  <c r="F951" i="16" s="1"/>
  <c r="I951" i="16"/>
  <c r="H951" i="16"/>
  <c r="G951" i="16"/>
  <c r="L950" i="16"/>
  <c r="K950" i="16"/>
  <c r="F950" i="16" s="1"/>
  <c r="J950" i="16"/>
  <c r="I950" i="16"/>
  <c r="H950" i="16"/>
  <c r="G950" i="16"/>
  <c r="L949" i="16"/>
  <c r="K949" i="16"/>
  <c r="J949" i="16"/>
  <c r="I949" i="16"/>
  <c r="H949" i="16"/>
  <c r="F949" i="16" s="1"/>
  <c r="G949" i="16"/>
  <c r="L948" i="16"/>
  <c r="K948" i="16"/>
  <c r="J948" i="16"/>
  <c r="I948" i="16"/>
  <c r="H948" i="16"/>
  <c r="F948" i="16" s="1"/>
  <c r="G948" i="16"/>
  <c r="L947" i="16"/>
  <c r="K947" i="16"/>
  <c r="J947" i="16"/>
  <c r="I947" i="16"/>
  <c r="H947" i="16"/>
  <c r="G947" i="16"/>
  <c r="F947" i="16"/>
  <c r="L946" i="16"/>
  <c r="K946" i="16"/>
  <c r="J946" i="16"/>
  <c r="I946" i="16"/>
  <c r="F946" i="16" s="1"/>
  <c r="H946" i="16"/>
  <c r="G946" i="16"/>
  <c r="L945" i="16"/>
  <c r="K945" i="16"/>
  <c r="J945" i="16"/>
  <c r="I945" i="16"/>
  <c r="H945" i="16"/>
  <c r="F945" i="16" s="1"/>
  <c r="G945" i="16"/>
  <c r="L944" i="16"/>
  <c r="K944" i="16"/>
  <c r="J944" i="16"/>
  <c r="I944" i="16"/>
  <c r="H944" i="16"/>
  <c r="F944" i="16" s="1"/>
  <c r="G944" i="16"/>
  <c r="L943" i="16"/>
  <c r="K943" i="16"/>
  <c r="J943" i="16"/>
  <c r="I943" i="16"/>
  <c r="H943" i="16"/>
  <c r="F943" i="16" s="1"/>
  <c r="G943" i="16"/>
  <c r="L942" i="16"/>
  <c r="K942" i="16"/>
  <c r="J942" i="16"/>
  <c r="I942" i="16"/>
  <c r="F942" i="16" s="1"/>
  <c r="H942" i="16"/>
  <c r="G942" i="16"/>
  <c r="L941" i="16"/>
  <c r="K941" i="16"/>
  <c r="J941" i="16"/>
  <c r="I941" i="16"/>
  <c r="H941" i="16"/>
  <c r="F941" i="16" s="1"/>
  <c r="G941" i="16"/>
  <c r="L940" i="16"/>
  <c r="F940" i="16" s="1"/>
  <c r="K940" i="16"/>
  <c r="J940" i="16"/>
  <c r="I940" i="16"/>
  <c r="H940" i="16"/>
  <c r="G940" i="16"/>
  <c r="L939" i="16"/>
  <c r="K939" i="16"/>
  <c r="J939" i="16"/>
  <c r="I939" i="16"/>
  <c r="H939" i="16"/>
  <c r="F939" i="16" s="1"/>
  <c r="G939" i="16"/>
  <c r="L938" i="16"/>
  <c r="K938" i="16"/>
  <c r="J938" i="16"/>
  <c r="F938" i="16" s="1"/>
  <c r="I938" i="16"/>
  <c r="H938" i="16"/>
  <c r="G938" i="16"/>
  <c r="L937" i="16"/>
  <c r="F937" i="16" s="1"/>
  <c r="K937" i="16"/>
  <c r="J937" i="16"/>
  <c r="I937" i="16"/>
  <c r="H937" i="16"/>
  <c r="G937" i="16"/>
  <c r="L936" i="16"/>
  <c r="K936" i="16"/>
  <c r="J936" i="16"/>
  <c r="I936" i="16"/>
  <c r="H936" i="16"/>
  <c r="F936" i="16" s="1"/>
  <c r="G936" i="16"/>
  <c r="L935" i="16"/>
  <c r="K935" i="16"/>
  <c r="J935" i="16"/>
  <c r="F935" i="16" s="1"/>
  <c r="I935" i="16"/>
  <c r="H935" i="16"/>
  <c r="G935" i="16"/>
  <c r="L934" i="16"/>
  <c r="K934" i="16"/>
  <c r="F934" i="16" s="1"/>
  <c r="J934" i="16"/>
  <c r="I934" i="16"/>
  <c r="H934" i="16"/>
  <c r="G934" i="16"/>
  <c r="L933" i="16"/>
  <c r="K933" i="16"/>
  <c r="J933" i="16"/>
  <c r="I933" i="16"/>
  <c r="H933" i="16"/>
  <c r="F933" i="16" s="1"/>
  <c r="G933" i="16"/>
  <c r="L932" i="16"/>
  <c r="K932" i="16"/>
  <c r="J932" i="16"/>
  <c r="I932" i="16"/>
  <c r="H932" i="16"/>
  <c r="F932" i="16" s="1"/>
  <c r="G932" i="16"/>
  <c r="L931" i="16"/>
  <c r="K931" i="16"/>
  <c r="J931" i="16"/>
  <c r="I931" i="16"/>
  <c r="H931" i="16"/>
  <c r="G931" i="16"/>
  <c r="F931" i="16"/>
  <c r="L930" i="16"/>
  <c r="K930" i="16"/>
  <c r="J930" i="16"/>
  <c r="I930" i="16"/>
  <c r="F930" i="16" s="1"/>
  <c r="H930" i="16"/>
  <c r="G930" i="16"/>
  <c r="L929" i="16"/>
  <c r="K929" i="16"/>
  <c r="J929" i="16"/>
  <c r="I929" i="16"/>
  <c r="H929" i="16"/>
  <c r="F929" i="16" s="1"/>
  <c r="G929" i="16"/>
  <c r="L928" i="16"/>
  <c r="K928" i="16"/>
  <c r="J928" i="16"/>
  <c r="I928" i="16"/>
  <c r="H928" i="16"/>
  <c r="F928" i="16" s="1"/>
  <c r="G928" i="16"/>
  <c r="L927" i="16"/>
  <c r="K927" i="16"/>
  <c r="J927" i="16"/>
  <c r="I927" i="16"/>
  <c r="H927" i="16"/>
  <c r="F927" i="16" s="1"/>
  <c r="G927" i="16"/>
  <c r="L926" i="16"/>
  <c r="K926" i="16"/>
  <c r="J926" i="16"/>
  <c r="I926" i="16"/>
  <c r="F926" i="16" s="1"/>
  <c r="H926" i="16"/>
  <c r="G926" i="16"/>
  <c r="L925" i="16"/>
  <c r="K925" i="16"/>
  <c r="J925" i="16"/>
  <c r="I925" i="16"/>
  <c r="H925" i="16"/>
  <c r="F925" i="16" s="1"/>
  <c r="G925" i="16"/>
  <c r="L924" i="16"/>
  <c r="F924" i="16" s="1"/>
  <c r="K924" i="16"/>
  <c r="J924" i="16"/>
  <c r="I924" i="16"/>
  <c r="H924" i="16"/>
  <c r="G924" i="16"/>
  <c r="L923" i="16"/>
  <c r="K923" i="16"/>
  <c r="J923" i="16"/>
  <c r="I923" i="16"/>
  <c r="H923" i="16"/>
  <c r="F923" i="16" s="1"/>
  <c r="G923" i="16"/>
  <c r="L922" i="16"/>
  <c r="K922" i="16"/>
  <c r="J922" i="16"/>
  <c r="I922" i="16"/>
  <c r="H922" i="16"/>
  <c r="F922" i="16" s="1"/>
  <c r="G922" i="16"/>
  <c r="L921" i="16"/>
  <c r="F921" i="16" s="1"/>
  <c r="K921" i="16"/>
  <c r="J921" i="16"/>
  <c r="I921" i="16"/>
  <c r="H921" i="16"/>
  <c r="G921" i="16"/>
  <c r="L920" i="16"/>
  <c r="K920" i="16"/>
  <c r="J920" i="16"/>
  <c r="I920" i="16"/>
  <c r="H920" i="16"/>
  <c r="F920" i="16" s="1"/>
  <c r="G920" i="16"/>
  <c r="L919" i="16"/>
  <c r="K919" i="16"/>
  <c r="J919" i="16"/>
  <c r="F919" i="16" s="1"/>
  <c r="I919" i="16"/>
  <c r="H919" i="16"/>
  <c r="G919" i="16"/>
  <c r="L918" i="16"/>
  <c r="K918" i="16"/>
  <c r="F918" i="16" s="1"/>
  <c r="J918" i="16"/>
  <c r="I918" i="16"/>
  <c r="H918" i="16"/>
  <c r="G918" i="16"/>
  <c r="L917" i="16"/>
  <c r="K917" i="16"/>
  <c r="J917" i="16"/>
  <c r="I917" i="16"/>
  <c r="H917" i="16"/>
  <c r="F917" i="16" s="1"/>
  <c r="G917" i="16"/>
  <c r="L916" i="16"/>
  <c r="K916" i="16"/>
  <c r="J916" i="16"/>
  <c r="I916" i="16"/>
  <c r="H916" i="16"/>
  <c r="F916" i="16" s="1"/>
  <c r="G916" i="16"/>
  <c r="L915" i="16"/>
  <c r="K915" i="16"/>
  <c r="J915" i="16"/>
  <c r="I915" i="16"/>
  <c r="H915" i="16"/>
  <c r="G915" i="16"/>
  <c r="F915" i="16"/>
  <c r="L914" i="16"/>
  <c r="K914" i="16"/>
  <c r="J914" i="16"/>
  <c r="I914" i="16"/>
  <c r="F914" i="16" s="1"/>
  <c r="H914" i="16"/>
  <c r="G914" i="16"/>
  <c r="L913" i="16"/>
  <c r="K913" i="16"/>
  <c r="J913" i="16"/>
  <c r="I913" i="16"/>
  <c r="H913" i="16"/>
  <c r="F913" i="16" s="1"/>
  <c r="G913" i="16"/>
  <c r="L912" i="16"/>
  <c r="K912" i="16"/>
  <c r="J912" i="16"/>
  <c r="I912" i="16"/>
  <c r="H912" i="16"/>
  <c r="F912" i="16" s="1"/>
  <c r="G912" i="16"/>
  <c r="L911" i="16"/>
  <c r="K911" i="16"/>
  <c r="J911" i="16"/>
  <c r="I911" i="16"/>
  <c r="H911" i="16"/>
  <c r="F911" i="16" s="1"/>
  <c r="G911" i="16"/>
  <c r="L910" i="16"/>
  <c r="K910" i="16"/>
  <c r="J910" i="16"/>
  <c r="I910" i="16"/>
  <c r="F910" i="16" s="1"/>
  <c r="H910" i="16"/>
  <c r="G910" i="16"/>
  <c r="L909" i="16"/>
  <c r="K909" i="16"/>
  <c r="J909" i="16"/>
  <c r="I909" i="16"/>
  <c r="H909" i="16"/>
  <c r="F909" i="16" s="1"/>
  <c r="G909" i="16"/>
  <c r="L908" i="16"/>
  <c r="F908" i="16" s="1"/>
  <c r="K908" i="16"/>
  <c r="J908" i="16"/>
  <c r="I908" i="16"/>
  <c r="H908" i="16"/>
  <c r="G908" i="16"/>
  <c r="L907" i="16"/>
  <c r="K907" i="16"/>
  <c r="J907" i="16"/>
  <c r="I907" i="16"/>
  <c r="H907" i="16"/>
  <c r="F907" i="16" s="1"/>
  <c r="G907" i="16"/>
  <c r="L906" i="16"/>
  <c r="K906" i="16"/>
  <c r="J906" i="16"/>
  <c r="I906" i="16"/>
  <c r="H906" i="16"/>
  <c r="F906" i="16" s="1"/>
  <c r="G906" i="16"/>
  <c r="L905" i="16"/>
  <c r="F905" i="16" s="1"/>
  <c r="K905" i="16"/>
  <c r="J905" i="16"/>
  <c r="I905" i="16"/>
  <c r="H905" i="16"/>
  <c r="G905" i="16"/>
  <c r="L904" i="16"/>
  <c r="K904" i="16"/>
  <c r="J904" i="16"/>
  <c r="I904" i="16"/>
  <c r="H904" i="16"/>
  <c r="F904" i="16" s="1"/>
  <c r="G904" i="16"/>
  <c r="L903" i="16"/>
  <c r="K903" i="16"/>
  <c r="J903" i="16"/>
  <c r="F903" i="16" s="1"/>
  <c r="I903" i="16"/>
  <c r="H903" i="16"/>
  <c r="G903" i="16"/>
  <c r="L902" i="16"/>
  <c r="K902" i="16"/>
  <c r="F902" i="16" s="1"/>
  <c r="J902" i="16"/>
  <c r="I902" i="16"/>
  <c r="H902" i="16"/>
  <c r="G902" i="16"/>
  <c r="L901" i="16"/>
  <c r="K901" i="16"/>
  <c r="J901" i="16"/>
  <c r="I901" i="16"/>
  <c r="H901" i="16"/>
  <c r="F901" i="16" s="1"/>
  <c r="G901" i="16"/>
  <c r="L900" i="16"/>
  <c r="K900" i="16"/>
  <c r="J900" i="16"/>
  <c r="I900" i="16"/>
  <c r="H900" i="16"/>
  <c r="F900" i="16" s="1"/>
  <c r="G900" i="16"/>
  <c r="L899" i="16"/>
  <c r="K899" i="16"/>
  <c r="J899" i="16"/>
  <c r="I899" i="16"/>
  <c r="H899" i="16"/>
  <c r="G899" i="16"/>
  <c r="F899" i="16"/>
  <c r="L898" i="16"/>
  <c r="K898" i="16"/>
  <c r="J898" i="16"/>
  <c r="I898" i="16"/>
  <c r="F898" i="16" s="1"/>
  <c r="H898" i="16"/>
  <c r="G898" i="16"/>
  <c r="L897" i="16"/>
  <c r="K897" i="16"/>
  <c r="J897" i="16"/>
  <c r="I897" i="16"/>
  <c r="F897" i="16" s="1"/>
  <c r="H897" i="16"/>
  <c r="G897" i="16"/>
  <c r="L896" i="16"/>
  <c r="K896" i="16"/>
  <c r="J896" i="16"/>
  <c r="I896" i="16"/>
  <c r="H896" i="16"/>
  <c r="F896" i="16" s="1"/>
  <c r="G896" i="16"/>
  <c r="L895" i="16"/>
  <c r="K895" i="16"/>
  <c r="J895" i="16"/>
  <c r="I895" i="16"/>
  <c r="H895" i="16"/>
  <c r="F895" i="16" s="1"/>
  <c r="G895" i="16"/>
  <c r="L894" i="16"/>
  <c r="K894" i="16"/>
  <c r="J894" i="16"/>
  <c r="I894" i="16"/>
  <c r="F894" i="16" s="1"/>
  <c r="H894" i="16"/>
  <c r="G894" i="16"/>
  <c r="L893" i="16"/>
  <c r="K893" i="16"/>
  <c r="J893" i="16"/>
  <c r="I893" i="16"/>
  <c r="H893" i="16"/>
  <c r="F893" i="16" s="1"/>
  <c r="G893" i="16"/>
  <c r="L892" i="16"/>
  <c r="F892" i="16" s="1"/>
  <c r="K892" i="16"/>
  <c r="J892" i="16"/>
  <c r="I892" i="16"/>
  <c r="H892" i="16"/>
  <c r="G892" i="16"/>
  <c r="L891" i="16"/>
  <c r="K891" i="16"/>
  <c r="J891" i="16"/>
  <c r="I891" i="16"/>
  <c r="H891" i="16"/>
  <c r="F891" i="16" s="1"/>
  <c r="G891" i="16"/>
  <c r="L890" i="16"/>
  <c r="K890" i="16"/>
  <c r="J890" i="16"/>
  <c r="I890" i="16"/>
  <c r="H890" i="16"/>
  <c r="F890" i="16" s="1"/>
  <c r="G890" i="16"/>
  <c r="L889" i="16"/>
  <c r="F889" i="16" s="1"/>
  <c r="K889" i="16"/>
  <c r="J889" i="16"/>
  <c r="I889" i="16"/>
  <c r="H889" i="16"/>
  <c r="G889" i="16"/>
  <c r="L888" i="16"/>
  <c r="K888" i="16"/>
  <c r="J888" i="16"/>
  <c r="I888" i="16"/>
  <c r="H888" i="16"/>
  <c r="F888" i="16" s="1"/>
  <c r="G888" i="16"/>
  <c r="L887" i="16"/>
  <c r="K887" i="16"/>
  <c r="J887" i="16"/>
  <c r="F887" i="16" s="1"/>
  <c r="I887" i="16"/>
  <c r="H887" i="16"/>
  <c r="G887" i="16"/>
  <c r="L886" i="16"/>
  <c r="K886" i="16"/>
  <c r="F886" i="16" s="1"/>
  <c r="J886" i="16"/>
  <c r="I886" i="16"/>
  <c r="H886" i="16"/>
  <c r="G886" i="16"/>
  <c r="L885" i="16"/>
  <c r="K885" i="16"/>
  <c r="J885" i="16"/>
  <c r="I885" i="16"/>
  <c r="H885" i="16"/>
  <c r="F885" i="16" s="1"/>
  <c r="G885" i="16"/>
  <c r="L884" i="16"/>
  <c r="K884" i="16"/>
  <c r="J884" i="16"/>
  <c r="I884" i="16"/>
  <c r="H884" i="16"/>
  <c r="F884" i="16" s="1"/>
  <c r="G884" i="16"/>
  <c r="L883" i="16"/>
  <c r="K883" i="16"/>
  <c r="J883" i="16"/>
  <c r="I883" i="16"/>
  <c r="H883" i="16"/>
  <c r="G883" i="16"/>
  <c r="F883" i="16"/>
  <c r="L882" i="16"/>
  <c r="K882" i="16"/>
  <c r="J882" i="16"/>
  <c r="I882" i="16"/>
  <c r="F882" i="16" s="1"/>
  <c r="H882" i="16"/>
  <c r="G882" i="16"/>
  <c r="L881" i="16"/>
  <c r="K881" i="16"/>
  <c r="J881" i="16"/>
  <c r="I881" i="16"/>
  <c r="H881" i="16"/>
  <c r="F881" i="16" s="1"/>
  <c r="G881" i="16"/>
  <c r="L880" i="16"/>
  <c r="K880" i="16"/>
  <c r="J880" i="16"/>
  <c r="I880" i="16"/>
  <c r="H880" i="16"/>
  <c r="F880" i="16" s="1"/>
  <c r="G880" i="16"/>
  <c r="L879" i="16"/>
  <c r="K879" i="16"/>
  <c r="J879" i="16"/>
  <c r="I879" i="16"/>
  <c r="H879" i="16"/>
  <c r="F879" i="16" s="1"/>
  <c r="G879" i="16"/>
  <c r="L878" i="16"/>
  <c r="K878" i="16"/>
  <c r="J878" i="16"/>
  <c r="I878" i="16"/>
  <c r="F878" i="16" s="1"/>
  <c r="H878" i="16"/>
  <c r="G878" i="16"/>
  <c r="L877" i="16"/>
  <c r="K877" i="16"/>
  <c r="J877" i="16"/>
  <c r="I877" i="16"/>
  <c r="H877" i="16"/>
  <c r="F877" i="16" s="1"/>
  <c r="G877" i="16"/>
  <c r="L876" i="16"/>
  <c r="F876" i="16" s="1"/>
  <c r="K876" i="16"/>
  <c r="J876" i="16"/>
  <c r="I876" i="16"/>
  <c r="H876" i="16"/>
  <c r="G876" i="16"/>
  <c r="L875" i="16"/>
  <c r="K875" i="16"/>
  <c r="J875" i="16"/>
  <c r="I875" i="16"/>
  <c r="H875" i="16"/>
  <c r="F875" i="16" s="1"/>
  <c r="G875" i="16"/>
  <c r="L874" i="16"/>
  <c r="K874" i="16"/>
  <c r="J874" i="16"/>
  <c r="I874" i="16"/>
  <c r="H874" i="16"/>
  <c r="F874" i="16" s="1"/>
  <c r="G874" i="16"/>
  <c r="L873" i="16"/>
  <c r="F873" i="16" s="1"/>
  <c r="K873" i="16"/>
  <c r="J873" i="16"/>
  <c r="I873" i="16"/>
  <c r="H873" i="16"/>
  <c r="G873" i="16"/>
  <c r="L872" i="16"/>
  <c r="K872" i="16"/>
  <c r="J872" i="16"/>
  <c r="I872" i="16"/>
  <c r="H872" i="16"/>
  <c r="F872" i="16" s="1"/>
  <c r="G872" i="16"/>
  <c r="L871" i="16"/>
  <c r="K871" i="16"/>
  <c r="J871" i="16"/>
  <c r="F871" i="16" s="1"/>
  <c r="I871" i="16"/>
  <c r="H871" i="16"/>
  <c r="G871" i="16"/>
  <c r="L870" i="16"/>
  <c r="K870" i="16"/>
  <c r="F870" i="16" s="1"/>
  <c r="J870" i="16"/>
  <c r="I870" i="16"/>
  <c r="H870" i="16"/>
  <c r="G870" i="16"/>
  <c r="L869" i="16"/>
  <c r="K869" i="16"/>
  <c r="J869" i="16"/>
  <c r="I869" i="16"/>
  <c r="H869" i="16"/>
  <c r="F869" i="16" s="1"/>
  <c r="G869" i="16"/>
  <c r="L868" i="16"/>
  <c r="K868" i="16"/>
  <c r="J868" i="16"/>
  <c r="I868" i="16"/>
  <c r="H868" i="16"/>
  <c r="F868" i="16" s="1"/>
  <c r="G868" i="16"/>
  <c r="L867" i="16"/>
  <c r="K867" i="16"/>
  <c r="J867" i="16"/>
  <c r="I867" i="16"/>
  <c r="H867" i="16"/>
  <c r="G867" i="16"/>
  <c r="F867" i="16"/>
  <c r="L866" i="16"/>
  <c r="K866" i="16"/>
  <c r="J866" i="16"/>
  <c r="I866" i="16"/>
  <c r="F866" i="16" s="1"/>
  <c r="H866" i="16"/>
  <c r="G866" i="16"/>
  <c r="L865" i="16"/>
  <c r="K865" i="16"/>
  <c r="J865" i="16"/>
  <c r="I865" i="16"/>
  <c r="H865" i="16"/>
  <c r="F865" i="16" s="1"/>
  <c r="G865" i="16"/>
  <c r="L864" i="16"/>
  <c r="K864" i="16"/>
  <c r="J864" i="16"/>
  <c r="I864" i="16"/>
  <c r="H864" i="16"/>
  <c r="F864" i="16" s="1"/>
  <c r="G864" i="16"/>
  <c r="L863" i="16"/>
  <c r="K863" i="16"/>
  <c r="J863" i="16"/>
  <c r="I863" i="16"/>
  <c r="H863" i="16"/>
  <c r="F863" i="16" s="1"/>
  <c r="G863" i="16"/>
  <c r="L862" i="16"/>
  <c r="K862" i="16"/>
  <c r="J862" i="16"/>
  <c r="I862" i="16"/>
  <c r="F862" i="16" s="1"/>
  <c r="H862" i="16"/>
  <c r="G862" i="16"/>
  <c r="L861" i="16"/>
  <c r="K861" i="16"/>
  <c r="J861" i="16"/>
  <c r="I861" i="16"/>
  <c r="H861" i="16"/>
  <c r="F861" i="16" s="1"/>
  <c r="G861" i="16"/>
  <c r="L860" i="16"/>
  <c r="F860" i="16" s="1"/>
  <c r="K860" i="16"/>
  <c r="J860" i="16"/>
  <c r="I860" i="16"/>
  <c r="H860" i="16"/>
  <c r="G860" i="16"/>
  <c r="L859" i="16"/>
  <c r="K859" i="16"/>
  <c r="J859" i="16"/>
  <c r="I859" i="16"/>
  <c r="H859" i="16"/>
  <c r="F859" i="16" s="1"/>
  <c r="G859" i="16"/>
  <c r="L858" i="16"/>
  <c r="K858" i="16"/>
  <c r="J858" i="16"/>
  <c r="I858" i="16"/>
  <c r="H858" i="16"/>
  <c r="F858" i="16" s="1"/>
  <c r="G858" i="16"/>
  <c r="L857" i="16"/>
  <c r="F857" i="16" s="1"/>
  <c r="K857" i="16"/>
  <c r="J857" i="16"/>
  <c r="I857" i="16"/>
  <c r="H857" i="16"/>
  <c r="G857" i="16"/>
  <c r="L856" i="16"/>
  <c r="K856" i="16"/>
  <c r="J856" i="16"/>
  <c r="I856" i="16"/>
  <c r="H856" i="16"/>
  <c r="F856" i="16" s="1"/>
  <c r="G856" i="16"/>
  <c r="L855" i="16"/>
  <c r="K855" i="16"/>
  <c r="J855" i="16"/>
  <c r="F855" i="16" s="1"/>
  <c r="I855" i="16"/>
  <c r="H855" i="16"/>
  <c r="G855" i="16"/>
  <c r="L854" i="16"/>
  <c r="K854" i="16"/>
  <c r="F854" i="16" s="1"/>
  <c r="J854" i="16"/>
  <c r="I854" i="16"/>
  <c r="H854" i="16"/>
  <c r="G854" i="16"/>
  <c r="L853" i="16"/>
  <c r="K853" i="16"/>
  <c r="J853" i="16"/>
  <c r="I853" i="16"/>
  <c r="H853" i="16"/>
  <c r="F853" i="16" s="1"/>
  <c r="G853" i="16"/>
  <c r="L852" i="16"/>
  <c r="K852" i="16"/>
  <c r="J852" i="16"/>
  <c r="I852" i="16"/>
  <c r="H852" i="16"/>
  <c r="F852" i="16" s="1"/>
  <c r="G852" i="16"/>
  <c r="L851" i="16"/>
  <c r="K851" i="16"/>
  <c r="J851" i="16"/>
  <c r="I851" i="16"/>
  <c r="H851" i="16"/>
  <c r="G851" i="16"/>
  <c r="F851" i="16"/>
  <c r="L850" i="16"/>
  <c r="K850" i="16"/>
  <c r="J850" i="16"/>
  <c r="I850" i="16"/>
  <c r="F850" i="16" s="1"/>
  <c r="H850" i="16"/>
  <c r="G850" i="16"/>
  <c r="L849" i="16"/>
  <c r="K849" i="16"/>
  <c r="J849" i="16"/>
  <c r="I849" i="16"/>
  <c r="H849" i="16"/>
  <c r="F849" i="16" s="1"/>
  <c r="G849" i="16"/>
  <c r="L848" i="16"/>
  <c r="K848" i="16"/>
  <c r="J848" i="16"/>
  <c r="I848" i="16"/>
  <c r="H848" i="16"/>
  <c r="F848" i="16" s="1"/>
  <c r="G848" i="16"/>
  <c r="L847" i="16"/>
  <c r="K847" i="16"/>
  <c r="J847" i="16"/>
  <c r="I847" i="16"/>
  <c r="H847" i="16"/>
  <c r="F847" i="16" s="1"/>
  <c r="G847" i="16"/>
  <c r="L846" i="16"/>
  <c r="K846" i="16"/>
  <c r="J846" i="16"/>
  <c r="I846" i="16"/>
  <c r="F846" i="16" s="1"/>
  <c r="H846" i="16"/>
  <c r="G846" i="16"/>
  <c r="L845" i="16"/>
  <c r="K845" i="16"/>
  <c r="J845" i="16"/>
  <c r="I845" i="16"/>
  <c r="H845" i="16"/>
  <c r="F845" i="16" s="1"/>
  <c r="G845" i="16"/>
  <c r="L844" i="16"/>
  <c r="F844" i="16" s="1"/>
  <c r="K844" i="16"/>
  <c r="J844" i="16"/>
  <c r="I844" i="16"/>
  <c r="H844" i="16"/>
  <c r="G844" i="16"/>
  <c r="L843" i="16"/>
  <c r="K843" i="16"/>
  <c r="J843" i="16"/>
  <c r="I843" i="16"/>
  <c r="H843" i="16"/>
  <c r="F843" i="16" s="1"/>
  <c r="G843" i="16"/>
  <c r="L842" i="16"/>
  <c r="K842" i="16"/>
  <c r="J842" i="16"/>
  <c r="I842" i="16"/>
  <c r="H842" i="16"/>
  <c r="F842" i="16" s="1"/>
  <c r="G842" i="16"/>
  <c r="L841" i="16"/>
  <c r="F841" i="16" s="1"/>
  <c r="K841" i="16"/>
  <c r="J841" i="16"/>
  <c r="I841" i="16"/>
  <c r="H841" i="16"/>
  <c r="G841" i="16"/>
  <c r="L840" i="16"/>
  <c r="K840" i="16"/>
  <c r="J840" i="16"/>
  <c r="I840" i="16"/>
  <c r="H840" i="16"/>
  <c r="F840" i="16" s="1"/>
  <c r="G840" i="16"/>
  <c r="L839" i="16"/>
  <c r="K839" i="16"/>
  <c r="J839" i="16"/>
  <c r="F839" i="16" s="1"/>
  <c r="I839" i="16"/>
  <c r="H839" i="16"/>
  <c r="G839" i="16"/>
  <c r="L838" i="16"/>
  <c r="K838" i="16"/>
  <c r="F838" i="16" s="1"/>
  <c r="J838" i="16"/>
  <c r="I838" i="16"/>
  <c r="H838" i="16"/>
  <c r="G838" i="16"/>
  <c r="L837" i="16"/>
  <c r="K837" i="16"/>
  <c r="J837" i="16"/>
  <c r="I837" i="16"/>
  <c r="H837" i="16"/>
  <c r="F837" i="16" s="1"/>
  <c r="G837" i="16"/>
  <c r="L836" i="16"/>
  <c r="K836" i="16"/>
  <c r="J836" i="16"/>
  <c r="I836" i="16"/>
  <c r="H836" i="16"/>
  <c r="F836" i="16" s="1"/>
  <c r="G836" i="16"/>
  <c r="L835" i="16"/>
  <c r="K835" i="16"/>
  <c r="J835" i="16"/>
  <c r="I835" i="16"/>
  <c r="H835" i="16"/>
  <c r="G835" i="16"/>
  <c r="F835" i="16"/>
  <c r="L834" i="16"/>
  <c r="K834" i="16"/>
  <c r="J834" i="16"/>
  <c r="I834" i="16"/>
  <c r="F834" i="16" s="1"/>
  <c r="H834" i="16"/>
  <c r="G834" i="16"/>
  <c r="L833" i="16"/>
  <c r="K833" i="16"/>
  <c r="J833" i="16"/>
  <c r="I833" i="16"/>
  <c r="H833" i="16"/>
  <c r="F833" i="16" s="1"/>
  <c r="G833" i="16"/>
  <c r="L832" i="16"/>
  <c r="K832" i="16"/>
  <c r="J832" i="16"/>
  <c r="I832" i="16"/>
  <c r="H832" i="16"/>
  <c r="F832" i="16" s="1"/>
  <c r="G832" i="16"/>
  <c r="L831" i="16"/>
  <c r="K831" i="16"/>
  <c r="J831" i="16"/>
  <c r="I831" i="16"/>
  <c r="H831" i="16"/>
  <c r="F831" i="16" s="1"/>
  <c r="G831" i="16"/>
  <c r="L830" i="16"/>
  <c r="K830" i="16"/>
  <c r="J830" i="16"/>
  <c r="I830" i="16"/>
  <c r="F830" i="16" s="1"/>
  <c r="H830" i="16"/>
  <c r="G830" i="16"/>
  <c r="L829" i="16"/>
  <c r="K829" i="16"/>
  <c r="J829" i="16"/>
  <c r="I829" i="16"/>
  <c r="H829" i="16"/>
  <c r="F829" i="16" s="1"/>
  <c r="G829" i="16"/>
  <c r="L828" i="16"/>
  <c r="F828" i="16" s="1"/>
  <c r="K828" i="16"/>
  <c r="J828" i="16"/>
  <c r="I828" i="16"/>
  <c r="H828" i="16"/>
  <c r="G828" i="16"/>
  <c r="L827" i="16"/>
  <c r="K827" i="16"/>
  <c r="J827" i="16"/>
  <c r="I827" i="16"/>
  <c r="H827" i="16"/>
  <c r="F827" i="16" s="1"/>
  <c r="G827" i="16"/>
  <c r="L826" i="16"/>
  <c r="K826" i="16"/>
  <c r="J826" i="16"/>
  <c r="I826" i="16"/>
  <c r="H826" i="16"/>
  <c r="F826" i="16" s="1"/>
  <c r="G826" i="16"/>
  <c r="L825" i="16"/>
  <c r="F825" i="16" s="1"/>
  <c r="K825" i="16"/>
  <c r="J825" i="16"/>
  <c r="I825" i="16"/>
  <c r="H825" i="16"/>
  <c r="G825" i="16"/>
  <c r="L824" i="16"/>
  <c r="K824" i="16"/>
  <c r="J824" i="16"/>
  <c r="I824" i="16"/>
  <c r="H824" i="16"/>
  <c r="F824" i="16" s="1"/>
  <c r="G824" i="16"/>
  <c r="L823" i="16"/>
  <c r="K823" i="16"/>
  <c r="J823" i="16"/>
  <c r="F823" i="16" s="1"/>
  <c r="I823" i="16"/>
  <c r="H823" i="16"/>
  <c r="G823" i="16"/>
  <c r="L822" i="16"/>
  <c r="K822" i="16"/>
  <c r="F822" i="16" s="1"/>
  <c r="J822" i="16"/>
  <c r="I822" i="16"/>
  <c r="H822" i="16"/>
  <c r="G822" i="16"/>
  <c r="L821" i="16"/>
  <c r="K821" i="16"/>
  <c r="J821" i="16"/>
  <c r="I821" i="16"/>
  <c r="H821" i="16"/>
  <c r="F821" i="16" s="1"/>
  <c r="G821" i="16"/>
  <c r="L820" i="16"/>
  <c r="K820" i="16"/>
  <c r="J820" i="16"/>
  <c r="I820" i="16"/>
  <c r="H820" i="16"/>
  <c r="F820" i="16" s="1"/>
  <c r="G820" i="16"/>
  <c r="L819" i="16"/>
  <c r="K819" i="16"/>
  <c r="J819" i="16"/>
  <c r="I819" i="16"/>
  <c r="H819" i="16"/>
  <c r="G819" i="16"/>
  <c r="F819" i="16"/>
  <c r="L818" i="16"/>
  <c r="K818" i="16"/>
  <c r="J818" i="16"/>
  <c r="I818" i="16"/>
  <c r="F818" i="16" s="1"/>
  <c r="H818" i="16"/>
  <c r="G818" i="16"/>
  <c r="L817" i="16"/>
  <c r="K817" i="16"/>
  <c r="J817" i="16"/>
  <c r="I817" i="16"/>
  <c r="H817" i="16"/>
  <c r="F817" i="16" s="1"/>
  <c r="G817" i="16"/>
  <c r="L816" i="16"/>
  <c r="K816" i="16"/>
  <c r="J816" i="16"/>
  <c r="I816" i="16"/>
  <c r="H816" i="16"/>
  <c r="F816" i="16" s="1"/>
  <c r="G816" i="16"/>
  <c r="L815" i="16"/>
  <c r="K815" i="16"/>
  <c r="J815" i="16"/>
  <c r="I815" i="16"/>
  <c r="H815" i="16"/>
  <c r="F815" i="16" s="1"/>
  <c r="G815" i="16"/>
  <c r="L814" i="16"/>
  <c r="K814" i="16"/>
  <c r="J814" i="16"/>
  <c r="I814" i="16"/>
  <c r="F814" i="16" s="1"/>
  <c r="H814" i="16"/>
  <c r="G814" i="16"/>
  <c r="L813" i="16"/>
  <c r="K813" i="16"/>
  <c r="J813" i="16"/>
  <c r="I813" i="16"/>
  <c r="H813" i="16"/>
  <c r="F813" i="16" s="1"/>
  <c r="G813" i="16"/>
  <c r="L812" i="16"/>
  <c r="F812" i="16" s="1"/>
  <c r="K812" i="16"/>
  <c r="J812" i="16"/>
  <c r="I812" i="16"/>
  <c r="H812" i="16"/>
  <c r="G812" i="16"/>
  <c r="L811" i="16"/>
  <c r="K811" i="16"/>
  <c r="J811" i="16"/>
  <c r="I811" i="16"/>
  <c r="H811" i="16"/>
  <c r="F811" i="16" s="1"/>
  <c r="G811" i="16"/>
  <c r="L810" i="16"/>
  <c r="K810" i="16"/>
  <c r="J810" i="16"/>
  <c r="F810" i="16" s="1"/>
  <c r="I810" i="16"/>
  <c r="H810" i="16"/>
  <c r="G810" i="16"/>
  <c r="L809" i="16"/>
  <c r="F809" i="16" s="1"/>
  <c r="K809" i="16"/>
  <c r="J809" i="16"/>
  <c r="I809" i="16"/>
  <c r="H809" i="16"/>
  <c r="G809" i="16"/>
  <c r="L808" i="16"/>
  <c r="K808" i="16"/>
  <c r="J808" i="16"/>
  <c r="I808" i="16"/>
  <c r="H808" i="16"/>
  <c r="F808" i="16" s="1"/>
  <c r="G808" i="16"/>
  <c r="L807" i="16"/>
  <c r="K807" i="16"/>
  <c r="J807" i="16"/>
  <c r="F807" i="16" s="1"/>
  <c r="I807" i="16"/>
  <c r="H807" i="16"/>
  <c r="G807" i="16"/>
  <c r="L806" i="16"/>
  <c r="K806" i="16"/>
  <c r="F806" i="16" s="1"/>
  <c r="J806" i="16"/>
  <c r="I806" i="16"/>
  <c r="H806" i="16"/>
  <c r="G806" i="16"/>
  <c r="L805" i="16"/>
  <c r="K805" i="16"/>
  <c r="J805" i="16"/>
  <c r="I805" i="16"/>
  <c r="H805" i="16"/>
  <c r="F805" i="16" s="1"/>
  <c r="G805" i="16"/>
  <c r="L804" i="16"/>
  <c r="K804" i="16"/>
  <c r="J804" i="16"/>
  <c r="I804" i="16"/>
  <c r="H804" i="16"/>
  <c r="F804" i="16" s="1"/>
  <c r="G804" i="16"/>
  <c r="L803" i="16"/>
  <c r="K803" i="16"/>
  <c r="J803" i="16"/>
  <c r="I803" i="16"/>
  <c r="H803" i="16"/>
  <c r="G803" i="16"/>
  <c r="F803" i="16"/>
  <c r="L802" i="16"/>
  <c r="K802" i="16"/>
  <c r="J802" i="16"/>
  <c r="I802" i="16"/>
  <c r="F802" i="16" s="1"/>
  <c r="H802" i="16"/>
  <c r="G802" i="16"/>
  <c r="L801" i="16"/>
  <c r="K801" i="16"/>
  <c r="J801" i="16"/>
  <c r="I801" i="16"/>
  <c r="H801" i="16"/>
  <c r="F801" i="16" s="1"/>
  <c r="G801" i="16"/>
  <c r="L800" i="16"/>
  <c r="K800" i="16"/>
  <c r="J800" i="16"/>
  <c r="I800" i="16"/>
  <c r="H800" i="16"/>
  <c r="F800" i="16" s="1"/>
  <c r="G800" i="16"/>
  <c r="L799" i="16"/>
  <c r="K799" i="16"/>
  <c r="J799" i="16"/>
  <c r="I799" i="16"/>
  <c r="H799" i="16"/>
  <c r="F799" i="16" s="1"/>
  <c r="G799" i="16"/>
  <c r="L798" i="16"/>
  <c r="K798" i="16"/>
  <c r="J798" i="16"/>
  <c r="I798" i="16"/>
  <c r="F798" i="16" s="1"/>
  <c r="H798" i="16"/>
  <c r="G798" i="16"/>
  <c r="L797" i="16"/>
  <c r="K797" i="16"/>
  <c r="J797" i="16"/>
  <c r="I797" i="16"/>
  <c r="H797" i="16"/>
  <c r="F797" i="16" s="1"/>
  <c r="G797" i="16"/>
  <c r="L796" i="16"/>
  <c r="F796" i="16" s="1"/>
  <c r="K796" i="16"/>
  <c r="J796" i="16"/>
  <c r="I796" i="16"/>
  <c r="H796" i="16"/>
  <c r="G796" i="16"/>
  <c r="L795" i="16"/>
  <c r="K795" i="16"/>
  <c r="J795" i="16"/>
  <c r="I795" i="16"/>
  <c r="H795" i="16"/>
  <c r="F795" i="16" s="1"/>
  <c r="G795" i="16"/>
  <c r="L794" i="16"/>
  <c r="K794" i="16"/>
  <c r="J794" i="16"/>
  <c r="F794" i="16" s="1"/>
  <c r="I794" i="16"/>
  <c r="H794" i="16"/>
  <c r="G794" i="16"/>
  <c r="L793" i="16"/>
  <c r="F793" i="16" s="1"/>
  <c r="K793" i="16"/>
  <c r="J793" i="16"/>
  <c r="I793" i="16"/>
  <c r="H793" i="16"/>
  <c r="G793" i="16"/>
  <c r="L792" i="16"/>
  <c r="K792" i="16"/>
  <c r="J792" i="16"/>
  <c r="I792" i="16"/>
  <c r="H792" i="16"/>
  <c r="F792" i="16" s="1"/>
  <c r="G792" i="16"/>
  <c r="L791" i="16"/>
  <c r="K791" i="16"/>
  <c r="J791" i="16"/>
  <c r="F791" i="16" s="1"/>
  <c r="I791" i="16"/>
  <c r="H791" i="16"/>
  <c r="G791" i="16"/>
  <c r="L790" i="16"/>
  <c r="K790" i="16"/>
  <c r="F790" i="16" s="1"/>
  <c r="J790" i="16"/>
  <c r="I790" i="16"/>
  <c r="H790" i="16"/>
  <c r="G790" i="16"/>
  <c r="L789" i="16"/>
  <c r="K789" i="16"/>
  <c r="J789" i="16"/>
  <c r="I789" i="16"/>
  <c r="H789" i="16"/>
  <c r="F789" i="16" s="1"/>
  <c r="G789" i="16"/>
  <c r="L788" i="16"/>
  <c r="K788" i="16"/>
  <c r="J788" i="16"/>
  <c r="I788" i="16"/>
  <c r="H788" i="16"/>
  <c r="F788" i="16" s="1"/>
  <c r="G788" i="16"/>
  <c r="L787" i="16"/>
  <c r="K787" i="16"/>
  <c r="J787" i="16"/>
  <c r="I787" i="16"/>
  <c r="H787" i="16"/>
  <c r="G787" i="16"/>
  <c r="F787" i="16"/>
  <c r="L786" i="16"/>
  <c r="K786" i="16"/>
  <c r="J786" i="16"/>
  <c r="I786" i="16"/>
  <c r="F786" i="16" s="1"/>
  <c r="H786" i="16"/>
  <c r="G786" i="16"/>
  <c r="L785" i="16"/>
  <c r="K785" i="16"/>
  <c r="J785" i="16"/>
  <c r="I785" i="16"/>
  <c r="H785" i="16"/>
  <c r="F785" i="16" s="1"/>
  <c r="G785" i="16"/>
  <c r="L784" i="16"/>
  <c r="K784" i="16"/>
  <c r="J784" i="16"/>
  <c r="I784" i="16"/>
  <c r="H784" i="16"/>
  <c r="F784" i="16" s="1"/>
  <c r="G784" i="16"/>
  <c r="L783" i="16"/>
  <c r="K783" i="16"/>
  <c r="J783" i="16"/>
  <c r="I783" i="16"/>
  <c r="H783" i="16"/>
  <c r="F783" i="16" s="1"/>
  <c r="G783" i="16"/>
  <c r="L782" i="16"/>
  <c r="K782" i="16"/>
  <c r="J782" i="16"/>
  <c r="I782" i="16"/>
  <c r="F782" i="16" s="1"/>
  <c r="H782" i="16"/>
  <c r="G782" i="16"/>
  <c r="L781" i="16"/>
  <c r="K781" i="16"/>
  <c r="J781" i="16"/>
  <c r="I781" i="16"/>
  <c r="H781" i="16"/>
  <c r="F781" i="16" s="1"/>
  <c r="G781" i="16"/>
  <c r="L780" i="16"/>
  <c r="F780" i="16" s="1"/>
  <c r="K780" i="16"/>
  <c r="J780" i="16"/>
  <c r="I780" i="16"/>
  <c r="H780" i="16"/>
  <c r="G780" i="16"/>
  <c r="L779" i="16"/>
  <c r="K779" i="16"/>
  <c r="J779" i="16"/>
  <c r="I779" i="16"/>
  <c r="H779" i="16"/>
  <c r="F779" i="16" s="1"/>
  <c r="G779" i="16"/>
  <c r="L778" i="16"/>
  <c r="K778" i="16"/>
  <c r="J778" i="16"/>
  <c r="F778" i="16" s="1"/>
  <c r="I778" i="16"/>
  <c r="H778" i="16"/>
  <c r="G778" i="16"/>
  <c r="L777" i="16"/>
  <c r="F777" i="16" s="1"/>
  <c r="K777" i="16"/>
  <c r="J777" i="16"/>
  <c r="I777" i="16"/>
  <c r="H777" i="16"/>
  <c r="G777" i="16"/>
  <c r="L776" i="16"/>
  <c r="K776" i="16"/>
  <c r="J776" i="16"/>
  <c r="I776" i="16"/>
  <c r="H776" i="16"/>
  <c r="F776" i="16" s="1"/>
  <c r="G776" i="16"/>
  <c r="L775" i="16"/>
  <c r="K775" i="16"/>
  <c r="J775" i="16"/>
  <c r="F775" i="16" s="1"/>
  <c r="I775" i="16"/>
  <c r="H775" i="16"/>
  <c r="G775" i="16"/>
  <c r="L774" i="16"/>
  <c r="K774" i="16"/>
  <c r="F774" i="16" s="1"/>
  <c r="J774" i="16"/>
  <c r="I774" i="16"/>
  <c r="H774" i="16"/>
  <c r="G774" i="16"/>
  <c r="L773" i="16"/>
  <c r="K773" i="16"/>
  <c r="J773" i="16"/>
  <c r="I773" i="16"/>
  <c r="H773" i="16"/>
  <c r="F773" i="16" s="1"/>
  <c r="G773" i="16"/>
  <c r="L772" i="16"/>
  <c r="K772" i="16"/>
  <c r="J772" i="16"/>
  <c r="I772" i="16"/>
  <c r="H772" i="16"/>
  <c r="F772" i="16" s="1"/>
  <c r="G772" i="16"/>
  <c r="L771" i="16"/>
  <c r="K771" i="16"/>
  <c r="J771" i="16"/>
  <c r="I771" i="16"/>
  <c r="H771" i="16"/>
  <c r="G771" i="16"/>
  <c r="F771" i="16"/>
  <c r="L770" i="16"/>
  <c r="K770" i="16"/>
  <c r="J770" i="16"/>
  <c r="I770" i="16"/>
  <c r="F770" i="16" s="1"/>
  <c r="H770" i="16"/>
  <c r="G770" i="16"/>
  <c r="L769" i="16"/>
  <c r="K769" i="16"/>
  <c r="J769" i="16"/>
  <c r="I769" i="16"/>
  <c r="H769" i="16"/>
  <c r="F769" i="16" s="1"/>
  <c r="G769" i="16"/>
  <c r="L768" i="16"/>
  <c r="K768" i="16"/>
  <c r="J768" i="16"/>
  <c r="I768" i="16"/>
  <c r="H768" i="16"/>
  <c r="F768" i="16" s="1"/>
  <c r="G768" i="16"/>
  <c r="L767" i="16"/>
  <c r="K767" i="16"/>
  <c r="J767" i="16"/>
  <c r="I767" i="16"/>
  <c r="H767" i="16"/>
  <c r="F767" i="16" s="1"/>
  <c r="G767" i="16"/>
  <c r="L766" i="16"/>
  <c r="K766" i="16"/>
  <c r="J766" i="16"/>
  <c r="I766" i="16"/>
  <c r="F766" i="16" s="1"/>
  <c r="H766" i="16"/>
  <c r="G766" i="16"/>
  <c r="L765" i="16"/>
  <c r="K765" i="16"/>
  <c r="J765" i="16"/>
  <c r="I765" i="16"/>
  <c r="H765" i="16"/>
  <c r="F765" i="16" s="1"/>
  <c r="G765" i="16"/>
  <c r="L764" i="16"/>
  <c r="F764" i="16" s="1"/>
  <c r="K764" i="16"/>
  <c r="J764" i="16"/>
  <c r="I764" i="16"/>
  <c r="H764" i="16"/>
  <c r="G764" i="16"/>
  <c r="L763" i="16"/>
  <c r="K763" i="16"/>
  <c r="J763" i="16"/>
  <c r="I763" i="16"/>
  <c r="H763" i="16"/>
  <c r="F763" i="16" s="1"/>
  <c r="G763" i="16"/>
  <c r="L762" i="16"/>
  <c r="K762" i="16"/>
  <c r="J762" i="16"/>
  <c r="I762" i="16"/>
  <c r="H762" i="16"/>
  <c r="F762" i="16" s="1"/>
  <c r="G762" i="16"/>
  <c r="L761" i="16"/>
  <c r="F761" i="16" s="1"/>
  <c r="K761" i="16"/>
  <c r="J761" i="16"/>
  <c r="I761" i="16"/>
  <c r="H761" i="16"/>
  <c r="G761" i="16"/>
  <c r="L760" i="16"/>
  <c r="K760" i="16"/>
  <c r="J760" i="16"/>
  <c r="I760" i="16"/>
  <c r="H760" i="16"/>
  <c r="F760" i="16" s="1"/>
  <c r="G760" i="16"/>
  <c r="L759" i="16"/>
  <c r="K759" i="16"/>
  <c r="J759" i="16"/>
  <c r="F759" i="16" s="1"/>
  <c r="I759" i="16"/>
  <c r="H759" i="16"/>
  <c r="G759" i="16"/>
  <c r="L758" i="16"/>
  <c r="K758" i="16"/>
  <c r="F758" i="16" s="1"/>
  <c r="J758" i="16"/>
  <c r="I758" i="16"/>
  <c r="H758" i="16"/>
  <c r="G758" i="16"/>
  <c r="L757" i="16"/>
  <c r="K757" i="16"/>
  <c r="J757" i="16"/>
  <c r="I757" i="16"/>
  <c r="H757" i="16"/>
  <c r="F757" i="16" s="1"/>
  <c r="G757" i="16"/>
  <c r="L756" i="16"/>
  <c r="K756" i="16"/>
  <c r="J756" i="16"/>
  <c r="I756" i="16"/>
  <c r="H756" i="16"/>
  <c r="F756" i="16" s="1"/>
  <c r="G756" i="16"/>
  <c r="L755" i="16"/>
  <c r="K755" i="16"/>
  <c r="J755" i="16"/>
  <c r="I755" i="16"/>
  <c r="H755" i="16"/>
  <c r="G755" i="16"/>
  <c r="F755" i="16"/>
  <c r="L754" i="16"/>
  <c r="K754" i="16"/>
  <c r="J754" i="16"/>
  <c r="I754" i="16"/>
  <c r="F754" i="16" s="1"/>
  <c r="H754" i="16"/>
  <c r="G754" i="16"/>
  <c r="L753" i="16"/>
  <c r="K753" i="16"/>
  <c r="J753" i="16"/>
  <c r="I753" i="16"/>
  <c r="H753" i="16"/>
  <c r="F753" i="16" s="1"/>
  <c r="G753" i="16"/>
  <c r="L752" i="16"/>
  <c r="K752" i="16"/>
  <c r="J752" i="16"/>
  <c r="I752" i="16"/>
  <c r="H752" i="16"/>
  <c r="F752" i="16" s="1"/>
  <c r="G752" i="16"/>
  <c r="L751" i="16"/>
  <c r="K751" i="16"/>
  <c r="J751" i="16"/>
  <c r="I751" i="16"/>
  <c r="H751" i="16"/>
  <c r="F751" i="16" s="1"/>
  <c r="G751" i="16"/>
  <c r="L750" i="16"/>
  <c r="K750" i="16"/>
  <c r="J750" i="16"/>
  <c r="I750" i="16"/>
  <c r="F750" i="16" s="1"/>
  <c r="H750" i="16"/>
  <c r="G750" i="16"/>
  <c r="L749" i="16"/>
  <c r="K749" i="16"/>
  <c r="J749" i="16"/>
  <c r="I749" i="16"/>
  <c r="H749" i="16"/>
  <c r="F749" i="16" s="1"/>
  <c r="G749" i="16"/>
  <c r="L748" i="16"/>
  <c r="F748" i="16" s="1"/>
  <c r="K748" i="16"/>
  <c r="J748" i="16"/>
  <c r="I748" i="16"/>
  <c r="H748" i="16"/>
  <c r="G748" i="16"/>
  <c r="L747" i="16"/>
  <c r="K747" i="16"/>
  <c r="J747" i="16"/>
  <c r="I747" i="16"/>
  <c r="H747" i="16"/>
  <c r="F747" i="16" s="1"/>
  <c r="G747" i="16"/>
  <c r="L746" i="16"/>
  <c r="K746" i="16"/>
  <c r="J746" i="16"/>
  <c r="I746" i="16"/>
  <c r="H746" i="16"/>
  <c r="F746" i="16" s="1"/>
  <c r="G746" i="16"/>
  <c r="L745" i="16"/>
  <c r="F745" i="16" s="1"/>
  <c r="K745" i="16"/>
  <c r="J745" i="16"/>
  <c r="I745" i="16"/>
  <c r="H745" i="16"/>
  <c r="G745" i="16"/>
  <c r="L744" i="16"/>
  <c r="K744" i="16"/>
  <c r="J744" i="16"/>
  <c r="I744" i="16"/>
  <c r="H744" i="16"/>
  <c r="F744" i="16" s="1"/>
  <c r="G744" i="16"/>
  <c r="L743" i="16"/>
  <c r="K743" i="16"/>
  <c r="J743" i="16"/>
  <c r="F743" i="16" s="1"/>
  <c r="I743" i="16"/>
  <c r="H743" i="16"/>
  <c r="G743" i="16"/>
  <c r="L742" i="16"/>
  <c r="K742" i="16"/>
  <c r="F742" i="16" s="1"/>
  <c r="J742" i="16"/>
  <c r="I742" i="16"/>
  <c r="H742" i="16"/>
  <c r="G742" i="16"/>
  <c r="L741" i="16"/>
  <c r="K741" i="16"/>
  <c r="J741" i="16"/>
  <c r="I741" i="16"/>
  <c r="H741" i="16"/>
  <c r="F741" i="16" s="1"/>
  <c r="G741" i="16"/>
  <c r="L740" i="16"/>
  <c r="K740" i="16"/>
  <c r="J740" i="16"/>
  <c r="I740" i="16"/>
  <c r="H740" i="16"/>
  <c r="F740" i="16" s="1"/>
  <c r="G740" i="16"/>
  <c r="L739" i="16"/>
  <c r="K739" i="16"/>
  <c r="J739" i="16"/>
  <c r="I739" i="16"/>
  <c r="H739" i="16"/>
  <c r="G739" i="16"/>
  <c r="F739" i="16"/>
  <c r="L738" i="16"/>
  <c r="K738" i="16"/>
  <c r="J738" i="16"/>
  <c r="I738" i="16"/>
  <c r="F738" i="16" s="1"/>
  <c r="H738" i="16"/>
  <c r="G738" i="16"/>
  <c r="L737" i="16"/>
  <c r="K737" i="16"/>
  <c r="J737" i="16"/>
  <c r="I737" i="16"/>
  <c r="H737" i="16"/>
  <c r="F737" i="16" s="1"/>
  <c r="G737" i="16"/>
  <c r="L736" i="16"/>
  <c r="K736" i="16"/>
  <c r="J736" i="16"/>
  <c r="I736" i="16"/>
  <c r="H736" i="16"/>
  <c r="F736" i="16" s="1"/>
  <c r="G736" i="16"/>
  <c r="L735" i="16"/>
  <c r="K735" i="16"/>
  <c r="J735" i="16"/>
  <c r="I735" i="16"/>
  <c r="H735" i="16"/>
  <c r="F735" i="16" s="1"/>
  <c r="G735" i="16"/>
  <c r="L734" i="16"/>
  <c r="K734" i="16"/>
  <c r="J734" i="16"/>
  <c r="I734" i="16"/>
  <c r="F734" i="16" s="1"/>
  <c r="H734" i="16"/>
  <c r="G734" i="16"/>
  <c r="L733" i="16"/>
  <c r="K733" i="16"/>
  <c r="J733" i="16"/>
  <c r="I733" i="16"/>
  <c r="H733" i="16"/>
  <c r="F733" i="16" s="1"/>
  <c r="G733" i="16"/>
  <c r="L732" i="16"/>
  <c r="F732" i="16" s="1"/>
  <c r="K732" i="16"/>
  <c r="J732" i="16"/>
  <c r="I732" i="16"/>
  <c r="H732" i="16"/>
  <c r="G732" i="16"/>
  <c r="L731" i="16"/>
  <c r="K731" i="16"/>
  <c r="J731" i="16"/>
  <c r="I731" i="16"/>
  <c r="H731" i="16"/>
  <c r="F731" i="16" s="1"/>
  <c r="G731" i="16"/>
  <c r="L730" i="16"/>
  <c r="K730" i="16"/>
  <c r="J730" i="16"/>
  <c r="I730" i="16"/>
  <c r="H730" i="16"/>
  <c r="F730" i="16" s="1"/>
  <c r="G730" i="16"/>
  <c r="L729" i="16"/>
  <c r="F729" i="16" s="1"/>
  <c r="K729" i="16"/>
  <c r="J729" i="16"/>
  <c r="I729" i="16"/>
  <c r="H729" i="16"/>
  <c r="G729" i="16"/>
  <c r="L728" i="16"/>
  <c r="K728" i="16"/>
  <c r="J728" i="16"/>
  <c r="I728" i="16"/>
  <c r="H728" i="16"/>
  <c r="F728" i="16" s="1"/>
  <c r="G728" i="16"/>
  <c r="L727" i="16"/>
  <c r="K727" i="16"/>
  <c r="J727" i="16"/>
  <c r="F727" i="16" s="1"/>
  <c r="I727" i="16"/>
  <c r="H727" i="16"/>
  <c r="G727" i="16"/>
  <c r="L726" i="16"/>
  <c r="K726" i="16"/>
  <c r="F726" i="16" s="1"/>
  <c r="J726" i="16"/>
  <c r="I726" i="16"/>
  <c r="H726" i="16"/>
  <c r="G726" i="16"/>
  <c r="L725" i="16"/>
  <c r="K725" i="16"/>
  <c r="J725" i="16"/>
  <c r="I725" i="16"/>
  <c r="H725" i="16"/>
  <c r="F725" i="16" s="1"/>
  <c r="G725" i="16"/>
  <c r="L724" i="16"/>
  <c r="K724" i="16"/>
  <c r="J724" i="16"/>
  <c r="I724" i="16"/>
  <c r="H724" i="16"/>
  <c r="F724" i="16" s="1"/>
  <c r="G724" i="16"/>
  <c r="L723" i="16"/>
  <c r="K723" i="16"/>
  <c r="J723" i="16"/>
  <c r="I723" i="16"/>
  <c r="H723" i="16"/>
  <c r="G723" i="16"/>
  <c r="F723" i="16"/>
  <c r="L722" i="16"/>
  <c r="K722" i="16"/>
  <c r="J722" i="16"/>
  <c r="I722" i="16"/>
  <c r="F722" i="16" s="1"/>
  <c r="H722" i="16"/>
  <c r="G722" i="16"/>
  <c r="L721" i="16"/>
  <c r="K721" i="16"/>
  <c r="J721" i="16"/>
  <c r="I721" i="16"/>
  <c r="H721" i="16"/>
  <c r="F721" i="16" s="1"/>
  <c r="G721" i="16"/>
  <c r="L720" i="16"/>
  <c r="K720" i="16"/>
  <c r="J720" i="16"/>
  <c r="I720" i="16"/>
  <c r="H720" i="16"/>
  <c r="F720" i="16" s="1"/>
  <c r="G720" i="16"/>
  <c r="L719" i="16"/>
  <c r="K719" i="16"/>
  <c r="J719" i="16"/>
  <c r="I719" i="16"/>
  <c r="H719" i="16"/>
  <c r="F719" i="16" s="1"/>
  <c r="G719" i="16"/>
  <c r="L718" i="16"/>
  <c r="K718" i="16"/>
  <c r="J718" i="16"/>
  <c r="I718" i="16"/>
  <c r="F718" i="16" s="1"/>
  <c r="H718" i="16"/>
  <c r="G718" i="16"/>
  <c r="L717" i="16"/>
  <c r="K717" i="16"/>
  <c r="J717" i="16"/>
  <c r="I717" i="16"/>
  <c r="H717" i="16"/>
  <c r="F717" i="16" s="1"/>
  <c r="G717" i="16"/>
  <c r="L716" i="16"/>
  <c r="F716" i="16" s="1"/>
  <c r="K716" i="16"/>
  <c r="J716" i="16"/>
  <c r="I716" i="16"/>
  <c r="H716" i="16"/>
  <c r="G716" i="16"/>
  <c r="L715" i="16"/>
  <c r="K715" i="16"/>
  <c r="J715" i="16"/>
  <c r="I715" i="16"/>
  <c r="H715" i="16"/>
  <c r="F715" i="16" s="1"/>
  <c r="G715" i="16"/>
  <c r="L714" i="16"/>
  <c r="K714" i="16"/>
  <c r="J714" i="16"/>
  <c r="I714" i="16"/>
  <c r="H714" i="16"/>
  <c r="F714" i="16" s="1"/>
  <c r="G714" i="16"/>
  <c r="L713" i="16"/>
  <c r="F713" i="16" s="1"/>
  <c r="K713" i="16"/>
  <c r="J713" i="16"/>
  <c r="I713" i="16"/>
  <c r="H713" i="16"/>
  <c r="G713" i="16"/>
  <c r="L712" i="16"/>
  <c r="K712" i="16"/>
  <c r="J712" i="16"/>
  <c r="I712" i="16"/>
  <c r="H712" i="16"/>
  <c r="F712" i="16" s="1"/>
  <c r="G712" i="16"/>
  <c r="L711" i="16"/>
  <c r="K711" i="16"/>
  <c r="J711" i="16"/>
  <c r="F711" i="16" s="1"/>
  <c r="I711" i="16"/>
  <c r="H711" i="16"/>
  <c r="G711" i="16"/>
  <c r="L710" i="16"/>
  <c r="K710" i="16"/>
  <c r="F710" i="16" s="1"/>
  <c r="J710" i="16"/>
  <c r="I710" i="16"/>
  <c r="H710" i="16"/>
  <c r="G710" i="16"/>
  <c r="L709" i="16"/>
  <c r="K709" i="16"/>
  <c r="J709" i="16"/>
  <c r="I709" i="16"/>
  <c r="H709" i="16"/>
  <c r="F709" i="16" s="1"/>
  <c r="G709" i="16"/>
  <c r="L708" i="16"/>
  <c r="K708" i="16"/>
  <c r="J708" i="16"/>
  <c r="I708" i="16"/>
  <c r="H708" i="16"/>
  <c r="F708" i="16" s="1"/>
  <c r="G708" i="16"/>
  <c r="L707" i="16"/>
  <c r="K707" i="16"/>
  <c r="J707" i="16"/>
  <c r="I707" i="16"/>
  <c r="H707" i="16"/>
  <c r="G707" i="16"/>
  <c r="F707" i="16"/>
  <c r="L706" i="16"/>
  <c r="K706" i="16"/>
  <c r="J706" i="16"/>
  <c r="I706" i="16"/>
  <c r="F706" i="16" s="1"/>
  <c r="H706" i="16"/>
  <c r="G706" i="16"/>
  <c r="L705" i="16"/>
  <c r="K705" i="16"/>
  <c r="J705" i="16"/>
  <c r="I705" i="16"/>
  <c r="H705" i="16"/>
  <c r="F705" i="16" s="1"/>
  <c r="G705" i="16"/>
  <c r="L704" i="16"/>
  <c r="K704" i="16"/>
  <c r="J704" i="16"/>
  <c r="I704" i="16"/>
  <c r="H704" i="16"/>
  <c r="F704" i="16" s="1"/>
  <c r="G704" i="16"/>
  <c r="L703" i="16"/>
  <c r="K703" i="16"/>
  <c r="J703" i="16"/>
  <c r="I703" i="16"/>
  <c r="H703" i="16"/>
  <c r="F703" i="16" s="1"/>
  <c r="G703" i="16"/>
  <c r="L702" i="16"/>
  <c r="K702" i="16"/>
  <c r="J702" i="16"/>
  <c r="I702" i="16"/>
  <c r="F702" i="16" s="1"/>
  <c r="H702" i="16"/>
  <c r="G702" i="16"/>
  <c r="L701" i="16"/>
  <c r="K701" i="16"/>
  <c r="J701" i="16"/>
  <c r="I701" i="16"/>
  <c r="H701" i="16"/>
  <c r="F701" i="16" s="1"/>
  <c r="G701" i="16"/>
  <c r="L700" i="16"/>
  <c r="F700" i="16" s="1"/>
  <c r="K700" i="16"/>
  <c r="J700" i="16"/>
  <c r="I700" i="16"/>
  <c r="H700" i="16"/>
  <c r="G700" i="16"/>
  <c r="L699" i="16"/>
  <c r="K699" i="16"/>
  <c r="J699" i="16"/>
  <c r="I699" i="16"/>
  <c r="H699" i="16"/>
  <c r="F699" i="16" s="1"/>
  <c r="G699" i="16"/>
  <c r="L698" i="16"/>
  <c r="K698" i="16"/>
  <c r="J698" i="16"/>
  <c r="I698" i="16"/>
  <c r="H698" i="16"/>
  <c r="F698" i="16" s="1"/>
  <c r="G698" i="16"/>
  <c r="L697" i="16"/>
  <c r="F697" i="16" s="1"/>
  <c r="K697" i="16"/>
  <c r="J697" i="16"/>
  <c r="I697" i="16"/>
  <c r="H697" i="16"/>
  <c r="G697" i="16"/>
  <c r="L696" i="16"/>
  <c r="K696" i="16"/>
  <c r="J696" i="16"/>
  <c r="I696" i="16"/>
  <c r="H696" i="16"/>
  <c r="F696" i="16" s="1"/>
  <c r="G696" i="16"/>
  <c r="L695" i="16"/>
  <c r="K695" i="16"/>
  <c r="J695" i="16"/>
  <c r="F695" i="16" s="1"/>
  <c r="I695" i="16"/>
  <c r="H695" i="16"/>
  <c r="G695" i="16"/>
  <c r="L694" i="16"/>
  <c r="K694" i="16"/>
  <c r="F694" i="16" s="1"/>
  <c r="J694" i="16"/>
  <c r="I694" i="16"/>
  <c r="H694" i="16"/>
  <c r="G694" i="16"/>
  <c r="L693" i="16"/>
  <c r="K693" i="16"/>
  <c r="J693" i="16"/>
  <c r="I693" i="16"/>
  <c r="H693" i="16"/>
  <c r="F693" i="16" s="1"/>
  <c r="G693" i="16"/>
  <c r="L692" i="16"/>
  <c r="K692" i="16"/>
  <c r="J692" i="16"/>
  <c r="I692" i="16"/>
  <c r="H692" i="16"/>
  <c r="F692" i="16" s="1"/>
  <c r="G692" i="16"/>
  <c r="L691" i="16"/>
  <c r="K691" i="16"/>
  <c r="J691" i="16"/>
  <c r="I691" i="16"/>
  <c r="H691" i="16"/>
  <c r="G691" i="16"/>
  <c r="F691" i="16"/>
  <c r="L690" i="16"/>
  <c r="K690" i="16"/>
  <c r="J690" i="16"/>
  <c r="I690" i="16"/>
  <c r="F690" i="16" s="1"/>
  <c r="H690" i="16"/>
  <c r="G690" i="16"/>
  <c r="L689" i="16"/>
  <c r="K689" i="16"/>
  <c r="J689" i="16"/>
  <c r="I689" i="16"/>
  <c r="H689" i="16"/>
  <c r="F689" i="16" s="1"/>
  <c r="G689" i="16"/>
  <c r="L688" i="16"/>
  <c r="K688" i="16"/>
  <c r="J688" i="16"/>
  <c r="I688" i="16"/>
  <c r="H688" i="16"/>
  <c r="F688" i="16" s="1"/>
  <c r="G688" i="16"/>
  <c r="L687" i="16"/>
  <c r="K687" i="16"/>
  <c r="J687" i="16"/>
  <c r="I687" i="16"/>
  <c r="H687" i="16"/>
  <c r="F687" i="16" s="1"/>
  <c r="G687" i="16"/>
  <c r="L686" i="16"/>
  <c r="K686" i="16"/>
  <c r="J686" i="16"/>
  <c r="I686" i="16"/>
  <c r="F686" i="16" s="1"/>
  <c r="H686" i="16"/>
  <c r="G686" i="16"/>
  <c r="L685" i="16"/>
  <c r="K685" i="16"/>
  <c r="J685" i="16"/>
  <c r="I685" i="16"/>
  <c r="H685" i="16"/>
  <c r="F685" i="16" s="1"/>
  <c r="G685" i="16"/>
  <c r="L684" i="16"/>
  <c r="F684" i="16" s="1"/>
  <c r="K684" i="16"/>
  <c r="J684" i="16"/>
  <c r="I684" i="16"/>
  <c r="H684" i="16"/>
  <c r="G684" i="16"/>
  <c r="L683" i="16"/>
  <c r="K683" i="16"/>
  <c r="J683" i="16"/>
  <c r="I683" i="16"/>
  <c r="H683" i="16"/>
  <c r="F683" i="16" s="1"/>
  <c r="G683" i="16"/>
  <c r="L682" i="16"/>
  <c r="K682" i="16"/>
  <c r="J682" i="16"/>
  <c r="I682" i="16"/>
  <c r="H682" i="16"/>
  <c r="F682" i="16" s="1"/>
  <c r="G682" i="16"/>
  <c r="L681" i="16"/>
  <c r="F681" i="16" s="1"/>
  <c r="K681" i="16"/>
  <c r="J681" i="16"/>
  <c r="I681" i="16"/>
  <c r="H681" i="16"/>
  <c r="G681" i="16"/>
  <c r="L680" i="16"/>
  <c r="K680" i="16"/>
  <c r="J680" i="16"/>
  <c r="I680" i="16"/>
  <c r="H680" i="16"/>
  <c r="F680" i="16" s="1"/>
  <c r="G680" i="16"/>
  <c r="L679" i="16"/>
  <c r="K679" i="16"/>
  <c r="J679" i="16"/>
  <c r="F679" i="16" s="1"/>
  <c r="I679" i="16"/>
  <c r="H679" i="16"/>
  <c r="G679" i="16"/>
  <c r="L678" i="16"/>
  <c r="K678" i="16"/>
  <c r="F678" i="16" s="1"/>
  <c r="J678" i="16"/>
  <c r="I678" i="16"/>
  <c r="H678" i="16"/>
  <c r="G678" i="16"/>
  <c r="L677" i="16"/>
  <c r="K677" i="16"/>
  <c r="J677" i="16"/>
  <c r="I677" i="16"/>
  <c r="H677" i="16"/>
  <c r="F677" i="16" s="1"/>
  <c r="G677" i="16"/>
  <c r="L676" i="16"/>
  <c r="K676" i="16"/>
  <c r="J676" i="16"/>
  <c r="I676" i="16"/>
  <c r="H676" i="16"/>
  <c r="F676" i="16" s="1"/>
  <c r="G676" i="16"/>
  <c r="L675" i="16"/>
  <c r="K675" i="16"/>
  <c r="J675" i="16"/>
  <c r="I675" i="16"/>
  <c r="H675" i="16"/>
  <c r="G675" i="16"/>
  <c r="F675" i="16"/>
  <c r="L674" i="16"/>
  <c r="K674" i="16"/>
  <c r="J674" i="16"/>
  <c r="I674" i="16"/>
  <c r="F674" i="16" s="1"/>
  <c r="H674" i="16"/>
  <c r="G674" i="16"/>
  <c r="L673" i="16"/>
  <c r="K673" i="16"/>
  <c r="J673" i="16"/>
  <c r="I673" i="16"/>
  <c r="H673" i="16"/>
  <c r="F673" i="16" s="1"/>
  <c r="G673" i="16"/>
  <c r="L672" i="16"/>
  <c r="K672" i="16"/>
  <c r="J672" i="16"/>
  <c r="I672" i="16"/>
  <c r="H672" i="16"/>
  <c r="F672" i="16" s="1"/>
  <c r="G672" i="16"/>
  <c r="L671" i="16"/>
  <c r="K671" i="16"/>
  <c r="J671" i="16"/>
  <c r="I671" i="16"/>
  <c r="H671" i="16"/>
  <c r="F671" i="16" s="1"/>
  <c r="G671" i="16"/>
  <c r="L670" i="16"/>
  <c r="K670" i="16"/>
  <c r="J670" i="16"/>
  <c r="I670" i="16"/>
  <c r="F670" i="16" s="1"/>
  <c r="H670" i="16"/>
  <c r="G670" i="16"/>
  <c r="L669" i="16"/>
  <c r="K669" i="16"/>
  <c r="J669" i="16"/>
  <c r="I669" i="16"/>
  <c r="H669" i="16"/>
  <c r="F669" i="16" s="1"/>
  <c r="G669" i="16"/>
  <c r="L668" i="16"/>
  <c r="F668" i="16" s="1"/>
  <c r="K668" i="16"/>
  <c r="J668" i="16"/>
  <c r="I668" i="16"/>
  <c r="H668" i="16"/>
  <c r="G668" i="16"/>
  <c r="L667" i="16"/>
  <c r="K667" i="16"/>
  <c r="J667" i="16"/>
  <c r="I667" i="16"/>
  <c r="H667" i="16"/>
  <c r="F667" i="16" s="1"/>
  <c r="G667" i="16"/>
  <c r="L666" i="16"/>
  <c r="K666" i="16"/>
  <c r="J666" i="16"/>
  <c r="I666" i="16"/>
  <c r="H666" i="16"/>
  <c r="F666" i="16" s="1"/>
  <c r="G666" i="16"/>
  <c r="L665" i="16"/>
  <c r="F665" i="16" s="1"/>
  <c r="K665" i="16"/>
  <c r="J665" i="16"/>
  <c r="I665" i="16"/>
  <c r="H665" i="16"/>
  <c r="G665" i="16"/>
  <c r="L664" i="16"/>
  <c r="K664" i="16"/>
  <c r="J664" i="16"/>
  <c r="I664" i="16"/>
  <c r="H664" i="16"/>
  <c r="F664" i="16" s="1"/>
  <c r="G664" i="16"/>
  <c r="L663" i="16"/>
  <c r="K663" i="16"/>
  <c r="J663" i="16"/>
  <c r="F663" i="16" s="1"/>
  <c r="I663" i="16"/>
  <c r="H663" i="16"/>
  <c r="G663" i="16"/>
  <c r="L662" i="16"/>
  <c r="K662" i="16"/>
  <c r="F662" i="16" s="1"/>
  <c r="J662" i="16"/>
  <c r="I662" i="16"/>
  <c r="H662" i="16"/>
  <c r="G662" i="16"/>
  <c r="L661" i="16"/>
  <c r="K661" i="16"/>
  <c r="J661" i="16"/>
  <c r="I661" i="16"/>
  <c r="H661" i="16"/>
  <c r="F661" i="16" s="1"/>
  <c r="G661" i="16"/>
  <c r="L660" i="16"/>
  <c r="K660" i="16"/>
  <c r="J660" i="16"/>
  <c r="I660" i="16"/>
  <c r="H660" i="16"/>
  <c r="F660" i="16" s="1"/>
  <c r="G660" i="16"/>
  <c r="L659" i="16"/>
  <c r="K659" i="16"/>
  <c r="J659" i="16"/>
  <c r="I659" i="16"/>
  <c r="H659" i="16"/>
  <c r="G659" i="16"/>
  <c r="F659" i="16"/>
  <c r="L658" i="16"/>
  <c r="K658" i="16"/>
  <c r="J658" i="16"/>
  <c r="F658" i="16" s="1"/>
  <c r="I658" i="16"/>
  <c r="H658" i="16"/>
  <c r="G658" i="16"/>
  <c r="L657" i="16"/>
  <c r="K657" i="16"/>
  <c r="J657" i="16"/>
  <c r="I657" i="16"/>
  <c r="H657" i="16"/>
  <c r="F657" i="16" s="1"/>
  <c r="G657" i="16"/>
  <c r="L656" i="16"/>
  <c r="K656" i="16"/>
  <c r="J656" i="16"/>
  <c r="I656" i="16"/>
  <c r="H656" i="16"/>
  <c r="F656" i="16" s="1"/>
  <c r="G656" i="16"/>
  <c r="L655" i="16"/>
  <c r="K655" i="16"/>
  <c r="J655" i="16"/>
  <c r="I655" i="16"/>
  <c r="H655" i="16"/>
  <c r="F655" i="16" s="1"/>
  <c r="G655" i="16"/>
  <c r="L654" i="16"/>
  <c r="K654" i="16"/>
  <c r="J654" i="16"/>
  <c r="I654" i="16"/>
  <c r="F654" i="16" s="1"/>
  <c r="H654" i="16"/>
  <c r="G654" i="16"/>
  <c r="L653" i="16"/>
  <c r="K653" i="16"/>
  <c r="J653" i="16"/>
  <c r="I653" i="16"/>
  <c r="H653" i="16"/>
  <c r="F653" i="16" s="1"/>
  <c r="G653" i="16"/>
  <c r="L652" i="16"/>
  <c r="F652" i="16" s="1"/>
  <c r="K652" i="16"/>
  <c r="J652" i="16"/>
  <c r="I652" i="16"/>
  <c r="H652" i="16"/>
  <c r="G652" i="16"/>
  <c r="L651" i="16"/>
  <c r="K651" i="16"/>
  <c r="J651" i="16"/>
  <c r="I651" i="16"/>
  <c r="H651" i="16"/>
  <c r="F651" i="16" s="1"/>
  <c r="G651" i="16"/>
  <c r="L650" i="16"/>
  <c r="K650" i="16"/>
  <c r="J650" i="16"/>
  <c r="I650" i="16"/>
  <c r="H650" i="16"/>
  <c r="F650" i="16" s="1"/>
  <c r="G650" i="16"/>
  <c r="L649" i="16"/>
  <c r="F649" i="16" s="1"/>
  <c r="K649" i="16"/>
  <c r="J649" i="16"/>
  <c r="I649" i="16"/>
  <c r="H649" i="16"/>
  <c r="G649" i="16"/>
  <c r="L648" i="16"/>
  <c r="K648" i="16"/>
  <c r="J648" i="16"/>
  <c r="I648" i="16"/>
  <c r="H648" i="16"/>
  <c r="F648" i="16" s="1"/>
  <c r="G648" i="16"/>
  <c r="L647" i="16"/>
  <c r="K647" i="16"/>
  <c r="J647" i="16"/>
  <c r="F647" i="16" s="1"/>
  <c r="I647" i="16"/>
  <c r="H647" i="16"/>
  <c r="G647" i="16"/>
  <c r="L646" i="16"/>
  <c r="K646" i="16"/>
  <c r="F646" i="16" s="1"/>
  <c r="J646" i="16"/>
  <c r="I646" i="16"/>
  <c r="H646" i="16"/>
  <c r="G646" i="16"/>
  <c r="L645" i="16"/>
  <c r="K645" i="16"/>
  <c r="J645" i="16"/>
  <c r="I645" i="16"/>
  <c r="H645" i="16"/>
  <c r="F645" i="16" s="1"/>
  <c r="G645" i="16"/>
  <c r="L644" i="16"/>
  <c r="K644" i="16"/>
  <c r="J644" i="16"/>
  <c r="I644" i="16"/>
  <c r="H644" i="16"/>
  <c r="F644" i="16" s="1"/>
  <c r="G644" i="16"/>
  <c r="L643" i="16"/>
  <c r="K643" i="16"/>
  <c r="J643" i="16"/>
  <c r="I643" i="16"/>
  <c r="H643" i="16"/>
  <c r="G643" i="16"/>
  <c r="F643" i="16"/>
  <c r="L642" i="16"/>
  <c r="K642" i="16"/>
  <c r="J642" i="16"/>
  <c r="I642" i="16"/>
  <c r="F642" i="16" s="1"/>
  <c r="H642" i="16"/>
  <c r="G642" i="16"/>
  <c r="L641" i="16"/>
  <c r="K641" i="16"/>
  <c r="J641" i="16"/>
  <c r="I641" i="16"/>
  <c r="H641" i="16"/>
  <c r="F641" i="16" s="1"/>
  <c r="G641" i="16"/>
  <c r="L640" i="16"/>
  <c r="K640" i="16"/>
  <c r="J640" i="16"/>
  <c r="I640" i="16"/>
  <c r="H640" i="16"/>
  <c r="F640" i="16" s="1"/>
  <c r="G640" i="16"/>
  <c r="L639" i="16"/>
  <c r="K639" i="16"/>
  <c r="J639" i="16"/>
  <c r="I639" i="16"/>
  <c r="H639" i="16"/>
  <c r="F639" i="16" s="1"/>
  <c r="G639" i="16"/>
  <c r="L638" i="16"/>
  <c r="K638" i="16"/>
  <c r="J638" i="16"/>
  <c r="I638" i="16"/>
  <c r="F638" i="16" s="1"/>
  <c r="H638" i="16"/>
  <c r="G638" i="16"/>
  <c r="L637" i="16"/>
  <c r="K637" i="16"/>
  <c r="J637" i="16"/>
  <c r="I637" i="16"/>
  <c r="H637" i="16"/>
  <c r="F637" i="16" s="1"/>
  <c r="G637" i="16"/>
  <c r="L636" i="16"/>
  <c r="F636" i="16" s="1"/>
  <c r="K636" i="16"/>
  <c r="J636" i="16"/>
  <c r="I636" i="16"/>
  <c r="H636" i="16"/>
  <c r="G636" i="16"/>
  <c r="L635" i="16"/>
  <c r="K635" i="16"/>
  <c r="J635" i="16"/>
  <c r="I635" i="16"/>
  <c r="H635" i="16"/>
  <c r="F635" i="16" s="1"/>
  <c r="G635" i="16"/>
  <c r="L634" i="16"/>
  <c r="K634" i="16"/>
  <c r="J634" i="16"/>
  <c r="I634" i="16"/>
  <c r="H634" i="16"/>
  <c r="F634" i="16" s="1"/>
  <c r="G634" i="16"/>
  <c r="L633" i="16"/>
  <c r="F633" i="16" s="1"/>
  <c r="K633" i="16"/>
  <c r="J633" i="16"/>
  <c r="I633" i="16"/>
  <c r="H633" i="16"/>
  <c r="G633" i="16"/>
  <c r="L632" i="16"/>
  <c r="K632" i="16"/>
  <c r="J632" i="16"/>
  <c r="I632" i="16"/>
  <c r="H632" i="16"/>
  <c r="F632" i="16" s="1"/>
  <c r="G632" i="16"/>
  <c r="L631" i="16"/>
  <c r="K631" i="16"/>
  <c r="J631" i="16"/>
  <c r="F631" i="16" s="1"/>
  <c r="I631" i="16"/>
  <c r="H631" i="16"/>
  <c r="G631" i="16"/>
  <c r="L630" i="16"/>
  <c r="K630" i="16"/>
  <c r="F630" i="16" s="1"/>
  <c r="J630" i="16"/>
  <c r="I630" i="16"/>
  <c r="H630" i="16"/>
  <c r="G630" i="16"/>
  <c r="L629" i="16"/>
  <c r="K629" i="16"/>
  <c r="J629" i="16"/>
  <c r="I629" i="16"/>
  <c r="H629" i="16"/>
  <c r="F629" i="16" s="1"/>
  <c r="G629" i="16"/>
  <c r="L628" i="16"/>
  <c r="K628" i="16"/>
  <c r="J628" i="16"/>
  <c r="I628" i="16"/>
  <c r="H628" i="16"/>
  <c r="F628" i="16" s="1"/>
  <c r="G628" i="16"/>
  <c r="L627" i="16"/>
  <c r="K627" i="16"/>
  <c r="J627" i="16"/>
  <c r="I627" i="16"/>
  <c r="H627" i="16"/>
  <c r="G627" i="16"/>
  <c r="F627" i="16"/>
  <c r="L626" i="16"/>
  <c r="K626" i="16"/>
  <c r="J626" i="16"/>
  <c r="I626" i="16"/>
  <c r="F626" i="16" s="1"/>
  <c r="H626" i="16"/>
  <c r="G626" i="16"/>
  <c r="L625" i="16"/>
  <c r="K625" i="16"/>
  <c r="J625" i="16"/>
  <c r="I625" i="16"/>
  <c r="H625" i="16"/>
  <c r="F625" i="16" s="1"/>
  <c r="G625" i="16"/>
  <c r="L624" i="16"/>
  <c r="K624" i="16"/>
  <c r="J624" i="16"/>
  <c r="I624" i="16"/>
  <c r="H624" i="16"/>
  <c r="F624" i="16" s="1"/>
  <c r="G624" i="16"/>
  <c r="L623" i="16"/>
  <c r="K623" i="16"/>
  <c r="J623" i="16"/>
  <c r="I623" i="16"/>
  <c r="H623" i="16"/>
  <c r="F623" i="16" s="1"/>
  <c r="G623" i="16"/>
  <c r="L622" i="16"/>
  <c r="K622" i="16"/>
  <c r="J622" i="16"/>
  <c r="I622" i="16"/>
  <c r="F622" i="16" s="1"/>
  <c r="H622" i="16"/>
  <c r="G622" i="16"/>
  <c r="L621" i="16"/>
  <c r="K621" i="16"/>
  <c r="J621" i="16"/>
  <c r="I621" i="16"/>
  <c r="H621" i="16"/>
  <c r="F621" i="16" s="1"/>
  <c r="G621" i="16"/>
  <c r="L620" i="16"/>
  <c r="F620" i="16" s="1"/>
  <c r="K620" i="16"/>
  <c r="J620" i="16"/>
  <c r="I620" i="16"/>
  <c r="H620" i="16"/>
  <c r="G620" i="16"/>
  <c r="L619" i="16"/>
  <c r="K619" i="16"/>
  <c r="J619" i="16"/>
  <c r="I619" i="16"/>
  <c r="H619" i="16"/>
  <c r="F619" i="16" s="1"/>
  <c r="G619" i="16"/>
  <c r="L618" i="16"/>
  <c r="K618" i="16"/>
  <c r="J618" i="16"/>
  <c r="I618" i="16"/>
  <c r="H618" i="16"/>
  <c r="F618" i="16" s="1"/>
  <c r="G618" i="16"/>
  <c r="L617" i="16"/>
  <c r="F617" i="16" s="1"/>
  <c r="K617" i="16"/>
  <c r="J617" i="16"/>
  <c r="I617" i="16"/>
  <c r="H617" i="16"/>
  <c r="G617" i="16"/>
  <c r="L616" i="16"/>
  <c r="K616" i="16"/>
  <c r="J616" i="16"/>
  <c r="I616" i="16"/>
  <c r="H616" i="16"/>
  <c r="F616" i="16" s="1"/>
  <c r="G616" i="16"/>
  <c r="L615" i="16"/>
  <c r="K615" i="16"/>
  <c r="J615" i="16"/>
  <c r="F615" i="16" s="1"/>
  <c r="I615" i="16"/>
  <c r="H615" i="16"/>
  <c r="G615" i="16"/>
  <c r="L614" i="16"/>
  <c r="K614" i="16"/>
  <c r="F614" i="16" s="1"/>
  <c r="J614" i="16"/>
  <c r="I614" i="16"/>
  <c r="H614" i="16"/>
  <c r="G614" i="16"/>
  <c r="L613" i="16"/>
  <c r="K613" i="16"/>
  <c r="J613" i="16"/>
  <c r="I613" i="16"/>
  <c r="H613" i="16"/>
  <c r="F613" i="16" s="1"/>
  <c r="G613" i="16"/>
  <c r="L612" i="16"/>
  <c r="K612" i="16"/>
  <c r="J612" i="16"/>
  <c r="I612" i="16"/>
  <c r="H612" i="16"/>
  <c r="F612" i="16" s="1"/>
  <c r="G612" i="16"/>
  <c r="L611" i="16"/>
  <c r="K611" i="16"/>
  <c r="J611" i="16"/>
  <c r="I611" i="16"/>
  <c r="H611" i="16"/>
  <c r="G611" i="16"/>
  <c r="F611" i="16"/>
  <c r="L610" i="16"/>
  <c r="K610" i="16"/>
  <c r="J610" i="16"/>
  <c r="I610" i="16"/>
  <c r="F610" i="16" s="1"/>
  <c r="H610" i="16"/>
  <c r="G610" i="16"/>
  <c r="L609" i="16"/>
  <c r="K609" i="16"/>
  <c r="J609" i="16"/>
  <c r="I609" i="16"/>
  <c r="H609" i="16"/>
  <c r="F609" i="16" s="1"/>
  <c r="G609" i="16"/>
  <c r="L608" i="16"/>
  <c r="K608" i="16"/>
  <c r="J608" i="16"/>
  <c r="I608" i="16"/>
  <c r="H608" i="16"/>
  <c r="F608" i="16" s="1"/>
  <c r="G608" i="16"/>
  <c r="L607" i="16"/>
  <c r="K607" i="16"/>
  <c r="J607" i="16"/>
  <c r="I607" i="16"/>
  <c r="H607" i="16"/>
  <c r="F607" i="16" s="1"/>
  <c r="G607" i="16"/>
  <c r="L606" i="16"/>
  <c r="K606" i="16"/>
  <c r="J606" i="16"/>
  <c r="I606" i="16"/>
  <c r="F606" i="16" s="1"/>
  <c r="H606" i="16"/>
  <c r="G606" i="16"/>
  <c r="L605" i="16"/>
  <c r="K605" i="16"/>
  <c r="J605" i="16"/>
  <c r="I605" i="16"/>
  <c r="H605" i="16"/>
  <c r="F605" i="16" s="1"/>
  <c r="G605" i="16"/>
  <c r="L604" i="16"/>
  <c r="F604" i="16" s="1"/>
  <c r="K604" i="16"/>
  <c r="J604" i="16"/>
  <c r="I604" i="16"/>
  <c r="H604" i="16"/>
  <c r="G604" i="16"/>
  <c r="L603" i="16"/>
  <c r="K603" i="16"/>
  <c r="J603" i="16"/>
  <c r="I603" i="16"/>
  <c r="H603" i="16"/>
  <c r="F603" i="16" s="1"/>
  <c r="G603" i="16"/>
  <c r="L602" i="16"/>
  <c r="K602" i="16"/>
  <c r="J602" i="16"/>
  <c r="I602" i="16"/>
  <c r="H602" i="16"/>
  <c r="F602" i="16" s="1"/>
  <c r="G602" i="16"/>
  <c r="L601" i="16"/>
  <c r="F601" i="16" s="1"/>
  <c r="K601" i="16"/>
  <c r="J601" i="16"/>
  <c r="I601" i="16"/>
  <c r="H601" i="16"/>
  <c r="G601" i="16"/>
  <c r="L600" i="16"/>
  <c r="K600" i="16"/>
  <c r="J600" i="16"/>
  <c r="I600" i="16"/>
  <c r="H600" i="16"/>
  <c r="F600" i="16" s="1"/>
  <c r="G600" i="16"/>
  <c r="L599" i="16"/>
  <c r="K599" i="16"/>
  <c r="J599" i="16"/>
  <c r="F599" i="16" s="1"/>
  <c r="I599" i="16"/>
  <c r="H599" i="16"/>
  <c r="G599" i="16"/>
  <c r="L598" i="16"/>
  <c r="K598" i="16"/>
  <c r="F598" i="16" s="1"/>
  <c r="J598" i="16"/>
  <c r="I598" i="16"/>
  <c r="H598" i="16"/>
  <c r="G598" i="16"/>
  <c r="L597" i="16"/>
  <c r="K597" i="16"/>
  <c r="J597" i="16"/>
  <c r="I597" i="16"/>
  <c r="H597" i="16"/>
  <c r="F597" i="16" s="1"/>
  <c r="G597" i="16"/>
  <c r="L596" i="16"/>
  <c r="K596" i="16"/>
  <c r="J596" i="16"/>
  <c r="I596" i="16"/>
  <c r="H596" i="16"/>
  <c r="F596" i="16" s="1"/>
  <c r="G596" i="16"/>
  <c r="L595" i="16"/>
  <c r="K595" i="16"/>
  <c r="J595" i="16"/>
  <c r="I595" i="16"/>
  <c r="H595" i="16"/>
  <c r="G595" i="16"/>
  <c r="F595" i="16"/>
  <c r="L594" i="16"/>
  <c r="K594" i="16"/>
  <c r="J594" i="16"/>
  <c r="I594" i="16"/>
  <c r="F594" i="16" s="1"/>
  <c r="H594" i="16"/>
  <c r="G594" i="16"/>
  <c r="L593" i="16"/>
  <c r="K593" i="16"/>
  <c r="J593" i="16"/>
  <c r="I593" i="16"/>
  <c r="H593" i="16"/>
  <c r="F593" i="16" s="1"/>
  <c r="G593" i="16"/>
  <c r="L592" i="16"/>
  <c r="K592" i="16"/>
  <c r="J592" i="16"/>
  <c r="I592" i="16"/>
  <c r="H592" i="16"/>
  <c r="F592" i="16" s="1"/>
  <c r="G592" i="16"/>
  <c r="L591" i="16"/>
  <c r="K591" i="16"/>
  <c r="J591" i="16"/>
  <c r="I591" i="16"/>
  <c r="H591" i="16"/>
  <c r="F591" i="16" s="1"/>
  <c r="G591" i="16"/>
  <c r="L590" i="16"/>
  <c r="K590" i="16"/>
  <c r="J590" i="16"/>
  <c r="I590" i="16"/>
  <c r="F590" i="16" s="1"/>
  <c r="H590" i="16"/>
  <c r="G590" i="16"/>
  <c r="L589" i="16"/>
  <c r="K589" i="16"/>
  <c r="J589" i="16"/>
  <c r="I589" i="16"/>
  <c r="H589" i="16"/>
  <c r="F589" i="16" s="1"/>
  <c r="G589" i="16"/>
  <c r="L588" i="16"/>
  <c r="F588" i="16" s="1"/>
  <c r="K588" i="16"/>
  <c r="J588" i="16"/>
  <c r="I588" i="16"/>
  <c r="H588" i="16"/>
  <c r="G588" i="16"/>
  <c r="L587" i="16"/>
  <c r="K587" i="16"/>
  <c r="J587" i="16"/>
  <c r="I587" i="16"/>
  <c r="H587" i="16"/>
  <c r="F587" i="16" s="1"/>
  <c r="G587" i="16"/>
  <c r="L586" i="16"/>
  <c r="K586" i="16"/>
  <c r="J586" i="16"/>
  <c r="I586" i="16"/>
  <c r="H586" i="16"/>
  <c r="F586" i="16" s="1"/>
  <c r="G586" i="16"/>
  <c r="L585" i="16"/>
  <c r="F585" i="16" s="1"/>
  <c r="K585" i="16"/>
  <c r="J585" i="16"/>
  <c r="I585" i="16"/>
  <c r="H585" i="16"/>
  <c r="G585" i="16"/>
  <c r="L584" i="16"/>
  <c r="K584" i="16"/>
  <c r="J584" i="16"/>
  <c r="I584" i="16"/>
  <c r="H584" i="16"/>
  <c r="F584" i="16" s="1"/>
  <c r="G584" i="16"/>
  <c r="L583" i="16"/>
  <c r="K583" i="16"/>
  <c r="J583" i="16"/>
  <c r="F583" i="16" s="1"/>
  <c r="I583" i="16"/>
  <c r="H583" i="16"/>
  <c r="G583" i="16"/>
  <c r="L582" i="16"/>
  <c r="K582" i="16"/>
  <c r="F582" i="16" s="1"/>
  <c r="J582" i="16"/>
  <c r="I582" i="16"/>
  <c r="H582" i="16"/>
  <c r="G582" i="16"/>
  <c r="L581" i="16"/>
  <c r="K581" i="16"/>
  <c r="J581" i="16"/>
  <c r="I581" i="16"/>
  <c r="H581" i="16"/>
  <c r="F581" i="16" s="1"/>
  <c r="G581" i="16"/>
  <c r="L580" i="16"/>
  <c r="K580" i="16"/>
  <c r="J580" i="16"/>
  <c r="I580" i="16"/>
  <c r="H580" i="16"/>
  <c r="F580" i="16" s="1"/>
  <c r="G580" i="16"/>
  <c r="L579" i="16"/>
  <c r="K579" i="16"/>
  <c r="J579" i="16"/>
  <c r="I579" i="16"/>
  <c r="H579" i="16"/>
  <c r="G579" i="16"/>
  <c r="F579" i="16"/>
  <c r="L578" i="16"/>
  <c r="K578" i="16"/>
  <c r="J578" i="16"/>
  <c r="I578" i="16"/>
  <c r="F578" i="16" s="1"/>
  <c r="H578" i="16"/>
  <c r="G578" i="16"/>
  <c r="L577" i="16"/>
  <c r="K577" i="16"/>
  <c r="J577" i="16"/>
  <c r="I577" i="16"/>
  <c r="H577" i="16"/>
  <c r="F577" i="16" s="1"/>
  <c r="G577" i="16"/>
  <c r="L576" i="16"/>
  <c r="K576" i="16"/>
  <c r="J576" i="16"/>
  <c r="I576" i="16"/>
  <c r="H576" i="16"/>
  <c r="F576" i="16" s="1"/>
  <c r="G576" i="16"/>
  <c r="L575" i="16"/>
  <c r="K575" i="16"/>
  <c r="J575" i="16"/>
  <c r="I575" i="16"/>
  <c r="H575" i="16"/>
  <c r="F575" i="16" s="1"/>
  <c r="G575" i="16"/>
  <c r="L574" i="16"/>
  <c r="K574" i="16"/>
  <c r="J574" i="16"/>
  <c r="I574" i="16"/>
  <c r="F574" i="16" s="1"/>
  <c r="H574" i="16"/>
  <c r="G574" i="16"/>
  <c r="L573" i="16"/>
  <c r="K573" i="16"/>
  <c r="J573" i="16"/>
  <c r="I573" i="16"/>
  <c r="H573" i="16"/>
  <c r="F573" i="16" s="1"/>
  <c r="G573" i="16"/>
  <c r="L572" i="16"/>
  <c r="F572" i="16" s="1"/>
  <c r="K572" i="16"/>
  <c r="J572" i="16"/>
  <c r="I572" i="16"/>
  <c r="H572" i="16"/>
  <c r="G572" i="16"/>
  <c r="L571" i="16"/>
  <c r="K571" i="16"/>
  <c r="J571" i="16"/>
  <c r="I571" i="16"/>
  <c r="H571" i="16"/>
  <c r="F571" i="16" s="1"/>
  <c r="G571" i="16"/>
  <c r="L570" i="16"/>
  <c r="K570" i="16"/>
  <c r="J570" i="16"/>
  <c r="I570" i="16"/>
  <c r="H570" i="16"/>
  <c r="F570" i="16" s="1"/>
  <c r="G570" i="16"/>
  <c r="L569" i="16"/>
  <c r="F569" i="16" s="1"/>
  <c r="K569" i="16"/>
  <c r="J569" i="16"/>
  <c r="I569" i="16"/>
  <c r="H569" i="16"/>
  <c r="G569" i="16"/>
  <c r="L568" i="16"/>
  <c r="K568" i="16"/>
  <c r="J568" i="16"/>
  <c r="I568" i="16"/>
  <c r="H568" i="16"/>
  <c r="F568" i="16" s="1"/>
  <c r="G568" i="16"/>
  <c r="L567" i="16"/>
  <c r="K567" i="16"/>
  <c r="J567" i="16"/>
  <c r="F567" i="16" s="1"/>
  <c r="I567" i="16"/>
  <c r="H567" i="16"/>
  <c r="G567" i="16"/>
  <c r="L566" i="16"/>
  <c r="K566" i="16"/>
  <c r="F566" i="16" s="1"/>
  <c r="J566" i="16"/>
  <c r="I566" i="16"/>
  <c r="H566" i="16"/>
  <c r="G566" i="16"/>
  <c r="L565" i="16"/>
  <c r="K565" i="16"/>
  <c r="J565" i="16"/>
  <c r="I565" i="16"/>
  <c r="H565" i="16"/>
  <c r="F565" i="16" s="1"/>
  <c r="G565" i="16"/>
  <c r="L564" i="16"/>
  <c r="K564" i="16"/>
  <c r="J564" i="16"/>
  <c r="I564" i="16"/>
  <c r="H564" i="16"/>
  <c r="F564" i="16" s="1"/>
  <c r="G564" i="16"/>
  <c r="L563" i="16"/>
  <c r="K563" i="16"/>
  <c r="J563" i="16"/>
  <c r="I563" i="16"/>
  <c r="H563" i="16"/>
  <c r="G563" i="16"/>
  <c r="F563" i="16"/>
  <c r="L562" i="16"/>
  <c r="K562" i="16"/>
  <c r="J562" i="16"/>
  <c r="I562" i="16"/>
  <c r="F562" i="16" s="1"/>
  <c r="H562" i="16"/>
  <c r="G562" i="16"/>
  <c r="L561" i="16"/>
  <c r="K561" i="16"/>
  <c r="J561" i="16"/>
  <c r="I561" i="16"/>
  <c r="H561" i="16"/>
  <c r="F561" i="16" s="1"/>
  <c r="G561" i="16"/>
  <c r="L560" i="16"/>
  <c r="K560" i="16"/>
  <c r="J560" i="16"/>
  <c r="I560" i="16"/>
  <c r="H560" i="16"/>
  <c r="F560" i="16" s="1"/>
  <c r="G560" i="16"/>
  <c r="L559" i="16"/>
  <c r="K559" i="16"/>
  <c r="J559" i="16"/>
  <c r="I559" i="16"/>
  <c r="H559" i="16"/>
  <c r="F559" i="16" s="1"/>
  <c r="G559" i="16"/>
  <c r="L558" i="16"/>
  <c r="K558" i="16"/>
  <c r="J558" i="16"/>
  <c r="I558" i="16"/>
  <c r="F558" i="16" s="1"/>
  <c r="H558" i="16"/>
  <c r="G558" i="16"/>
  <c r="L557" i="16"/>
  <c r="K557" i="16"/>
  <c r="J557" i="16"/>
  <c r="I557" i="16"/>
  <c r="H557" i="16"/>
  <c r="F557" i="16" s="1"/>
  <c r="G557" i="16"/>
  <c r="L556" i="16"/>
  <c r="F556" i="16" s="1"/>
  <c r="K556" i="16"/>
  <c r="J556" i="16"/>
  <c r="I556" i="16"/>
  <c r="H556" i="16"/>
  <c r="G556" i="16"/>
  <c r="L555" i="16"/>
  <c r="K555" i="16"/>
  <c r="J555" i="16"/>
  <c r="I555" i="16"/>
  <c r="H555" i="16"/>
  <c r="F555" i="16" s="1"/>
  <c r="G555" i="16"/>
  <c r="L554" i="16"/>
  <c r="K554" i="16"/>
  <c r="J554" i="16"/>
  <c r="I554" i="16"/>
  <c r="H554" i="16"/>
  <c r="F554" i="16" s="1"/>
  <c r="G554" i="16"/>
  <c r="L553" i="16"/>
  <c r="F553" i="16" s="1"/>
  <c r="K553" i="16"/>
  <c r="J553" i="16"/>
  <c r="I553" i="16"/>
  <c r="H553" i="16"/>
  <c r="G553" i="16"/>
  <c r="L552" i="16"/>
  <c r="K552" i="16"/>
  <c r="J552" i="16"/>
  <c r="I552" i="16"/>
  <c r="H552" i="16"/>
  <c r="F552" i="16" s="1"/>
  <c r="G552" i="16"/>
  <c r="L551" i="16"/>
  <c r="K551" i="16"/>
  <c r="J551" i="16"/>
  <c r="F551" i="16" s="1"/>
  <c r="I551" i="16"/>
  <c r="H551" i="16"/>
  <c r="G551" i="16"/>
  <c r="L550" i="16"/>
  <c r="K550" i="16"/>
  <c r="F550" i="16" s="1"/>
  <c r="J550" i="16"/>
  <c r="I550" i="16"/>
  <c r="H550" i="16"/>
  <c r="G550" i="16"/>
  <c r="L549" i="16"/>
  <c r="K549" i="16"/>
  <c r="J549" i="16"/>
  <c r="I549" i="16"/>
  <c r="H549" i="16"/>
  <c r="F549" i="16" s="1"/>
  <c r="G549" i="16"/>
  <c r="L548" i="16"/>
  <c r="K548" i="16"/>
  <c r="J548" i="16"/>
  <c r="I548" i="16"/>
  <c r="H548" i="16"/>
  <c r="F548" i="16" s="1"/>
  <c r="G548" i="16"/>
  <c r="L547" i="16"/>
  <c r="K547" i="16"/>
  <c r="J547" i="16"/>
  <c r="I547" i="16"/>
  <c r="H547" i="16"/>
  <c r="G547" i="16"/>
  <c r="F547" i="16"/>
  <c r="L546" i="16"/>
  <c r="K546" i="16"/>
  <c r="J546" i="16"/>
  <c r="I546" i="16"/>
  <c r="F546" i="16" s="1"/>
  <c r="H546" i="16"/>
  <c r="G546" i="16"/>
  <c r="L545" i="16"/>
  <c r="K545" i="16"/>
  <c r="J545" i="16"/>
  <c r="I545" i="16"/>
  <c r="H545" i="16"/>
  <c r="F545" i="16" s="1"/>
  <c r="G545" i="16"/>
  <c r="L544" i="16"/>
  <c r="K544" i="16"/>
  <c r="J544" i="16"/>
  <c r="I544" i="16"/>
  <c r="H544" i="16"/>
  <c r="F544" i="16" s="1"/>
  <c r="G544" i="16"/>
  <c r="L543" i="16"/>
  <c r="K543" i="16"/>
  <c r="J543" i="16"/>
  <c r="I543" i="16"/>
  <c r="H543" i="16"/>
  <c r="F543" i="16" s="1"/>
  <c r="G543" i="16"/>
  <c r="L542" i="16"/>
  <c r="K542" i="16"/>
  <c r="J542" i="16"/>
  <c r="I542" i="16"/>
  <c r="F542" i="16" s="1"/>
  <c r="H542" i="16"/>
  <c r="G542" i="16"/>
  <c r="L541" i="16"/>
  <c r="K541" i="16"/>
  <c r="J541" i="16"/>
  <c r="I541" i="16"/>
  <c r="H541" i="16"/>
  <c r="F541" i="16" s="1"/>
  <c r="G541" i="16"/>
  <c r="L540" i="16"/>
  <c r="F540" i="16" s="1"/>
  <c r="K540" i="16"/>
  <c r="J540" i="16"/>
  <c r="I540" i="16"/>
  <c r="H540" i="16"/>
  <c r="G540" i="16"/>
  <c r="L539" i="16"/>
  <c r="K539" i="16"/>
  <c r="J539" i="16"/>
  <c r="I539" i="16"/>
  <c r="H539" i="16"/>
  <c r="F539" i="16" s="1"/>
  <c r="G539" i="16"/>
  <c r="L538" i="16"/>
  <c r="K538" i="16"/>
  <c r="J538" i="16"/>
  <c r="F538" i="16" s="1"/>
  <c r="I538" i="16"/>
  <c r="H538" i="16"/>
  <c r="G538" i="16"/>
  <c r="L537" i="16"/>
  <c r="F537" i="16" s="1"/>
  <c r="K537" i="16"/>
  <c r="J537" i="16"/>
  <c r="I537" i="16"/>
  <c r="H537" i="16"/>
  <c r="G537" i="16"/>
  <c r="L536" i="16"/>
  <c r="K536" i="16"/>
  <c r="J536" i="16"/>
  <c r="I536" i="16"/>
  <c r="H536" i="16"/>
  <c r="F536" i="16" s="1"/>
  <c r="G536" i="16"/>
  <c r="L535" i="16"/>
  <c r="K535" i="16"/>
  <c r="J535" i="16"/>
  <c r="F535" i="16" s="1"/>
  <c r="I535" i="16"/>
  <c r="H535" i="16"/>
  <c r="G535" i="16"/>
  <c r="L534" i="16"/>
  <c r="K534" i="16"/>
  <c r="F534" i="16" s="1"/>
  <c r="J534" i="16"/>
  <c r="I534" i="16"/>
  <c r="H534" i="16"/>
  <c r="G534" i="16"/>
  <c r="L533" i="16"/>
  <c r="K533" i="16"/>
  <c r="J533" i="16"/>
  <c r="I533" i="16"/>
  <c r="H533" i="16"/>
  <c r="F533" i="16" s="1"/>
  <c r="G533" i="16"/>
  <c r="L532" i="16"/>
  <c r="K532" i="16"/>
  <c r="J532" i="16"/>
  <c r="I532" i="16"/>
  <c r="H532" i="16"/>
  <c r="F532" i="16" s="1"/>
  <c r="G532" i="16"/>
  <c r="L531" i="16"/>
  <c r="K531" i="16"/>
  <c r="J531" i="16"/>
  <c r="I531" i="16"/>
  <c r="H531" i="16"/>
  <c r="G531" i="16"/>
  <c r="F531" i="16"/>
  <c r="L530" i="16"/>
  <c r="K530" i="16"/>
  <c r="J530" i="16"/>
  <c r="I530" i="16"/>
  <c r="F530" i="16" s="1"/>
  <c r="H530" i="16"/>
  <c r="G530" i="16"/>
  <c r="L529" i="16"/>
  <c r="K529" i="16"/>
  <c r="J529" i="16"/>
  <c r="I529" i="16"/>
  <c r="H529" i="16"/>
  <c r="F529" i="16" s="1"/>
  <c r="G529" i="16"/>
  <c r="L528" i="16"/>
  <c r="K528" i="16"/>
  <c r="J528" i="16"/>
  <c r="I528" i="16"/>
  <c r="H528" i="16"/>
  <c r="F528" i="16" s="1"/>
  <c r="G528" i="16"/>
  <c r="L527" i="16"/>
  <c r="K527" i="16"/>
  <c r="J527" i="16"/>
  <c r="I527" i="16"/>
  <c r="H527" i="16"/>
  <c r="F527" i="16" s="1"/>
  <c r="G527" i="16"/>
  <c r="L526" i="16"/>
  <c r="K526" i="16"/>
  <c r="J526" i="16"/>
  <c r="I526" i="16"/>
  <c r="F526" i="16" s="1"/>
  <c r="H526" i="16"/>
  <c r="G526" i="16"/>
  <c r="L525" i="16"/>
  <c r="K525" i="16"/>
  <c r="J525" i="16"/>
  <c r="I525" i="16"/>
  <c r="H525" i="16"/>
  <c r="F525" i="16" s="1"/>
  <c r="G525" i="16"/>
  <c r="L524" i="16"/>
  <c r="F524" i="16" s="1"/>
  <c r="K524" i="16"/>
  <c r="J524" i="16"/>
  <c r="I524" i="16"/>
  <c r="H524" i="16"/>
  <c r="G524" i="16"/>
  <c r="L523" i="16"/>
  <c r="K523" i="16"/>
  <c r="J523" i="16"/>
  <c r="I523" i="16"/>
  <c r="H523" i="16"/>
  <c r="F523" i="16" s="1"/>
  <c r="G523" i="16"/>
  <c r="L522" i="16"/>
  <c r="K522" i="16"/>
  <c r="J522" i="16"/>
  <c r="I522" i="16"/>
  <c r="H522" i="16"/>
  <c r="F522" i="16" s="1"/>
  <c r="G522" i="16"/>
  <c r="L521" i="16"/>
  <c r="F521" i="16" s="1"/>
  <c r="K521" i="16"/>
  <c r="J521" i="16"/>
  <c r="I521" i="16"/>
  <c r="H521" i="16"/>
  <c r="G521" i="16"/>
  <c r="L520" i="16"/>
  <c r="K520" i="16"/>
  <c r="J520" i="16"/>
  <c r="I520" i="16"/>
  <c r="H520" i="16"/>
  <c r="F520" i="16" s="1"/>
  <c r="G520" i="16"/>
  <c r="L519" i="16"/>
  <c r="K519" i="16"/>
  <c r="J519" i="16"/>
  <c r="F519" i="16" s="1"/>
  <c r="I519" i="16"/>
  <c r="H519" i="16"/>
  <c r="G519" i="16"/>
  <c r="L518" i="16"/>
  <c r="K518" i="16"/>
  <c r="F518" i="16" s="1"/>
  <c r="J518" i="16"/>
  <c r="I518" i="16"/>
  <c r="H518" i="16"/>
  <c r="G518" i="16"/>
  <c r="L517" i="16"/>
  <c r="K517" i="16"/>
  <c r="J517" i="16"/>
  <c r="I517" i="16"/>
  <c r="H517" i="16"/>
  <c r="F517" i="16" s="1"/>
  <c r="G517" i="16"/>
  <c r="L516" i="16"/>
  <c r="K516" i="16"/>
  <c r="J516" i="16"/>
  <c r="I516" i="16"/>
  <c r="H516" i="16"/>
  <c r="F516" i="16" s="1"/>
  <c r="G516" i="16"/>
  <c r="L515" i="16"/>
  <c r="K515" i="16"/>
  <c r="J515" i="16"/>
  <c r="I515" i="16"/>
  <c r="H515" i="16"/>
  <c r="G515" i="16"/>
  <c r="F515" i="16"/>
  <c r="L514" i="16"/>
  <c r="K514" i="16"/>
  <c r="J514" i="16"/>
  <c r="I514" i="16"/>
  <c r="F514" i="16" s="1"/>
  <c r="H514" i="16"/>
  <c r="G514" i="16"/>
  <c r="L513" i="16"/>
  <c r="K513" i="16"/>
  <c r="J513" i="16"/>
  <c r="I513" i="16"/>
  <c r="H513" i="16"/>
  <c r="F513" i="16" s="1"/>
  <c r="G513" i="16"/>
  <c r="L512" i="16"/>
  <c r="K512" i="16"/>
  <c r="J512" i="16"/>
  <c r="I512" i="16"/>
  <c r="H512" i="16"/>
  <c r="F512" i="16" s="1"/>
  <c r="G512" i="16"/>
  <c r="L511" i="16"/>
  <c r="K511" i="16"/>
  <c r="J511" i="16"/>
  <c r="I511" i="16"/>
  <c r="H511" i="16"/>
  <c r="F511" i="16" s="1"/>
  <c r="G511" i="16"/>
  <c r="L510" i="16"/>
  <c r="K510" i="16"/>
  <c r="J510" i="16"/>
  <c r="I510" i="16"/>
  <c r="F510" i="16" s="1"/>
  <c r="H510" i="16"/>
  <c r="G510" i="16"/>
  <c r="L509" i="16"/>
  <c r="K509" i="16"/>
  <c r="J509" i="16"/>
  <c r="I509" i="16"/>
  <c r="H509" i="16"/>
  <c r="F509" i="16" s="1"/>
  <c r="G509" i="16"/>
  <c r="L508" i="16"/>
  <c r="F508" i="16" s="1"/>
  <c r="K508" i="16"/>
  <c r="J508" i="16"/>
  <c r="I508" i="16"/>
  <c r="H508" i="16"/>
  <c r="G508" i="16"/>
  <c r="L507" i="16"/>
  <c r="K507" i="16"/>
  <c r="J507" i="16"/>
  <c r="I507" i="16"/>
  <c r="H507" i="16"/>
  <c r="F507" i="16" s="1"/>
  <c r="G507" i="16"/>
  <c r="L506" i="16"/>
  <c r="K506" i="16"/>
  <c r="J506" i="16"/>
  <c r="I506" i="16"/>
  <c r="H506" i="16"/>
  <c r="F506" i="16" s="1"/>
  <c r="G506" i="16"/>
  <c r="L505" i="16"/>
  <c r="F505" i="16" s="1"/>
  <c r="K505" i="16"/>
  <c r="J505" i="16"/>
  <c r="I505" i="16"/>
  <c r="H505" i="16"/>
  <c r="G505" i="16"/>
  <c r="L504" i="16"/>
  <c r="K504" i="16"/>
  <c r="J504" i="16"/>
  <c r="I504" i="16"/>
  <c r="H504" i="16"/>
  <c r="F504" i="16" s="1"/>
  <c r="G504" i="16"/>
  <c r="L503" i="16"/>
  <c r="K503" i="16"/>
  <c r="J503" i="16"/>
  <c r="F503" i="16" s="1"/>
  <c r="I503" i="16"/>
  <c r="H503" i="16"/>
  <c r="G503" i="16"/>
  <c r="L502" i="16"/>
  <c r="K502" i="16"/>
  <c r="F502" i="16" s="1"/>
  <c r="J502" i="16"/>
  <c r="I502" i="16"/>
  <c r="H502" i="16"/>
  <c r="G502" i="16"/>
  <c r="L501" i="16"/>
  <c r="K501" i="16"/>
  <c r="J501" i="16"/>
  <c r="I501" i="16"/>
  <c r="H501" i="16"/>
  <c r="F501" i="16" s="1"/>
  <c r="G501" i="16"/>
  <c r="L500" i="16"/>
  <c r="K500" i="16"/>
  <c r="J500" i="16"/>
  <c r="I500" i="16"/>
  <c r="H500" i="16"/>
  <c r="F500" i="16" s="1"/>
  <c r="G500" i="16"/>
  <c r="L499" i="16"/>
  <c r="K499" i="16"/>
  <c r="J499" i="16"/>
  <c r="I499" i="16"/>
  <c r="H499" i="16"/>
  <c r="G499" i="16"/>
  <c r="F499" i="16"/>
  <c r="L498" i="16"/>
  <c r="K498" i="16"/>
  <c r="J498" i="16"/>
  <c r="I498" i="16"/>
  <c r="F498" i="16" s="1"/>
  <c r="H498" i="16"/>
  <c r="G498" i="16"/>
  <c r="L497" i="16"/>
  <c r="K497" i="16"/>
  <c r="J497" i="16"/>
  <c r="I497" i="16"/>
  <c r="H497" i="16"/>
  <c r="F497" i="16" s="1"/>
  <c r="G497" i="16"/>
  <c r="L496" i="16"/>
  <c r="K496" i="16"/>
  <c r="J496" i="16"/>
  <c r="I496" i="16"/>
  <c r="H496" i="16"/>
  <c r="F496" i="16" s="1"/>
  <c r="G496" i="16"/>
  <c r="L495" i="16"/>
  <c r="K495" i="16"/>
  <c r="J495" i="16"/>
  <c r="I495" i="16"/>
  <c r="H495" i="16"/>
  <c r="F495" i="16" s="1"/>
  <c r="G495" i="16"/>
  <c r="L494" i="16"/>
  <c r="K494" i="16"/>
  <c r="J494" i="16"/>
  <c r="I494" i="16"/>
  <c r="F494" i="16" s="1"/>
  <c r="H494" i="16"/>
  <c r="G494" i="16"/>
  <c r="L493" i="16"/>
  <c r="K493" i="16"/>
  <c r="J493" i="16"/>
  <c r="I493" i="16"/>
  <c r="H493" i="16"/>
  <c r="F493" i="16" s="1"/>
  <c r="G493" i="16"/>
  <c r="L492" i="16"/>
  <c r="F492" i="16" s="1"/>
  <c r="K492" i="16"/>
  <c r="J492" i="16"/>
  <c r="I492" i="16"/>
  <c r="H492" i="16"/>
  <c r="G492" i="16"/>
  <c r="L491" i="16"/>
  <c r="K491" i="16"/>
  <c r="J491" i="16"/>
  <c r="I491" i="16"/>
  <c r="H491" i="16"/>
  <c r="F491" i="16" s="1"/>
  <c r="G491" i="16"/>
  <c r="L490" i="16"/>
  <c r="K490" i="16"/>
  <c r="J490" i="16"/>
  <c r="I490" i="16"/>
  <c r="H490" i="16"/>
  <c r="F490" i="16" s="1"/>
  <c r="G490" i="16"/>
  <c r="L489" i="16"/>
  <c r="F489" i="16" s="1"/>
  <c r="K489" i="16"/>
  <c r="J489" i="16"/>
  <c r="I489" i="16"/>
  <c r="H489" i="16"/>
  <c r="G489" i="16"/>
  <c r="L488" i="16"/>
  <c r="K488" i="16"/>
  <c r="J488" i="16"/>
  <c r="I488" i="16"/>
  <c r="H488" i="16"/>
  <c r="F488" i="16" s="1"/>
  <c r="G488" i="16"/>
  <c r="L487" i="16"/>
  <c r="K487" i="16"/>
  <c r="J487" i="16"/>
  <c r="F487" i="16" s="1"/>
  <c r="I487" i="16"/>
  <c r="H487" i="16"/>
  <c r="G487" i="16"/>
  <c r="L486" i="16"/>
  <c r="K486" i="16"/>
  <c r="J486" i="16"/>
  <c r="I486" i="16"/>
  <c r="H486" i="16"/>
  <c r="G486" i="16"/>
  <c r="F486" i="16"/>
  <c r="L485" i="16"/>
  <c r="K485" i="16"/>
  <c r="J485" i="16"/>
  <c r="I485" i="16"/>
  <c r="H485" i="16"/>
  <c r="F485" i="16" s="1"/>
  <c r="G485" i="16"/>
  <c r="L484" i="16"/>
  <c r="K484" i="16"/>
  <c r="J484" i="16"/>
  <c r="I484" i="16"/>
  <c r="H484" i="16"/>
  <c r="F484" i="16" s="1"/>
  <c r="G484" i="16"/>
  <c r="L483" i="16"/>
  <c r="K483" i="16"/>
  <c r="J483" i="16"/>
  <c r="I483" i="16"/>
  <c r="H483" i="16"/>
  <c r="G483" i="16"/>
  <c r="F483" i="16"/>
  <c r="L482" i="16"/>
  <c r="K482" i="16"/>
  <c r="J482" i="16"/>
  <c r="I482" i="16"/>
  <c r="F482" i="16" s="1"/>
  <c r="H482" i="16"/>
  <c r="G482" i="16"/>
  <c r="L481" i="16"/>
  <c r="K481" i="16"/>
  <c r="J481" i="16"/>
  <c r="I481" i="16"/>
  <c r="H481" i="16"/>
  <c r="F481" i="16" s="1"/>
  <c r="G481" i="16"/>
  <c r="L480" i="16"/>
  <c r="K480" i="16"/>
  <c r="J480" i="16"/>
  <c r="I480" i="16"/>
  <c r="H480" i="16"/>
  <c r="F480" i="16" s="1"/>
  <c r="G480" i="16"/>
  <c r="L479" i="16"/>
  <c r="K479" i="16"/>
  <c r="J479" i="16"/>
  <c r="I479" i="16"/>
  <c r="H479" i="16"/>
  <c r="F479" i="16" s="1"/>
  <c r="G479" i="16"/>
  <c r="L478" i="16"/>
  <c r="K478" i="16"/>
  <c r="J478" i="16"/>
  <c r="I478" i="16"/>
  <c r="F478" i="16" s="1"/>
  <c r="H478" i="16"/>
  <c r="G478" i="16"/>
  <c r="L477" i="16"/>
  <c r="K477" i="16"/>
  <c r="J477" i="16"/>
  <c r="I477" i="16"/>
  <c r="H477" i="16"/>
  <c r="F477" i="16" s="1"/>
  <c r="G477" i="16"/>
  <c r="L476" i="16"/>
  <c r="F476" i="16" s="1"/>
  <c r="K476" i="16"/>
  <c r="J476" i="16"/>
  <c r="I476" i="16"/>
  <c r="H476" i="16"/>
  <c r="G476" i="16"/>
  <c r="L475" i="16"/>
  <c r="K475" i="16"/>
  <c r="J475" i="16"/>
  <c r="I475" i="16"/>
  <c r="H475" i="16"/>
  <c r="F475" i="16" s="1"/>
  <c r="G475" i="16"/>
  <c r="L474" i="16"/>
  <c r="K474" i="16"/>
  <c r="J474" i="16"/>
  <c r="I474" i="16"/>
  <c r="H474" i="16"/>
  <c r="F474" i="16" s="1"/>
  <c r="G474" i="16"/>
  <c r="L473" i="16"/>
  <c r="F473" i="16" s="1"/>
  <c r="K473" i="16"/>
  <c r="J473" i="16"/>
  <c r="I473" i="16"/>
  <c r="H473" i="16"/>
  <c r="G473" i="16"/>
  <c r="L472" i="16"/>
  <c r="K472" i="16"/>
  <c r="J472" i="16"/>
  <c r="I472" i="16"/>
  <c r="H472" i="16"/>
  <c r="F472" i="16" s="1"/>
  <c r="G472" i="16"/>
  <c r="L471" i="16"/>
  <c r="K471" i="16"/>
  <c r="J471" i="16"/>
  <c r="F471" i="16" s="1"/>
  <c r="I471" i="16"/>
  <c r="H471" i="16"/>
  <c r="G471" i="16"/>
  <c r="L470" i="16"/>
  <c r="K470" i="16"/>
  <c r="F470" i="16" s="1"/>
  <c r="J470" i="16"/>
  <c r="I470" i="16"/>
  <c r="H470" i="16"/>
  <c r="G470" i="16"/>
  <c r="L469" i="16"/>
  <c r="K469" i="16"/>
  <c r="J469" i="16"/>
  <c r="I469" i="16"/>
  <c r="H469" i="16"/>
  <c r="F469" i="16" s="1"/>
  <c r="G469" i="16"/>
  <c r="L468" i="16"/>
  <c r="K468" i="16"/>
  <c r="J468" i="16"/>
  <c r="I468" i="16"/>
  <c r="H468" i="16"/>
  <c r="F468" i="16" s="1"/>
  <c r="G468" i="16"/>
  <c r="L467" i="16"/>
  <c r="K467" i="16"/>
  <c r="J467" i="16"/>
  <c r="I467" i="16"/>
  <c r="H467" i="16"/>
  <c r="G467" i="16"/>
  <c r="F467" i="16"/>
  <c r="L466" i="16"/>
  <c r="K466" i="16"/>
  <c r="J466" i="16"/>
  <c r="I466" i="16"/>
  <c r="F466" i="16" s="1"/>
  <c r="H466" i="16"/>
  <c r="G466" i="16"/>
  <c r="L465" i="16"/>
  <c r="K465" i="16"/>
  <c r="J465" i="16"/>
  <c r="I465" i="16"/>
  <c r="F465" i="16" s="1"/>
  <c r="H465" i="16"/>
  <c r="G465" i="16"/>
  <c r="L464" i="16"/>
  <c r="K464" i="16"/>
  <c r="J464" i="16"/>
  <c r="I464" i="16"/>
  <c r="H464" i="16"/>
  <c r="F464" i="16" s="1"/>
  <c r="G464" i="16"/>
  <c r="L463" i="16"/>
  <c r="K463" i="16"/>
  <c r="J463" i="16"/>
  <c r="I463" i="16"/>
  <c r="H463" i="16"/>
  <c r="F463" i="16" s="1"/>
  <c r="G463" i="16"/>
  <c r="L462" i="16"/>
  <c r="K462" i="16"/>
  <c r="J462" i="16"/>
  <c r="I462" i="16"/>
  <c r="F462" i="16" s="1"/>
  <c r="H462" i="16"/>
  <c r="G462" i="16"/>
  <c r="L461" i="16"/>
  <c r="K461" i="16"/>
  <c r="J461" i="16"/>
  <c r="I461" i="16"/>
  <c r="H461" i="16"/>
  <c r="F461" i="16" s="1"/>
  <c r="G461" i="16"/>
  <c r="L460" i="16"/>
  <c r="K460" i="16"/>
  <c r="J460" i="16"/>
  <c r="I460" i="16"/>
  <c r="H460" i="16"/>
  <c r="F460" i="16" s="1"/>
  <c r="G460" i="16"/>
  <c r="L459" i="16"/>
  <c r="K459" i="16"/>
  <c r="J459" i="16"/>
  <c r="I459" i="16"/>
  <c r="H459" i="16"/>
  <c r="F459" i="16" s="1"/>
  <c r="G459" i="16"/>
  <c r="L458" i="16"/>
  <c r="K458" i="16"/>
  <c r="J458" i="16"/>
  <c r="I458" i="16"/>
  <c r="H458" i="16"/>
  <c r="F458" i="16" s="1"/>
  <c r="G458" i="16"/>
  <c r="L457" i="16"/>
  <c r="F457" i="16" s="1"/>
  <c r="K457" i="16"/>
  <c r="J457" i="16"/>
  <c r="I457" i="16"/>
  <c r="H457" i="16"/>
  <c r="G457" i="16"/>
  <c r="L456" i="16"/>
  <c r="K456" i="16"/>
  <c r="J456" i="16"/>
  <c r="I456" i="16"/>
  <c r="H456" i="16"/>
  <c r="F456" i="16" s="1"/>
  <c r="G456" i="16"/>
  <c r="L455" i="16"/>
  <c r="K455" i="16"/>
  <c r="J455" i="16"/>
  <c r="F455" i="16" s="1"/>
  <c r="I455" i="16"/>
  <c r="H455" i="16"/>
  <c r="G455" i="16"/>
  <c r="L454" i="16"/>
  <c r="K454" i="16"/>
  <c r="J454" i="16"/>
  <c r="I454" i="16"/>
  <c r="H454" i="16"/>
  <c r="G454" i="16"/>
  <c r="F454" i="16"/>
  <c r="L453" i="16"/>
  <c r="K453" i="16"/>
  <c r="J453" i="16"/>
  <c r="I453" i="16"/>
  <c r="H453" i="16"/>
  <c r="F453" i="16" s="1"/>
  <c r="G453" i="16"/>
  <c r="L452" i="16"/>
  <c r="K452" i="16"/>
  <c r="J452" i="16"/>
  <c r="I452" i="16"/>
  <c r="H452" i="16"/>
  <c r="F452" i="16" s="1"/>
  <c r="G452" i="16"/>
  <c r="L451" i="16"/>
  <c r="K451" i="16"/>
  <c r="J451" i="16"/>
  <c r="I451" i="16"/>
  <c r="H451" i="16"/>
  <c r="G451" i="16"/>
  <c r="F451" i="16"/>
  <c r="L450" i="16"/>
  <c r="K450" i="16"/>
  <c r="J450" i="16"/>
  <c r="I450" i="16"/>
  <c r="F450" i="16" s="1"/>
  <c r="H450" i="16"/>
  <c r="G450" i="16"/>
  <c r="L449" i="16"/>
  <c r="K449" i="16"/>
  <c r="J449" i="16"/>
  <c r="I449" i="16"/>
  <c r="H449" i="16"/>
  <c r="F449" i="16" s="1"/>
  <c r="G449" i="16"/>
  <c r="L448" i="16"/>
  <c r="K448" i="16"/>
  <c r="J448" i="16"/>
  <c r="I448" i="16"/>
  <c r="H448" i="16"/>
  <c r="F448" i="16" s="1"/>
  <c r="G448" i="16"/>
  <c r="L447" i="16"/>
  <c r="K447" i="16"/>
  <c r="J447" i="16"/>
  <c r="I447" i="16"/>
  <c r="H447" i="16"/>
  <c r="F447" i="16" s="1"/>
  <c r="G447" i="16"/>
  <c r="L446" i="16"/>
  <c r="K446" i="16"/>
  <c r="J446" i="16"/>
  <c r="I446" i="16"/>
  <c r="F446" i="16" s="1"/>
  <c r="H446" i="16"/>
  <c r="G446" i="16"/>
  <c r="L445" i="16"/>
  <c r="K445" i="16"/>
  <c r="J445" i="16"/>
  <c r="I445" i="16"/>
  <c r="H445" i="16"/>
  <c r="F445" i="16" s="1"/>
  <c r="G445" i="16"/>
  <c r="L444" i="16"/>
  <c r="K444" i="16"/>
  <c r="J444" i="16"/>
  <c r="I444" i="16"/>
  <c r="H444" i="16"/>
  <c r="F444" i="16" s="1"/>
  <c r="G444" i="16"/>
  <c r="L443" i="16"/>
  <c r="K443" i="16"/>
  <c r="J443" i="16"/>
  <c r="I443" i="16"/>
  <c r="H443" i="16"/>
  <c r="F443" i="16" s="1"/>
  <c r="G443" i="16"/>
  <c r="L442" i="16"/>
  <c r="K442" i="16"/>
  <c r="J442" i="16"/>
  <c r="I442" i="16"/>
  <c r="H442" i="16"/>
  <c r="F442" i="16" s="1"/>
  <c r="G442" i="16"/>
  <c r="L441" i="16"/>
  <c r="F441" i="16" s="1"/>
  <c r="K441" i="16"/>
  <c r="J441" i="16"/>
  <c r="I441" i="16"/>
  <c r="H441" i="16"/>
  <c r="G441" i="16"/>
  <c r="L440" i="16"/>
  <c r="K440" i="16"/>
  <c r="J440" i="16"/>
  <c r="I440" i="16"/>
  <c r="H440" i="16"/>
  <c r="F440" i="16" s="1"/>
  <c r="G440" i="16"/>
  <c r="L439" i="16"/>
  <c r="K439" i="16"/>
  <c r="J439" i="16"/>
  <c r="F439" i="16" s="1"/>
  <c r="I439" i="16"/>
  <c r="H439" i="16"/>
  <c r="G439" i="16"/>
  <c r="L438" i="16"/>
  <c r="K438" i="16"/>
  <c r="F438" i="16" s="1"/>
  <c r="J438" i="16"/>
  <c r="I438" i="16"/>
  <c r="H438" i="16"/>
  <c r="G438" i="16"/>
  <c r="L437" i="16"/>
  <c r="K437" i="16"/>
  <c r="J437" i="16"/>
  <c r="I437" i="16"/>
  <c r="H437" i="16"/>
  <c r="F437" i="16" s="1"/>
  <c r="G437" i="16"/>
  <c r="L436" i="16"/>
  <c r="K436" i="16"/>
  <c r="J436" i="16"/>
  <c r="I436" i="16"/>
  <c r="H436" i="16"/>
  <c r="F436" i="16" s="1"/>
  <c r="G436" i="16"/>
  <c r="L435" i="16"/>
  <c r="K435" i="16"/>
  <c r="J435" i="16"/>
  <c r="I435" i="16"/>
  <c r="H435" i="16"/>
  <c r="G435" i="16"/>
  <c r="F435" i="16"/>
  <c r="L434" i="16"/>
  <c r="K434" i="16"/>
  <c r="J434" i="16"/>
  <c r="I434" i="16"/>
  <c r="F434" i="16" s="1"/>
  <c r="H434" i="16"/>
  <c r="G434" i="16"/>
  <c r="L433" i="16"/>
  <c r="K433" i="16"/>
  <c r="J433" i="16"/>
  <c r="I433" i="16"/>
  <c r="H433" i="16"/>
  <c r="F433" i="16" s="1"/>
  <c r="G433" i="16"/>
  <c r="L432" i="16"/>
  <c r="K432" i="16"/>
  <c r="J432" i="16"/>
  <c r="I432" i="16"/>
  <c r="H432" i="16"/>
  <c r="F432" i="16" s="1"/>
  <c r="G432" i="16"/>
  <c r="L431" i="16"/>
  <c r="K431" i="16"/>
  <c r="J431" i="16"/>
  <c r="I431" i="16"/>
  <c r="H431" i="16"/>
  <c r="F431" i="16" s="1"/>
  <c r="G431" i="16"/>
  <c r="L430" i="16"/>
  <c r="K430" i="16"/>
  <c r="J430" i="16"/>
  <c r="I430" i="16"/>
  <c r="F430" i="16" s="1"/>
  <c r="H430" i="16"/>
  <c r="G430" i="16"/>
  <c r="L429" i="16"/>
  <c r="K429" i="16"/>
  <c r="J429" i="16"/>
  <c r="I429" i="16"/>
  <c r="H429" i="16"/>
  <c r="F429" i="16" s="1"/>
  <c r="G429" i="16"/>
  <c r="L428" i="16"/>
  <c r="K428" i="16"/>
  <c r="J428" i="16"/>
  <c r="I428" i="16"/>
  <c r="H428" i="16"/>
  <c r="F428" i="16" s="1"/>
  <c r="G428" i="16"/>
  <c r="L427" i="16"/>
  <c r="K427" i="16"/>
  <c r="J427" i="16"/>
  <c r="I427" i="16"/>
  <c r="H427" i="16"/>
  <c r="F427" i="16" s="1"/>
  <c r="G427" i="16"/>
  <c r="L426" i="16"/>
  <c r="K426" i="16"/>
  <c r="J426" i="16"/>
  <c r="I426" i="16"/>
  <c r="H426" i="16"/>
  <c r="F426" i="16" s="1"/>
  <c r="G426" i="16"/>
  <c r="L425" i="16"/>
  <c r="F425" i="16" s="1"/>
  <c r="K425" i="16"/>
  <c r="J425" i="16"/>
  <c r="I425" i="16"/>
  <c r="H425" i="16"/>
  <c r="G425" i="16"/>
  <c r="L424" i="16"/>
  <c r="K424" i="16"/>
  <c r="J424" i="16"/>
  <c r="I424" i="16"/>
  <c r="H424" i="16"/>
  <c r="F424" i="16" s="1"/>
  <c r="G424" i="16"/>
  <c r="L423" i="16"/>
  <c r="K423" i="16"/>
  <c r="J423" i="16"/>
  <c r="F423" i="16" s="1"/>
  <c r="I423" i="16"/>
  <c r="H423" i="16"/>
  <c r="G423" i="16"/>
  <c r="L422" i="16"/>
  <c r="K422" i="16"/>
  <c r="F422" i="16" s="1"/>
  <c r="J422" i="16"/>
  <c r="I422" i="16"/>
  <c r="H422" i="16"/>
  <c r="G422" i="16"/>
  <c r="L421" i="16"/>
  <c r="K421" i="16"/>
  <c r="J421" i="16"/>
  <c r="I421" i="16"/>
  <c r="H421" i="16"/>
  <c r="F421" i="16" s="1"/>
  <c r="G421" i="16"/>
  <c r="L420" i="16"/>
  <c r="K420" i="16"/>
  <c r="J420" i="16"/>
  <c r="I420" i="16"/>
  <c r="H420" i="16"/>
  <c r="F420" i="16" s="1"/>
  <c r="G420" i="16"/>
  <c r="L419" i="16"/>
  <c r="K419" i="16"/>
  <c r="J419" i="16"/>
  <c r="I419" i="16"/>
  <c r="H419" i="16"/>
  <c r="G419" i="16"/>
  <c r="F419" i="16"/>
  <c r="L418" i="16"/>
  <c r="K418" i="16"/>
  <c r="J418" i="16"/>
  <c r="I418" i="16"/>
  <c r="F418" i="16" s="1"/>
  <c r="H418" i="16"/>
  <c r="G418" i="16"/>
  <c r="L417" i="16"/>
  <c r="K417" i="16"/>
  <c r="J417" i="16"/>
  <c r="I417" i="16"/>
  <c r="H417" i="16"/>
  <c r="F417" i="16" s="1"/>
  <c r="G417" i="16"/>
  <c r="L416" i="16"/>
  <c r="K416" i="16"/>
  <c r="J416" i="16"/>
  <c r="I416" i="16"/>
  <c r="H416" i="16"/>
  <c r="F416" i="16" s="1"/>
  <c r="G416" i="16"/>
  <c r="L415" i="16"/>
  <c r="K415" i="16"/>
  <c r="J415" i="16"/>
  <c r="I415" i="16"/>
  <c r="H415" i="16"/>
  <c r="F415" i="16" s="1"/>
  <c r="G415" i="16"/>
  <c r="L414" i="16"/>
  <c r="K414" i="16"/>
  <c r="J414" i="16"/>
  <c r="I414" i="16"/>
  <c r="F414" i="16" s="1"/>
  <c r="H414" i="16"/>
  <c r="G414" i="16"/>
  <c r="L413" i="16"/>
  <c r="K413" i="16"/>
  <c r="J413" i="16"/>
  <c r="I413" i="16"/>
  <c r="H413" i="16"/>
  <c r="F413" i="16" s="1"/>
  <c r="G413" i="16"/>
  <c r="L412" i="16"/>
  <c r="K412" i="16"/>
  <c r="J412" i="16"/>
  <c r="I412" i="16"/>
  <c r="H412" i="16"/>
  <c r="F412" i="16" s="1"/>
  <c r="G412" i="16"/>
  <c r="L411" i="16"/>
  <c r="K411" i="16"/>
  <c r="J411" i="16"/>
  <c r="I411" i="16"/>
  <c r="H411" i="16"/>
  <c r="F411" i="16" s="1"/>
  <c r="G411" i="16"/>
  <c r="L410" i="16"/>
  <c r="K410" i="16"/>
  <c r="J410" i="16"/>
  <c r="I410" i="16"/>
  <c r="H410" i="16"/>
  <c r="F410" i="16" s="1"/>
  <c r="G410" i="16"/>
  <c r="L409" i="16"/>
  <c r="F409" i="16" s="1"/>
  <c r="K409" i="16"/>
  <c r="J409" i="16"/>
  <c r="I409" i="16"/>
  <c r="H409" i="16"/>
  <c r="G409" i="16"/>
  <c r="L408" i="16"/>
  <c r="K408" i="16"/>
  <c r="J408" i="16"/>
  <c r="I408" i="16"/>
  <c r="H408" i="16"/>
  <c r="F408" i="16" s="1"/>
  <c r="G408" i="16"/>
  <c r="L407" i="16"/>
  <c r="K407" i="16"/>
  <c r="J407" i="16"/>
  <c r="F407" i="16" s="1"/>
  <c r="I407" i="16"/>
  <c r="H407" i="16"/>
  <c r="G407" i="16"/>
  <c r="L406" i="16"/>
  <c r="K406" i="16"/>
  <c r="F406" i="16" s="1"/>
  <c r="J406" i="16"/>
  <c r="I406" i="16"/>
  <c r="H406" i="16"/>
  <c r="G406" i="16"/>
  <c r="L405" i="16"/>
  <c r="K405" i="16"/>
  <c r="J405" i="16"/>
  <c r="I405" i="16"/>
  <c r="H405" i="16"/>
  <c r="F405" i="16" s="1"/>
  <c r="G405" i="16"/>
  <c r="L404" i="16"/>
  <c r="K404" i="16"/>
  <c r="J404" i="16"/>
  <c r="I404" i="16"/>
  <c r="H404" i="16"/>
  <c r="F404" i="16" s="1"/>
  <c r="G404" i="16"/>
  <c r="L403" i="16"/>
  <c r="K403" i="16"/>
  <c r="J403" i="16"/>
  <c r="I403" i="16"/>
  <c r="H403" i="16"/>
  <c r="G403" i="16"/>
  <c r="F403" i="16"/>
  <c r="L402" i="16"/>
  <c r="K402" i="16"/>
  <c r="J402" i="16"/>
  <c r="I402" i="16"/>
  <c r="F402" i="16" s="1"/>
  <c r="H402" i="16"/>
  <c r="G402" i="16"/>
  <c r="L401" i="16"/>
  <c r="K401" i="16"/>
  <c r="J401" i="16"/>
  <c r="I401" i="16"/>
  <c r="H401" i="16"/>
  <c r="F401" i="16" s="1"/>
  <c r="G401" i="16"/>
  <c r="L400" i="16"/>
  <c r="K400" i="16"/>
  <c r="J400" i="16"/>
  <c r="I400" i="16"/>
  <c r="H400" i="16"/>
  <c r="F400" i="16" s="1"/>
  <c r="G400" i="16"/>
  <c r="L399" i="16"/>
  <c r="K399" i="16"/>
  <c r="J399" i="16"/>
  <c r="I399" i="16"/>
  <c r="H399" i="16"/>
  <c r="F399" i="16" s="1"/>
  <c r="G399" i="16"/>
  <c r="L398" i="16"/>
  <c r="K398" i="16"/>
  <c r="J398" i="16"/>
  <c r="I398" i="16"/>
  <c r="F398" i="16" s="1"/>
  <c r="H398" i="16"/>
  <c r="G398" i="16"/>
  <c r="L397" i="16"/>
  <c r="K397" i="16"/>
  <c r="J397" i="16"/>
  <c r="I397" i="16"/>
  <c r="H397" i="16"/>
  <c r="F397" i="16" s="1"/>
  <c r="G397" i="16"/>
  <c r="L396" i="16"/>
  <c r="K396" i="16"/>
  <c r="J396" i="16"/>
  <c r="I396" i="16"/>
  <c r="H396" i="16"/>
  <c r="F396" i="16" s="1"/>
  <c r="G396" i="16"/>
  <c r="L395" i="16"/>
  <c r="K395" i="16"/>
  <c r="J395" i="16"/>
  <c r="I395" i="16"/>
  <c r="H395" i="16"/>
  <c r="F395" i="16" s="1"/>
  <c r="G395" i="16"/>
  <c r="L394" i="16"/>
  <c r="K394" i="16"/>
  <c r="J394" i="16"/>
  <c r="I394" i="16"/>
  <c r="H394" i="16"/>
  <c r="F394" i="16" s="1"/>
  <c r="G394" i="16"/>
  <c r="L393" i="16"/>
  <c r="F393" i="16" s="1"/>
  <c r="K393" i="16"/>
  <c r="J393" i="16"/>
  <c r="I393" i="16"/>
  <c r="H393" i="16"/>
  <c r="G393" i="16"/>
  <c r="L392" i="16"/>
  <c r="K392" i="16"/>
  <c r="J392" i="16"/>
  <c r="I392" i="16"/>
  <c r="H392" i="16"/>
  <c r="F392" i="16" s="1"/>
  <c r="G392" i="16"/>
  <c r="L391" i="16"/>
  <c r="K391" i="16"/>
  <c r="J391" i="16"/>
  <c r="F391" i="16" s="1"/>
  <c r="I391" i="16"/>
  <c r="H391" i="16"/>
  <c r="G391" i="16"/>
  <c r="L390" i="16"/>
  <c r="K390" i="16"/>
  <c r="F390" i="16" s="1"/>
  <c r="J390" i="16"/>
  <c r="I390" i="16"/>
  <c r="H390" i="16"/>
  <c r="G390" i="16"/>
  <c r="L389" i="16"/>
  <c r="K389" i="16"/>
  <c r="J389" i="16"/>
  <c r="I389" i="16"/>
  <c r="H389" i="16"/>
  <c r="F389" i="16" s="1"/>
  <c r="G389" i="16"/>
  <c r="L388" i="16"/>
  <c r="K388" i="16"/>
  <c r="J388" i="16"/>
  <c r="I388" i="16"/>
  <c r="H388" i="16"/>
  <c r="F388" i="16" s="1"/>
  <c r="G388" i="16"/>
  <c r="L387" i="16"/>
  <c r="K387" i="16"/>
  <c r="J387" i="16"/>
  <c r="I387" i="16"/>
  <c r="H387" i="16"/>
  <c r="G387" i="16"/>
  <c r="F387" i="16"/>
  <c r="L386" i="16"/>
  <c r="K386" i="16"/>
  <c r="J386" i="16"/>
  <c r="I386" i="16"/>
  <c r="F386" i="16" s="1"/>
  <c r="H386" i="16"/>
  <c r="G386" i="16"/>
  <c r="L385" i="16"/>
  <c r="K385" i="16"/>
  <c r="J385" i="16"/>
  <c r="I385" i="16"/>
  <c r="F385" i="16" s="1"/>
  <c r="H385" i="16"/>
  <c r="G385" i="16"/>
  <c r="L384" i="16"/>
  <c r="K384" i="16"/>
  <c r="J384" i="16"/>
  <c r="I384" i="16"/>
  <c r="H384" i="16"/>
  <c r="F384" i="16" s="1"/>
  <c r="G384" i="16"/>
  <c r="L383" i="16"/>
  <c r="K383" i="16"/>
  <c r="J383" i="16"/>
  <c r="I383" i="16"/>
  <c r="H383" i="16"/>
  <c r="F383" i="16" s="1"/>
  <c r="G383" i="16"/>
  <c r="L382" i="16"/>
  <c r="K382" i="16"/>
  <c r="J382" i="16"/>
  <c r="I382" i="16"/>
  <c r="F382" i="16" s="1"/>
  <c r="H382" i="16"/>
  <c r="G382" i="16"/>
  <c r="L381" i="16"/>
  <c r="K381" i="16"/>
  <c r="J381" i="16"/>
  <c r="I381" i="16"/>
  <c r="H381" i="16"/>
  <c r="F381" i="16" s="1"/>
  <c r="G381" i="16"/>
  <c r="L380" i="16"/>
  <c r="K380" i="16"/>
  <c r="J380" i="16"/>
  <c r="I380" i="16"/>
  <c r="H380" i="16"/>
  <c r="F380" i="16" s="1"/>
  <c r="G380" i="16"/>
  <c r="L379" i="16"/>
  <c r="K379" i="16"/>
  <c r="J379" i="16"/>
  <c r="I379" i="16"/>
  <c r="H379" i="16"/>
  <c r="F379" i="16" s="1"/>
  <c r="G379" i="16"/>
  <c r="L378" i="16"/>
  <c r="K378" i="16"/>
  <c r="J378" i="16"/>
  <c r="I378" i="16"/>
  <c r="H378" i="16"/>
  <c r="F378" i="16" s="1"/>
  <c r="G378" i="16"/>
  <c r="L377" i="16"/>
  <c r="F377" i="16" s="1"/>
  <c r="K377" i="16"/>
  <c r="J377" i="16"/>
  <c r="I377" i="16"/>
  <c r="H377" i="16"/>
  <c r="G377" i="16"/>
  <c r="L376" i="16"/>
  <c r="K376" i="16"/>
  <c r="J376" i="16"/>
  <c r="I376" i="16"/>
  <c r="H376" i="16"/>
  <c r="F376" i="16" s="1"/>
  <c r="G376" i="16"/>
  <c r="L375" i="16"/>
  <c r="K375" i="16"/>
  <c r="J375" i="16"/>
  <c r="F375" i="16" s="1"/>
  <c r="I375" i="16"/>
  <c r="H375" i="16"/>
  <c r="G375" i="16"/>
  <c r="L374" i="16"/>
  <c r="K374" i="16"/>
  <c r="F374" i="16" s="1"/>
  <c r="J374" i="16"/>
  <c r="I374" i="16"/>
  <c r="H374" i="16"/>
  <c r="G374" i="16"/>
  <c r="L373" i="16"/>
  <c r="K373" i="16"/>
  <c r="J373" i="16"/>
  <c r="I373" i="16"/>
  <c r="H373" i="16"/>
  <c r="F373" i="16" s="1"/>
  <c r="G373" i="16"/>
  <c r="L372" i="16"/>
  <c r="K372" i="16"/>
  <c r="J372" i="16"/>
  <c r="I372" i="16"/>
  <c r="H372" i="16"/>
  <c r="F372" i="16" s="1"/>
  <c r="G372" i="16"/>
  <c r="L371" i="16"/>
  <c r="K371" i="16"/>
  <c r="J371" i="16"/>
  <c r="I371" i="16"/>
  <c r="H371" i="16"/>
  <c r="G371" i="16"/>
  <c r="F371" i="16"/>
  <c r="L370" i="16"/>
  <c r="K370" i="16"/>
  <c r="J370" i="16"/>
  <c r="I370" i="16"/>
  <c r="F370" i="16" s="1"/>
  <c r="H370" i="16"/>
  <c r="G370" i="16"/>
  <c r="L369" i="16"/>
  <c r="K369" i="16"/>
  <c r="J369" i="16"/>
  <c r="I369" i="16"/>
  <c r="F369" i="16" s="1"/>
  <c r="H369" i="16"/>
  <c r="G369" i="16"/>
  <c r="L368" i="16"/>
  <c r="K368" i="16"/>
  <c r="J368" i="16"/>
  <c r="I368" i="16"/>
  <c r="H368" i="16"/>
  <c r="F368" i="16" s="1"/>
  <c r="G368" i="16"/>
  <c r="L367" i="16"/>
  <c r="K367" i="16"/>
  <c r="J367" i="16"/>
  <c r="I367" i="16"/>
  <c r="H367" i="16"/>
  <c r="F367" i="16" s="1"/>
  <c r="G367" i="16"/>
  <c r="L366" i="16"/>
  <c r="K366" i="16"/>
  <c r="J366" i="16"/>
  <c r="I366" i="16"/>
  <c r="F366" i="16" s="1"/>
  <c r="H366" i="16"/>
  <c r="G366" i="16"/>
  <c r="L365" i="16"/>
  <c r="K365" i="16"/>
  <c r="J365" i="16"/>
  <c r="I365" i="16"/>
  <c r="H365" i="16"/>
  <c r="F365" i="16" s="1"/>
  <c r="G365" i="16"/>
  <c r="L364" i="16"/>
  <c r="K364" i="16"/>
  <c r="J364" i="16"/>
  <c r="I364" i="16"/>
  <c r="H364" i="16"/>
  <c r="F364" i="16" s="1"/>
  <c r="G364" i="16"/>
  <c r="L363" i="16"/>
  <c r="K363" i="16"/>
  <c r="J363" i="16"/>
  <c r="I363" i="16"/>
  <c r="H363" i="16"/>
  <c r="F363" i="16" s="1"/>
  <c r="G363" i="16"/>
  <c r="L362" i="16"/>
  <c r="K362" i="16"/>
  <c r="J362" i="16"/>
  <c r="I362" i="16"/>
  <c r="H362" i="16"/>
  <c r="F362" i="16" s="1"/>
  <c r="G362" i="16"/>
  <c r="L361" i="16"/>
  <c r="F361" i="16" s="1"/>
  <c r="K361" i="16"/>
  <c r="J361" i="16"/>
  <c r="I361" i="16"/>
  <c r="H361" i="16"/>
  <c r="G361" i="16"/>
  <c r="L360" i="16"/>
  <c r="K360" i="16"/>
  <c r="J360" i="16"/>
  <c r="I360" i="16"/>
  <c r="H360" i="16"/>
  <c r="F360" i="16" s="1"/>
  <c r="G360" i="16"/>
  <c r="L359" i="16"/>
  <c r="K359" i="16"/>
  <c r="J359" i="16"/>
  <c r="F359" i="16" s="1"/>
  <c r="I359" i="16"/>
  <c r="H359" i="16"/>
  <c r="G359" i="16"/>
  <c r="L358" i="16"/>
  <c r="K358" i="16"/>
  <c r="F358" i="16" s="1"/>
  <c r="J358" i="16"/>
  <c r="I358" i="16"/>
  <c r="H358" i="16"/>
  <c r="G358" i="16"/>
  <c r="L357" i="16"/>
  <c r="K357" i="16"/>
  <c r="J357" i="16"/>
  <c r="I357" i="16"/>
  <c r="H357" i="16"/>
  <c r="F357" i="16" s="1"/>
  <c r="G357" i="16"/>
  <c r="L356" i="16"/>
  <c r="K356" i="16"/>
  <c r="J356" i="16"/>
  <c r="I356" i="16"/>
  <c r="H356" i="16"/>
  <c r="F356" i="16" s="1"/>
  <c r="G356" i="16"/>
  <c r="L355" i="16"/>
  <c r="K355" i="16"/>
  <c r="J355" i="16"/>
  <c r="I355" i="16"/>
  <c r="H355" i="16"/>
  <c r="G355" i="16"/>
  <c r="F355" i="16"/>
  <c r="L354" i="16"/>
  <c r="K354" i="16"/>
  <c r="J354" i="16"/>
  <c r="I354" i="16"/>
  <c r="F354" i="16" s="1"/>
  <c r="H354" i="16"/>
  <c r="G354" i="16"/>
  <c r="L353" i="16"/>
  <c r="K353" i="16"/>
  <c r="J353" i="16"/>
  <c r="I353" i="16"/>
  <c r="H353" i="16"/>
  <c r="F353" i="16" s="1"/>
  <c r="G353" i="16"/>
  <c r="L352" i="16"/>
  <c r="K352" i="16"/>
  <c r="J352" i="16"/>
  <c r="I352" i="16"/>
  <c r="H352" i="16"/>
  <c r="F352" i="16" s="1"/>
  <c r="G352" i="16"/>
  <c r="L351" i="16"/>
  <c r="K351" i="16"/>
  <c r="J351" i="16"/>
  <c r="I351" i="16"/>
  <c r="H351" i="16"/>
  <c r="F351" i="16" s="1"/>
  <c r="G351" i="16"/>
  <c r="L350" i="16"/>
  <c r="K350" i="16"/>
  <c r="J350" i="16"/>
  <c r="I350" i="16"/>
  <c r="F350" i="16" s="1"/>
  <c r="H350" i="16"/>
  <c r="G350" i="16"/>
  <c r="L349" i="16"/>
  <c r="K349" i="16"/>
  <c r="J349" i="16"/>
  <c r="I349" i="16"/>
  <c r="H349" i="16"/>
  <c r="F349" i="16" s="1"/>
  <c r="G349" i="16"/>
  <c r="L348" i="16"/>
  <c r="K348" i="16"/>
  <c r="J348" i="16"/>
  <c r="I348" i="16"/>
  <c r="H348" i="16"/>
  <c r="F348" i="16" s="1"/>
  <c r="G348" i="16"/>
  <c r="L347" i="16"/>
  <c r="K347" i="16"/>
  <c r="J347" i="16"/>
  <c r="I347" i="16"/>
  <c r="H347" i="16"/>
  <c r="F347" i="16" s="1"/>
  <c r="G347" i="16"/>
  <c r="L346" i="16"/>
  <c r="K346" i="16"/>
  <c r="J346" i="16"/>
  <c r="I346" i="16"/>
  <c r="H346" i="16"/>
  <c r="F346" i="16" s="1"/>
  <c r="G346" i="16"/>
  <c r="L345" i="16"/>
  <c r="F345" i="16" s="1"/>
  <c r="K345" i="16"/>
  <c r="J345" i="16"/>
  <c r="I345" i="16"/>
  <c r="H345" i="16"/>
  <c r="G345" i="16"/>
  <c r="L344" i="16"/>
  <c r="K344" i="16"/>
  <c r="J344" i="16"/>
  <c r="I344" i="16"/>
  <c r="H344" i="16"/>
  <c r="F344" i="16" s="1"/>
  <c r="G344" i="16"/>
  <c r="L343" i="16"/>
  <c r="K343" i="16"/>
  <c r="J343" i="16"/>
  <c r="F343" i="16" s="1"/>
  <c r="I343" i="16"/>
  <c r="H343" i="16"/>
  <c r="G343" i="16"/>
  <c r="L342" i="16"/>
  <c r="K342" i="16"/>
  <c r="F342" i="16" s="1"/>
  <c r="J342" i="16"/>
  <c r="I342" i="16"/>
  <c r="H342" i="16"/>
  <c r="G342" i="16"/>
  <c r="L341" i="16"/>
  <c r="K341" i="16"/>
  <c r="J341" i="16"/>
  <c r="I341" i="16"/>
  <c r="H341" i="16"/>
  <c r="F341" i="16" s="1"/>
  <c r="G341" i="16"/>
  <c r="L340" i="16"/>
  <c r="K340" i="16"/>
  <c r="J340" i="16"/>
  <c r="I340" i="16"/>
  <c r="H340" i="16"/>
  <c r="F340" i="16" s="1"/>
  <c r="G340" i="16"/>
  <c r="L339" i="16"/>
  <c r="K339" i="16"/>
  <c r="J339" i="16"/>
  <c r="I339" i="16"/>
  <c r="H339" i="16"/>
  <c r="G339" i="16"/>
  <c r="F339" i="16"/>
  <c r="L338" i="16"/>
  <c r="K338" i="16"/>
  <c r="J338" i="16"/>
  <c r="I338" i="16"/>
  <c r="F338" i="16" s="1"/>
  <c r="H338" i="16"/>
  <c r="G338" i="16"/>
  <c r="L337" i="16"/>
  <c r="K337" i="16"/>
  <c r="J337" i="16"/>
  <c r="I337" i="16"/>
  <c r="H337" i="16"/>
  <c r="F337" i="16" s="1"/>
  <c r="G337" i="16"/>
  <c r="L336" i="16"/>
  <c r="K336" i="16"/>
  <c r="J336" i="16"/>
  <c r="I336" i="16"/>
  <c r="H336" i="16"/>
  <c r="F336" i="16" s="1"/>
  <c r="G336" i="16"/>
  <c r="L335" i="16"/>
  <c r="K335" i="16"/>
  <c r="J335" i="16"/>
  <c r="I335" i="16"/>
  <c r="H335" i="16"/>
  <c r="F335" i="16" s="1"/>
  <c r="G335" i="16"/>
  <c r="L334" i="16"/>
  <c r="K334" i="16"/>
  <c r="J334" i="16"/>
  <c r="I334" i="16"/>
  <c r="F334" i="16" s="1"/>
  <c r="H334" i="16"/>
  <c r="G334" i="16"/>
  <c r="L333" i="16"/>
  <c r="K333" i="16"/>
  <c r="J333" i="16"/>
  <c r="I333" i="16"/>
  <c r="H333" i="16"/>
  <c r="F333" i="16" s="1"/>
  <c r="G333" i="16"/>
  <c r="L332" i="16"/>
  <c r="K332" i="16"/>
  <c r="J332" i="16"/>
  <c r="I332" i="16"/>
  <c r="H332" i="16"/>
  <c r="F332" i="16" s="1"/>
  <c r="G332" i="16"/>
  <c r="L331" i="16"/>
  <c r="K331" i="16"/>
  <c r="J331" i="16"/>
  <c r="I331" i="16"/>
  <c r="H331" i="16"/>
  <c r="F331" i="16" s="1"/>
  <c r="G331" i="16"/>
  <c r="L330" i="16"/>
  <c r="K330" i="16"/>
  <c r="J330" i="16"/>
  <c r="I330" i="16"/>
  <c r="H330" i="16"/>
  <c r="F330" i="16" s="1"/>
  <c r="G330" i="16"/>
  <c r="L329" i="16"/>
  <c r="F329" i="16" s="1"/>
  <c r="K329" i="16"/>
  <c r="J329" i="16"/>
  <c r="I329" i="16"/>
  <c r="H329" i="16"/>
  <c r="G329" i="16"/>
  <c r="L328" i="16"/>
  <c r="K328" i="16"/>
  <c r="J328" i="16"/>
  <c r="I328" i="16"/>
  <c r="H328" i="16"/>
  <c r="F328" i="16" s="1"/>
  <c r="G328" i="16"/>
  <c r="L327" i="16"/>
  <c r="K327" i="16"/>
  <c r="J327" i="16"/>
  <c r="F327" i="16" s="1"/>
  <c r="I327" i="16"/>
  <c r="H327" i="16"/>
  <c r="G327" i="16"/>
  <c r="L326" i="16"/>
  <c r="K326" i="16"/>
  <c r="F326" i="16" s="1"/>
  <c r="J326" i="16"/>
  <c r="I326" i="16"/>
  <c r="H326" i="16"/>
  <c r="G326" i="16"/>
  <c r="L325" i="16"/>
  <c r="K325" i="16"/>
  <c r="J325" i="16"/>
  <c r="I325" i="16"/>
  <c r="H325" i="16"/>
  <c r="F325" i="16" s="1"/>
  <c r="G325" i="16"/>
  <c r="L324" i="16"/>
  <c r="K324" i="16"/>
  <c r="J324" i="16"/>
  <c r="I324" i="16"/>
  <c r="H324" i="16"/>
  <c r="F324" i="16" s="1"/>
  <c r="G324" i="16"/>
  <c r="L323" i="16"/>
  <c r="K323" i="16"/>
  <c r="J323" i="16"/>
  <c r="I323" i="16"/>
  <c r="H323" i="16"/>
  <c r="G323" i="16"/>
  <c r="F323" i="16"/>
  <c r="L322" i="16"/>
  <c r="K322" i="16"/>
  <c r="J322" i="16"/>
  <c r="I322" i="16"/>
  <c r="F322" i="16" s="1"/>
  <c r="H322" i="16"/>
  <c r="G322" i="16"/>
  <c r="L321" i="16"/>
  <c r="K321" i="16"/>
  <c r="J321" i="16"/>
  <c r="I321" i="16"/>
  <c r="H321" i="16"/>
  <c r="F321" i="16" s="1"/>
  <c r="G321" i="16"/>
  <c r="L320" i="16"/>
  <c r="K320" i="16"/>
  <c r="J320" i="16"/>
  <c r="I320" i="16"/>
  <c r="H320" i="16"/>
  <c r="F320" i="16" s="1"/>
  <c r="G320" i="16"/>
  <c r="L319" i="16"/>
  <c r="K319" i="16"/>
  <c r="J319" i="16"/>
  <c r="I319" i="16"/>
  <c r="H319" i="16"/>
  <c r="F319" i="16" s="1"/>
  <c r="G319" i="16"/>
  <c r="L318" i="16"/>
  <c r="K318" i="16"/>
  <c r="J318" i="16"/>
  <c r="I318" i="16"/>
  <c r="F318" i="16" s="1"/>
  <c r="H318" i="16"/>
  <c r="G318" i="16"/>
  <c r="L317" i="16"/>
  <c r="K317" i="16"/>
  <c r="J317" i="16"/>
  <c r="I317" i="16"/>
  <c r="H317" i="16"/>
  <c r="F317" i="16" s="1"/>
  <c r="G317" i="16"/>
  <c r="L316" i="16"/>
  <c r="K316" i="16"/>
  <c r="J316" i="16"/>
  <c r="I316" i="16"/>
  <c r="H316" i="16"/>
  <c r="F316" i="16" s="1"/>
  <c r="G316" i="16"/>
  <c r="L315" i="16"/>
  <c r="K315" i="16"/>
  <c r="J315" i="16"/>
  <c r="I315" i="16"/>
  <c r="H315" i="16"/>
  <c r="F315" i="16" s="1"/>
  <c r="G315" i="16"/>
  <c r="L314" i="16"/>
  <c r="K314" i="16"/>
  <c r="J314" i="16"/>
  <c r="I314" i="16"/>
  <c r="H314" i="16"/>
  <c r="F314" i="16" s="1"/>
  <c r="G314" i="16"/>
  <c r="L313" i="16"/>
  <c r="F313" i="16" s="1"/>
  <c r="K313" i="16"/>
  <c r="J313" i="16"/>
  <c r="I313" i="16"/>
  <c r="H313" i="16"/>
  <c r="G313" i="16"/>
  <c r="L312" i="16"/>
  <c r="K312" i="16"/>
  <c r="J312" i="16"/>
  <c r="I312" i="16"/>
  <c r="H312" i="16"/>
  <c r="F312" i="16" s="1"/>
  <c r="G312" i="16"/>
  <c r="L311" i="16"/>
  <c r="K311" i="16"/>
  <c r="J311" i="16"/>
  <c r="F311" i="16" s="1"/>
  <c r="I311" i="16"/>
  <c r="H311" i="16"/>
  <c r="G311" i="16"/>
  <c r="L310" i="16"/>
  <c r="K310" i="16"/>
  <c r="F310" i="16" s="1"/>
  <c r="J310" i="16"/>
  <c r="I310" i="16"/>
  <c r="H310" i="16"/>
  <c r="G310" i="16"/>
  <c r="L309" i="16"/>
  <c r="K309" i="16"/>
  <c r="J309" i="16"/>
  <c r="I309" i="16"/>
  <c r="H309" i="16"/>
  <c r="F309" i="16" s="1"/>
  <c r="G309" i="16"/>
  <c r="L308" i="16"/>
  <c r="K308" i="16"/>
  <c r="J308" i="16"/>
  <c r="I308" i="16"/>
  <c r="H308" i="16"/>
  <c r="F308" i="16" s="1"/>
  <c r="G308" i="16"/>
  <c r="L307" i="16"/>
  <c r="K307" i="16"/>
  <c r="J307" i="16"/>
  <c r="I307" i="16"/>
  <c r="H307" i="16"/>
  <c r="G307" i="16"/>
  <c r="F307" i="16"/>
  <c r="L306" i="16"/>
  <c r="K306" i="16"/>
  <c r="J306" i="16"/>
  <c r="I306" i="16"/>
  <c r="F306" i="16" s="1"/>
  <c r="H306" i="16"/>
  <c r="G306" i="16"/>
  <c r="L305" i="16"/>
  <c r="K305" i="16"/>
  <c r="J305" i="16"/>
  <c r="I305" i="16"/>
  <c r="H305" i="16"/>
  <c r="F305" i="16" s="1"/>
  <c r="G305" i="16"/>
  <c r="L304" i="16"/>
  <c r="K304" i="16"/>
  <c r="J304" i="16"/>
  <c r="I304" i="16"/>
  <c r="H304" i="16"/>
  <c r="F304" i="16" s="1"/>
  <c r="G304" i="16"/>
  <c r="L303" i="16"/>
  <c r="K303" i="16"/>
  <c r="J303" i="16"/>
  <c r="I303" i="16"/>
  <c r="H303" i="16"/>
  <c r="F303" i="16" s="1"/>
  <c r="G303" i="16"/>
  <c r="L302" i="16"/>
  <c r="K302" i="16"/>
  <c r="J302" i="16"/>
  <c r="I302" i="16"/>
  <c r="F302" i="16" s="1"/>
  <c r="H302" i="16"/>
  <c r="G302" i="16"/>
  <c r="L301" i="16"/>
  <c r="K301" i="16"/>
  <c r="J301" i="16"/>
  <c r="I301" i="16"/>
  <c r="H301" i="16"/>
  <c r="F301" i="16" s="1"/>
  <c r="G301" i="16"/>
  <c r="L300" i="16"/>
  <c r="K300" i="16"/>
  <c r="J300" i="16"/>
  <c r="I300" i="16"/>
  <c r="H300" i="16"/>
  <c r="F300" i="16" s="1"/>
  <c r="G300" i="16"/>
  <c r="L299" i="16"/>
  <c r="K299" i="16"/>
  <c r="J299" i="16"/>
  <c r="I299" i="16"/>
  <c r="H299" i="16"/>
  <c r="F299" i="16" s="1"/>
  <c r="G299" i="16"/>
  <c r="L298" i="16"/>
  <c r="K298" i="16"/>
  <c r="J298" i="16"/>
  <c r="I298" i="16"/>
  <c r="H298" i="16"/>
  <c r="F298" i="16" s="1"/>
  <c r="G298" i="16"/>
  <c r="L297" i="16"/>
  <c r="F297" i="16" s="1"/>
  <c r="K297" i="16"/>
  <c r="J297" i="16"/>
  <c r="I297" i="16"/>
  <c r="H297" i="16"/>
  <c r="G297" i="16"/>
  <c r="L296" i="16"/>
  <c r="K296" i="16"/>
  <c r="J296" i="16"/>
  <c r="I296" i="16"/>
  <c r="H296" i="16"/>
  <c r="F296" i="16" s="1"/>
  <c r="G296" i="16"/>
  <c r="L295" i="16"/>
  <c r="K295" i="16"/>
  <c r="J295" i="16"/>
  <c r="F295" i="16" s="1"/>
  <c r="I295" i="16"/>
  <c r="H295" i="16"/>
  <c r="G295" i="16"/>
  <c r="L294" i="16"/>
  <c r="K294" i="16"/>
  <c r="F294" i="16" s="1"/>
  <c r="J294" i="16"/>
  <c r="I294" i="16"/>
  <c r="H294" i="16"/>
  <c r="G294" i="16"/>
  <c r="L293" i="16"/>
  <c r="K293" i="16"/>
  <c r="J293" i="16"/>
  <c r="I293" i="16"/>
  <c r="H293" i="16"/>
  <c r="F293" i="16" s="1"/>
  <c r="G293" i="16"/>
  <c r="L292" i="16"/>
  <c r="K292" i="16"/>
  <c r="J292" i="16"/>
  <c r="I292" i="16"/>
  <c r="H292" i="16"/>
  <c r="F292" i="16" s="1"/>
  <c r="G292" i="16"/>
  <c r="L291" i="16"/>
  <c r="K291" i="16"/>
  <c r="J291" i="16"/>
  <c r="I291" i="16"/>
  <c r="H291" i="16"/>
  <c r="G291" i="16"/>
  <c r="F291" i="16"/>
  <c r="L290" i="16"/>
  <c r="K290" i="16"/>
  <c r="J290" i="16"/>
  <c r="I290" i="16"/>
  <c r="F290" i="16" s="1"/>
  <c r="H290" i="16"/>
  <c r="G290" i="16"/>
  <c r="L289" i="16"/>
  <c r="K289" i="16"/>
  <c r="J289" i="16"/>
  <c r="I289" i="16"/>
  <c r="H289" i="16"/>
  <c r="F289" i="16" s="1"/>
  <c r="G289" i="16"/>
  <c r="L288" i="16"/>
  <c r="K288" i="16"/>
  <c r="J288" i="16"/>
  <c r="I288" i="16"/>
  <c r="H288" i="16"/>
  <c r="F288" i="16" s="1"/>
  <c r="G288" i="16"/>
  <c r="L287" i="16"/>
  <c r="K287" i="16"/>
  <c r="J287" i="16"/>
  <c r="I287" i="16"/>
  <c r="H287" i="16"/>
  <c r="F287" i="16" s="1"/>
  <c r="G287" i="16"/>
  <c r="L286" i="16"/>
  <c r="K286" i="16"/>
  <c r="J286" i="16"/>
  <c r="I286" i="16"/>
  <c r="F286" i="16" s="1"/>
  <c r="H286" i="16"/>
  <c r="G286" i="16"/>
  <c r="L285" i="16"/>
  <c r="K285" i="16"/>
  <c r="J285" i="16"/>
  <c r="I285" i="16"/>
  <c r="H285" i="16"/>
  <c r="F285" i="16" s="1"/>
  <c r="G285" i="16"/>
  <c r="L284" i="16"/>
  <c r="F284" i="16" s="1"/>
  <c r="K284" i="16"/>
  <c r="J284" i="16"/>
  <c r="I284" i="16"/>
  <c r="H284" i="16"/>
  <c r="G284" i="16"/>
  <c r="L283" i="16"/>
  <c r="K283" i="16"/>
  <c r="J283" i="16"/>
  <c r="I283" i="16"/>
  <c r="H283" i="16"/>
  <c r="F283" i="16" s="1"/>
  <c r="G283" i="16"/>
  <c r="L282" i="16"/>
  <c r="K282" i="16"/>
  <c r="J282" i="16"/>
  <c r="I282" i="16"/>
  <c r="H282" i="16"/>
  <c r="F282" i="16" s="1"/>
  <c r="G282" i="16"/>
  <c r="L281" i="16"/>
  <c r="F281" i="16" s="1"/>
  <c r="K281" i="16"/>
  <c r="J281" i="16"/>
  <c r="I281" i="16"/>
  <c r="H281" i="16"/>
  <c r="G281" i="16"/>
  <c r="L280" i="16"/>
  <c r="K280" i="16"/>
  <c r="J280" i="16"/>
  <c r="I280" i="16"/>
  <c r="H280" i="16"/>
  <c r="F280" i="16" s="1"/>
  <c r="G280" i="16"/>
  <c r="L279" i="16"/>
  <c r="K279" i="16"/>
  <c r="J279" i="16"/>
  <c r="F279" i="16" s="1"/>
  <c r="I279" i="16"/>
  <c r="H279" i="16"/>
  <c r="G279" i="16"/>
  <c r="L278" i="16"/>
  <c r="K278" i="16"/>
  <c r="F278" i="16" s="1"/>
  <c r="J278" i="16"/>
  <c r="I278" i="16"/>
  <c r="H278" i="16"/>
  <c r="G278" i="16"/>
  <c r="L277" i="16"/>
  <c r="K277" i="16"/>
  <c r="J277" i="16"/>
  <c r="I277" i="16"/>
  <c r="H277" i="16"/>
  <c r="F277" i="16" s="1"/>
  <c r="G277" i="16"/>
  <c r="L276" i="16"/>
  <c r="K276" i="16"/>
  <c r="J276" i="16"/>
  <c r="I276" i="16"/>
  <c r="H276" i="16"/>
  <c r="F276" i="16" s="1"/>
  <c r="G276" i="16"/>
  <c r="L275" i="16"/>
  <c r="K275" i="16"/>
  <c r="J275" i="16"/>
  <c r="I275" i="16"/>
  <c r="H275" i="16"/>
  <c r="G275" i="16"/>
  <c r="F275" i="16"/>
  <c r="L274" i="16"/>
  <c r="K274" i="16"/>
  <c r="J274" i="16"/>
  <c r="I274" i="16"/>
  <c r="F274" i="16" s="1"/>
  <c r="H274" i="16"/>
  <c r="G274" i="16"/>
  <c r="L273" i="16"/>
  <c r="K273" i="16"/>
  <c r="J273" i="16"/>
  <c r="I273" i="16"/>
  <c r="H273" i="16"/>
  <c r="F273" i="16" s="1"/>
  <c r="G273" i="16"/>
  <c r="L272" i="16"/>
  <c r="K272" i="16"/>
  <c r="J272" i="16"/>
  <c r="I272" i="16"/>
  <c r="H272" i="16"/>
  <c r="F272" i="16" s="1"/>
  <c r="G272" i="16"/>
  <c r="L271" i="16"/>
  <c r="K271" i="16"/>
  <c r="J271" i="16"/>
  <c r="I271" i="16"/>
  <c r="H271" i="16"/>
  <c r="F271" i="16" s="1"/>
  <c r="G271" i="16"/>
  <c r="L270" i="16"/>
  <c r="K270" i="16"/>
  <c r="J270" i="16"/>
  <c r="I270" i="16"/>
  <c r="F270" i="16" s="1"/>
  <c r="H270" i="16"/>
  <c r="G270" i="16"/>
  <c r="L269" i="16"/>
  <c r="K269" i="16"/>
  <c r="J269" i="16"/>
  <c r="I269" i="16"/>
  <c r="H269" i="16"/>
  <c r="F269" i="16" s="1"/>
  <c r="G269" i="16"/>
  <c r="L268" i="16"/>
  <c r="K268" i="16"/>
  <c r="J268" i="16"/>
  <c r="I268" i="16"/>
  <c r="H268" i="16"/>
  <c r="F268" i="16" s="1"/>
  <c r="G268" i="16"/>
  <c r="L267" i="16"/>
  <c r="K267" i="16"/>
  <c r="J267" i="16"/>
  <c r="I267" i="16"/>
  <c r="H267" i="16"/>
  <c r="F267" i="16" s="1"/>
  <c r="G267" i="16"/>
  <c r="L266" i="16"/>
  <c r="K266" i="16"/>
  <c r="J266" i="16"/>
  <c r="I266" i="16"/>
  <c r="H266" i="16"/>
  <c r="F266" i="16" s="1"/>
  <c r="G266" i="16"/>
  <c r="L265" i="16"/>
  <c r="F265" i="16" s="1"/>
  <c r="K265" i="16"/>
  <c r="J265" i="16"/>
  <c r="I265" i="16"/>
  <c r="H265" i="16"/>
  <c r="G265" i="16"/>
  <c r="L264" i="16"/>
  <c r="K264" i="16"/>
  <c r="J264" i="16"/>
  <c r="I264" i="16"/>
  <c r="H264" i="16"/>
  <c r="F264" i="16" s="1"/>
  <c r="G264" i="16"/>
  <c r="L263" i="16"/>
  <c r="K263" i="16"/>
  <c r="J263" i="16"/>
  <c r="F263" i="16" s="1"/>
  <c r="I263" i="16"/>
  <c r="H263" i="16"/>
  <c r="G263" i="16"/>
  <c r="L262" i="16"/>
  <c r="K262" i="16"/>
  <c r="F262" i="16" s="1"/>
  <c r="J262" i="16"/>
  <c r="I262" i="16"/>
  <c r="H262" i="16"/>
  <c r="G262" i="16"/>
  <c r="L261" i="16"/>
  <c r="K261" i="16"/>
  <c r="J261" i="16"/>
  <c r="I261" i="16"/>
  <c r="H261" i="16"/>
  <c r="F261" i="16" s="1"/>
  <c r="G261" i="16"/>
  <c r="L260" i="16"/>
  <c r="K260" i="16"/>
  <c r="J260" i="16"/>
  <c r="I260" i="16"/>
  <c r="H260" i="16"/>
  <c r="F260" i="16" s="1"/>
  <c r="G260" i="16"/>
  <c r="L259" i="16"/>
  <c r="K259" i="16"/>
  <c r="J259" i="16"/>
  <c r="I259" i="16"/>
  <c r="H259" i="16"/>
  <c r="G259" i="16"/>
  <c r="F259" i="16"/>
  <c r="L258" i="16"/>
  <c r="K258" i="16"/>
  <c r="J258" i="16"/>
  <c r="I258" i="16"/>
  <c r="F258" i="16" s="1"/>
  <c r="H258" i="16"/>
  <c r="G258" i="16"/>
  <c r="L257" i="16"/>
  <c r="K257" i="16"/>
  <c r="J257" i="16"/>
  <c r="I257" i="16"/>
  <c r="H257" i="16"/>
  <c r="F257" i="16" s="1"/>
  <c r="G257" i="16"/>
  <c r="L256" i="16"/>
  <c r="K256" i="16"/>
  <c r="J256" i="16"/>
  <c r="I256" i="16"/>
  <c r="H256" i="16"/>
  <c r="F256" i="16" s="1"/>
  <c r="G256" i="16"/>
  <c r="L255" i="16"/>
  <c r="K255" i="16"/>
  <c r="J255" i="16"/>
  <c r="I255" i="16"/>
  <c r="H255" i="16"/>
  <c r="F255" i="16" s="1"/>
  <c r="G255" i="16"/>
  <c r="L254" i="16"/>
  <c r="K254" i="16"/>
  <c r="J254" i="16"/>
  <c r="I254" i="16"/>
  <c r="F254" i="16" s="1"/>
  <c r="H254" i="16"/>
  <c r="G254" i="16"/>
  <c r="L253" i="16"/>
  <c r="K253" i="16"/>
  <c r="J253" i="16"/>
  <c r="I253" i="16"/>
  <c r="H253" i="16"/>
  <c r="F253" i="16" s="1"/>
  <c r="G253" i="16"/>
  <c r="L252" i="16"/>
  <c r="K252" i="16"/>
  <c r="J252" i="16"/>
  <c r="I252" i="16"/>
  <c r="H252" i="16"/>
  <c r="F252" i="16" s="1"/>
  <c r="G252" i="16"/>
  <c r="L251" i="16"/>
  <c r="K251" i="16"/>
  <c r="J251" i="16"/>
  <c r="I251" i="16"/>
  <c r="H251" i="16"/>
  <c r="F251" i="16" s="1"/>
  <c r="G251" i="16"/>
  <c r="L250" i="16"/>
  <c r="K250" i="16"/>
  <c r="J250" i="16"/>
  <c r="I250" i="16"/>
  <c r="H250" i="16"/>
  <c r="F250" i="16" s="1"/>
  <c r="G250" i="16"/>
  <c r="L249" i="16"/>
  <c r="F249" i="16" s="1"/>
  <c r="K249" i="16"/>
  <c r="J249" i="16"/>
  <c r="I249" i="16"/>
  <c r="H249" i="16"/>
  <c r="G249" i="16"/>
  <c r="L248" i="16"/>
  <c r="K248" i="16"/>
  <c r="J248" i="16"/>
  <c r="I248" i="16"/>
  <c r="H248" i="16"/>
  <c r="F248" i="16" s="1"/>
  <c r="G248" i="16"/>
  <c r="L247" i="16"/>
  <c r="K247" i="16"/>
  <c r="J247" i="16"/>
  <c r="F247" i="16" s="1"/>
  <c r="I247" i="16"/>
  <c r="H247" i="16"/>
  <c r="G247" i="16"/>
  <c r="L246" i="16"/>
  <c r="K246" i="16"/>
  <c r="F246" i="16" s="1"/>
  <c r="J246" i="16"/>
  <c r="I246" i="16"/>
  <c r="H246" i="16"/>
  <c r="G246" i="16"/>
  <c r="L245" i="16"/>
  <c r="K245" i="16"/>
  <c r="J245" i="16"/>
  <c r="I245" i="16"/>
  <c r="H245" i="16"/>
  <c r="F245" i="16" s="1"/>
  <c r="G245" i="16"/>
  <c r="L244" i="16"/>
  <c r="K244" i="16"/>
  <c r="J244" i="16"/>
  <c r="I244" i="16"/>
  <c r="H244" i="16"/>
  <c r="F244" i="16" s="1"/>
  <c r="G244" i="16"/>
  <c r="L243" i="16"/>
  <c r="K243" i="16"/>
  <c r="J243" i="16"/>
  <c r="I243" i="16"/>
  <c r="H243" i="16"/>
  <c r="G243" i="16"/>
  <c r="F243" i="16"/>
  <c r="L242" i="16"/>
  <c r="K242" i="16"/>
  <c r="J242" i="16"/>
  <c r="I242" i="16"/>
  <c r="F242" i="16" s="1"/>
  <c r="H242" i="16"/>
  <c r="G242" i="16"/>
  <c r="L241" i="16"/>
  <c r="K241" i="16"/>
  <c r="J241" i="16"/>
  <c r="I241" i="16"/>
  <c r="H241" i="16"/>
  <c r="F241" i="16" s="1"/>
  <c r="G241" i="16"/>
  <c r="L240" i="16"/>
  <c r="K240" i="16"/>
  <c r="J240" i="16"/>
  <c r="I240" i="16"/>
  <c r="H240" i="16"/>
  <c r="F240" i="16" s="1"/>
  <c r="G240" i="16"/>
  <c r="L239" i="16"/>
  <c r="K239" i="16"/>
  <c r="J239" i="16"/>
  <c r="I239" i="16"/>
  <c r="H239" i="16"/>
  <c r="F239" i="16" s="1"/>
  <c r="G239" i="16"/>
  <c r="L238" i="16"/>
  <c r="K238" i="16"/>
  <c r="J238" i="16"/>
  <c r="I238" i="16"/>
  <c r="F238" i="16" s="1"/>
  <c r="H238" i="16"/>
  <c r="G238" i="16"/>
  <c r="L237" i="16"/>
  <c r="K237" i="16"/>
  <c r="J237" i="16"/>
  <c r="I237" i="16"/>
  <c r="H237" i="16"/>
  <c r="F237" i="16" s="1"/>
  <c r="G237" i="16"/>
  <c r="L236" i="16"/>
  <c r="K236" i="16"/>
  <c r="J236" i="16"/>
  <c r="I236" i="16"/>
  <c r="H236" i="16"/>
  <c r="F236" i="16" s="1"/>
  <c r="G236" i="16"/>
  <c r="L235" i="16"/>
  <c r="K235" i="16"/>
  <c r="J235" i="16"/>
  <c r="I235" i="16"/>
  <c r="H235" i="16"/>
  <c r="F235" i="16" s="1"/>
  <c r="G235" i="16"/>
  <c r="L234" i="16"/>
  <c r="K234" i="16"/>
  <c r="J234" i="16"/>
  <c r="I234" i="16"/>
  <c r="H234" i="16"/>
  <c r="F234" i="16" s="1"/>
  <c r="G234" i="16"/>
  <c r="L233" i="16"/>
  <c r="F233" i="16" s="1"/>
  <c r="K233" i="16"/>
  <c r="J233" i="16"/>
  <c r="I233" i="16"/>
  <c r="H233" i="16"/>
  <c r="G233" i="16"/>
  <c r="L232" i="16"/>
  <c r="K232" i="16"/>
  <c r="J232" i="16"/>
  <c r="I232" i="16"/>
  <c r="H232" i="16"/>
  <c r="F232" i="16" s="1"/>
  <c r="G232" i="16"/>
  <c r="L231" i="16"/>
  <c r="K231" i="16"/>
  <c r="J231" i="16"/>
  <c r="F231" i="16" s="1"/>
  <c r="I231" i="16"/>
  <c r="H231" i="16"/>
  <c r="G231" i="16"/>
  <c r="L230" i="16"/>
  <c r="K230" i="16"/>
  <c r="F230" i="16" s="1"/>
  <c r="J230" i="16"/>
  <c r="I230" i="16"/>
  <c r="H230" i="16"/>
  <c r="G230" i="16"/>
  <c r="L229" i="16"/>
  <c r="K229" i="16"/>
  <c r="J229" i="16"/>
  <c r="I229" i="16"/>
  <c r="H229" i="16"/>
  <c r="F229" i="16" s="1"/>
  <c r="G229" i="16"/>
  <c r="L228" i="16"/>
  <c r="K228" i="16"/>
  <c r="J228" i="16"/>
  <c r="I228" i="16"/>
  <c r="H228" i="16"/>
  <c r="F228" i="16" s="1"/>
  <c r="G228" i="16"/>
  <c r="L227" i="16"/>
  <c r="K227" i="16"/>
  <c r="J227" i="16"/>
  <c r="I227" i="16"/>
  <c r="H227" i="16"/>
  <c r="G227" i="16"/>
  <c r="F227" i="16"/>
  <c r="L226" i="16"/>
  <c r="K226" i="16"/>
  <c r="J226" i="16"/>
  <c r="I226" i="16"/>
  <c r="F226" i="16" s="1"/>
  <c r="H226" i="16"/>
  <c r="G226" i="16"/>
  <c r="L225" i="16"/>
  <c r="K225" i="16"/>
  <c r="J225" i="16"/>
  <c r="I225" i="16"/>
  <c r="H225" i="16"/>
  <c r="F225" i="16" s="1"/>
  <c r="G225" i="16"/>
  <c r="L224" i="16"/>
  <c r="K224" i="16"/>
  <c r="J224" i="16"/>
  <c r="I224" i="16"/>
  <c r="H224" i="16"/>
  <c r="F224" i="16" s="1"/>
  <c r="G224" i="16"/>
  <c r="L223" i="16"/>
  <c r="K223" i="16"/>
  <c r="J223" i="16"/>
  <c r="I223" i="16"/>
  <c r="H223" i="16"/>
  <c r="F223" i="16" s="1"/>
  <c r="G223" i="16"/>
  <c r="L222" i="16"/>
  <c r="K222" i="16"/>
  <c r="J222" i="16"/>
  <c r="I222" i="16"/>
  <c r="F222" i="16" s="1"/>
  <c r="H222" i="16"/>
  <c r="G222" i="16"/>
  <c r="L221" i="16"/>
  <c r="K221" i="16"/>
  <c r="J221" i="16"/>
  <c r="I221" i="16"/>
  <c r="H221" i="16"/>
  <c r="F221" i="16" s="1"/>
  <c r="G221" i="16"/>
  <c r="L220" i="16"/>
  <c r="K220" i="16"/>
  <c r="J220" i="16"/>
  <c r="I220" i="16"/>
  <c r="H220" i="16"/>
  <c r="F220" i="16" s="1"/>
  <c r="G220" i="16"/>
  <c r="L219" i="16"/>
  <c r="K219" i="16"/>
  <c r="J219" i="16"/>
  <c r="I219" i="16"/>
  <c r="H219" i="16"/>
  <c r="F219" i="16" s="1"/>
  <c r="G219" i="16"/>
  <c r="L218" i="16"/>
  <c r="K218" i="16"/>
  <c r="J218" i="16"/>
  <c r="I218" i="16"/>
  <c r="H218" i="16"/>
  <c r="F218" i="16" s="1"/>
  <c r="G218" i="16"/>
  <c r="L217" i="16"/>
  <c r="F217" i="16" s="1"/>
  <c r="K217" i="16"/>
  <c r="J217" i="16"/>
  <c r="I217" i="16"/>
  <c r="H217" i="16"/>
  <c r="G217" i="16"/>
  <c r="L216" i="16"/>
  <c r="K216" i="16"/>
  <c r="J216" i="16"/>
  <c r="I216" i="16"/>
  <c r="H216" i="16"/>
  <c r="F216" i="16" s="1"/>
  <c r="G216" i="16"/>
  <c r="L215" i="16"/>
  <c r="K215" i="16"/>
  <c r="J215" i="16"/>
  <c r="F215" i="16" s="1"/>
  <c r="I215" i="16"/>
  <c r="H215" i="16"/>
  <c r="G215" i="16"/>
  <c r="L214" i="16"/>
  <c r="K214" i="16"/>
  <c r="F214" i="16" s="1"/>
  <c r="J214" i="16"/>
  <c r="I214" i="16"/>
  <c r="H214" i="16"/>
  <c r="G214" i="16"/>
  <c r="L213" i="16"/>
  <c r="K213" i="16"/>
  <c r="J213" i="16"/>
  <c r="I213" i="16"/>
  <c r="H213" i="16"/>
  <c r="F213" i="16" s="1"/>
  <c r="G213" i="16"/>
  <c r="L212" i="16"/>
  <c r="K212" i="16"/>
  <c r="J212" i="16"/>
  <c r="I212" i="16"/>
  <c r="H212" i="16"/>
  <c r="F212" i="16" s="1"/>
  <c r="G212" i="16"/>
  <c r="L211" i="16"/>
  <c r="K211" i="16"/>
  <c r="J211" i="16"/>
  <c r="I211" i="16"/>
  <c r="H211" i="16"/>
  <c r="G211" i="16"/>
  <c r="F211" i="16"/>
  <c r="L210" i="16"/>
  <c r="K210" i="16"/>
  <c r="J210" i="16"/>
  <c r="I210" i="16"/>
  <c r="F210" i="16" s="1"/>
  <c r="H210" i="16"/>
  <c r="G210" i="16"/>
  <c r="L209" i="16"/>
  <c r="K209" i="16"/>
  <c r="J209" i="16"/>
  <c r="I209" i="16"/>
  <c r="H209" i="16"/>
  <c r="F209" i="16" s="1"/>
  <c r="G209" i="16"/>
  <c r="L208" i="16"/>
  <c r="K208" i="16"/>
  <c r="J208" i="16"/>
  <c r="I208" i="16"/>
  <c r="H208" i="16"/>
  <c r="F208" i="16" s="1"/>
  <c r="G208" i="16"/>
  <c r="L207" i="16"/>
  <c r="K207" i="16"/>
  <c r="J207" i="16"/>
  <c r="I207" i="16"/>
  <c r="H207" i="16"/>
  <c r="F207" i="16" s="1"/>
  <c r="G207" i="16"/>
  <c r="L206" i="16"/>
  <c r="K206" i="16"/>
  <c r="J206" i="16"/>
  <c r="I206" i="16"/>
  <c r="F206" i="16" s="1"/>
  <c r="H206" i="16"/>
  <c r="G206" i="16"/>
  <c r="L205" i="16"/>
  <c r="K205" i="16"/>
  <c r="J205" i="16"/>
  <c r="I205" i="16"/>
  <c r="H205" i="16"/>
  <c r="F205" i="16" s="1"/>
  <c r="G205" i="16"/>
  <c r="L204" i="16"/>
  <c r="K204" i="16"/>
  <c r="J204" i="16"/>
  <c r="I204" i="16"/>
  <c r="H204" i="16"/>
  <c r="F204" i="16" s="1"/>
  <c r="G204" i="16"/>
  <c r="L203" i="16"/>
  <c r="K203" i="16"/>
  <c r="J203" i="16"/>
  <c r="I203" i="16"/>
  <c r="H203" i="16"/>
  <c r="F203" i="16" s="1"/>
  <c r="G203" i="16"/>
  <c r="L202" i="16"/>
  <c r="K202" i="16"/>
  <c r="J202" i="16"/>
  <c r="I202" i="16"/>
  <c r="H202" i="16"/>
  <c r="F202" i="16" s="1"/>
  <c r="G202" i="16"/>
  <c r="L201" i="16"/>
  <c r="F201" i="16" s="1"/>
  <c r="K201" i="16"/>
  <c r="J201" i="16"/>
  <c r="I201" i="16"/>
  <c r="H201" i="16"/>
  <c r="G201" i="16"/>
  <c r="L200" i="16"/>
  <c r="K200" i="16"/>
  <c r="J200" i="16"/>
  <c r="I200" i="16"/>
  <c r="H200" i="16"/>
  <c r="F200" i="16" s="1"/>
  <c r="G200" i="16"/>
  <c r="L199" i="16"/>
  <c r="K199" i="16"/>
  <c r="J199" i="16"/>
  <c r="F199" i="16" s="1"/>
  <c r="I199" i="16"/>
  <c r="H199" i="16"/>
  <c r="G199" i="16"/>
  <c r="L198" i="16"/>
  <c r="K198" i="16"/>
  <c r="F198" i="16" s="1"/>
  <c r="J198" i="16"/>
  <c r="I198" i="16"/>
  <c r="H198" i="16"/>
  <c r="G198" i="16"/>
  <c r="L197" i="16"/>
  <c r="K197" i="16"/>
  <c r="J197" i="16"/>
  <c r="I197" i="16"/>
  <c r="H197" i="16"/>
  <c r="F197" i="16" s="1"/>
  <c r="G197" i="16"/>
  <c r="L196" i="16"/>
  <c r="K196" i="16"/>
  <c r="J196" i="16"/>
  <c r="I196" i="16"/>
  <c r="H196" i="16"/>
  <c r="F196" i="16" s="1"/>
  <c r="G196" i="16"/>
  <c r="L195" i="16"/>
  <c r="K195" i="16"/>
  <c r="J195" i="16"/>
  <c r="I195" i="16"/>
  <c r="H195" i="16"/>
  <c r="G195" i="16"/>
  <c r="F195" i="16"/>
  <c r="L194" i="16"/>
  <c r="K194" i="16"/>
  <c r="J194" i="16"/>
  <c r="I194" i="16"/>
  <c r="F194" i="16" s="1"/>
  <c r="H194" i="16"/>
  <c r="G194" i="16"/>
  <c r="L193" i="16"/>
  <c r="K193" i="16"/>
  <c r="J193" i="16"/>
  <c r="I193" i="16"/>
  <c r="H193" i="16"/>
  <c r="F193" i="16" s="1"/>
  <c r="G193" i="16"/>
  <c r="L192" i="16"/>
  <c r="K192" i="16"/>
  <c r="J192" i="16"/>
  <c r="I192" i="16"/>
  <c r="H192" i="16"/>
  <c r="F192" i="16" s="1"/>
  <c r="G192" i="16"/>
  <c r="L191" i="16"/>
  <c r="K191" i="16"/>
  <c r="J191" i="16"/>
  <c r="F191" i="16" s="1"/>
  <c r="I191" i="16"/>
  <c r="H191" i="16"/>
  <c r="G191" i="16"/>
  <c r="L190" i="16"/>
  <c r="K190" i="16"/>
  <c r="J190" i="16"/>
  <c r="I190" i="16"/>
  <c r="F190" i="16" s="1"/>
  <c r="H190" i="16"/>
  <c r="G190" i="16"/>
  <c r="L189" i="16"/>
  <c r="K189" i="16"/>
  <c r="J189" i="16"/>
  <c r="I189" i="16"/>
  <c r="H189" i="16"/>
  <c r="F189" i="16" s="1"/>
  <c r="G189" i="16"/>
  <c r="L188" i="16"/>
  <c r="K188" i="16"/>
  <c r="J188" i="16"/>
  <c r="I188" i="16"/>
  <c r="H188" i="16"/>
  <c r="F188" i="16" s="1"/>
  <c r="G188" i="16"/>
  <c r="L187" i="16"/>
  <c r="K187" i="16"/>
  <c r="J187" i="16"/>
  <c r="I187" i="16"/>
  <c r="H187" i="16"/>
  <c r="F187" i="16" s="1"/>
  <c r="G187" i="16"/>
  <c r="L186" i="16"/>
  <c r="K186" i="16"/>
  <c r="J186" i="16"/>
  <c r="I186" i="16"/>
  <c r="H186" i="16"/>
  <c r="F186" i="16" s="1"/>
  <c r="G186" i="16"/>
  <c r="L185" i="16"/>
  <c r="F185" i="16" s="1"/>
  <c r="K185" i="16"/>
  <c r="J185" i="16"/>
  <c r="I185" i="16"/>
  <c r="H185" i="16"/>
  <c r="G185" i="16"/>
  <c r="L184" i="16"/>
  <c r="K184" i="16"/>
  <c r="J184" i="16"/>
  <c r="I184" i="16"/>
  <c r="H184" i="16"/>
  <c r="F184" i="16" s="1"/>
  <c r="G184" i="16"/>
  <c r="L183" i="16"/>
  <c r="K183" i="16"/>
  <c r="J183" i="16"/>
  <c r="F183" i="16" s="1"/>
  <c r="I183" i="16"/>
  <c r="H183" i="16"/>
  <c r="G183" i="16"/>
  <c r="L182" i="16"/>
  <c r="K182" i="16"/>
  <c r="F182" i="16" s="1"/>
  <c r="J182" i="16"/>
  <c r="I182" i="16"/>
  <c r="H182" i="16"/>
  <c r="G182" i="16"/>
  <c r="L181" i="16"/>
  <c r="K181" i="16"/>
  <c r="J181" i="16"/>
  <c r="I181" i="16"/>
  <c r="H181" i="16"/>
  <c r="F181" i="16" s="1"/>
  <c r="G181" i="16"/>
  <c r="L180" i="16"/>
  <c r="K180" i="16"/>
  <c r="J180" i="16"/>
  <c r="I180" i="16"/>
  <c r="H180" i="16"/>
  <c r="F180" i="16" s="1"/>
  <c r="G180" i="16"/>
  <c r="L179" i="16"/>
  <c r="K179" i="16"/>
  <c r="J179" i="16"/>
  <c r="I179" i="16"/>
  <c r="H179" i="16"/>
  <c r="G179" i="16"/>
  <c r="F179" i="16"/>
  <c r="L178" i="16"/>
  <c r="K178" i="16"/>
  <c r="J178" i="16"/>
  <c r="I178" i="16"/>
  <c r="F178" i="16" s="1"/>
  <c r="H178" i="16"/>
  <c r="G178" i="16"/>
  <c r="L177" i="16"/>
  <c r="K177" i="16"/>
  <c r="J177" i="16"/>
  <c r="I177" i="16"/>
  <c r="H177" i="16"/>
  <c r="F177" i="16" s="1"/>
  <c r="G177" i="16"/>
  <c r="L176" i="16"/>
  <c r="K176" i="16"/>
  <c r="J176" i="16"/>
  <c r="I176" i="16"/>
  <c r="H176" i="16"/>
  <c r="F176" i="16" s="1"/>
  <c r="G176" i="16"/>
  <c r="L175" i="16"/>
  <c r="K175" i="16"/>
  <c r="J175" i="16"/>
  <c r="F175" i="16" s="1"/>
  <c r="I175" i="16"/>
  <c r="H175" i="16"/>
  <c r="G175" i="16"/>
  <c r="L174" i="16"/>
  <c r="K174" i="16"/>
  <c r="J174" i="16"/>
  <c r="I174" i="16"/>
  <c r="F174" i="16" s="1"/>
  <c r="H174" i="16"/>
  <c r="G174" i="16"/>
  <c r="L173" i="16"/>
  <c r="K173" i="16"/>
  <c r="J173" i="16"/>
  <c r="I173" i="16"/>
  <c r="H173" i="16"/>
  <c r="F173" i="16" s="1"/>
  <c r="G173" i="16"/>
  <c r="L172" i="16"/>
  <c r="K172" i="16"/>
  <c r="J172" i="16"/>
  <c r="I172" i="16"/>
  <c r="H172" i="16"/>
  <c r="F172" i="16" s="1"/>
  <c r="G172" i="16"/>
  <c r="L171" i="16"/>
  <c r="K171" i="16"/>
  <c r="J171" i="16"/>
  <c r="I171" i="16"/>
  <c r="H171" i="16"/>
  <c r="F171" i="16" s="1"/>
  <c r="G171" i="16"/>
  <c r="L170" i="16"/>
  <c r="K170" i="16"/>
  <c r="J170" i="16"/>
  <c r="I170" i="16"/>
  <c r="H170" i="16"/>
  <c r="F170" i="16" s="1"/>
  <c r="G170" i="16"/>
  <c r="L169" i="16"/>
  <c r="F169" i="16" s="1"/>
  <c r="K169" i="16"/>
  <c r="J169" i="16"/>
  <c r="I169" i="16"/>
  <c r="H169" i="16"/>
  <c r="G169" i="16"/>
  <c r="L168" i="16"/>
  <c r="K168" i="16"/>
  <c r="J168" i="16"/>
  <c r="I168" i="16"/>
  <c r="H168" i="16"/>
  <c r="F168" i="16" s="1"/>
  <c r="G168" i="16"/>
  <c r="L167" i="16"/>
  <c r="K167" i="16"/>
  <c r="J167" i="16"/>
  <c r="F167" i="16" s="1"/>
  <c r="I167" i="16"/>
  <c r="H167" i="16"/>
  <c r="G167" i="16"/>
  <c r="L166" i="16"/>
  <c r="K166" i="16"/>
  <c r="F166" i="16" s="1"/>
  <c r="J166" i="16"/>
  <c r="I166" i="16"/>
  <c r="H166" i="16"/>
  <c r="G166" i="16"/>
  <c r="L165" i="16"/>
  <c r="K165" i="16"/>
  <c r="J165" i="16"/>
  <c r="I165" i="16"/>
  <c r="H165" i="16"/>
  <c r="F165" i="16" s="1"/>
  <c r="G165" i="16"/>
  <c r="L164" i="16"/>
  <c r="K164" i="16"/>
  <c r="J164" i="16"/>
  <c r="I164" i="16"/>
  <c r="H164" i="16"/>
  <c r="F164" i="16" s="1"/>
  <c r="G164" i="16"/>
  <c r="L163" i="16"/>
  <c r="K163" i="16"/>
  <c r="J163" i="16"/>
  <c r="I163" i="16"/>
  <c r="H163" i="16"/>
  <c r="G163" i="16"/>
  <c r="F163" i="16"/>
  <c r="L162" i="16"/>
  <c r="K162" i="16"/>
  <c r="J162" i="16"/>
  <c r="I162" i="16"/>
  <c r="F162" i="16" s="1"/>
  <c r="H162" i="16"/>
  <c r="G162" i="16"/>
  <c r="L161" i="16"/>
  <c r="K161" i="16"/>
  <c r="J161" i="16"/>
  <c r="I161" i="16"/>
  <c r="H161" i="16"/>
  <c r="F161" i="16" s="1"/>
  <c r="G161" i="16"/>
  <c r="L160" i="16"/>
  <c r="K160" i="16"/>
  <c r="J160" i="16"/>
  <c r="I160" i="16"/>
  <c r="H160" i="16"/>
  <c r="F160" i="16" s="1"/>
  <c r="G160" i="16"/>
  <c r="L159" i="16"/>
  <c r="K159" i="16"/>
  <c r="J159" i="16"/>
  <c r="F159" i="16" s="1"/>
  <c r="I159" i="16"/>
  <c r="H159" i="16"/>
  <c r="G159" i="16"/>
  <c r="L158" i="16"/>
  <c r="K158" i="16"/>
  <c r="J158" i="16"/>
  <c r="I158" i="16"/>
  <c r="F158" i="16" s="1"/>
  <c r="H158" i="16"/>
  <c r="G158" i="16"/>
  <c r="L157" i="16"/>
  <c r="K157" i="16"/>
  <c r="J157" i="16"/>
  <c r="I157" i="16"/>
  <c r="H157" i="16"/>
  <c r="F157" i="16" s="1"/>
  <c r="G157" i="16"/>
  <c r="L156" i="16"/>
  <c r="K156" i="16"/>
  <c r="J156" i="16"/>
  <c r="I156" i="16"/>
  <c r="H156" i="16"/>
  <c r="F156" i="16" s="1"/>
  <c r="G156" i="16"/>
  <c r="L155" i="16"/>
  <c r="K155" i="16"/>
  <c r="J155" i="16"/>
  <c r="I155" i="16"/>
  <c r="H155" i="16"/>
  <c r="F155" i="16" s="1"/>
  <c r="G155" i="16"/>
  <c r="L154" i="16"/>
  <c r="K154" i="16"/>
  <c r="J154" i="16"/>
  <c r="I154" i="16"/>
  <c r="H154" i="16"/>
  <c r="F154" i="16" s="1"/>
  <c r="G154" i="16"/>
  <c r="L153" i="16"/>
  <c r="F153" i="16" s="1"/>
  <c r="K153" i="16"/>
  <c r="J153" i="16"/>
  <c r="I153" i="16"/>
  <c r="H153" i="16"/>
  <c r="G153" i="16"/>
  <c r="L152" i="16"/>
  <c r="K152" i="16"/>
  <c r="J152" i="16"/>
  <c r="I152" i="16"/>
  <c r="H152" i="16"/>
  <c r="F152" i="16" s="1"/>
  <c r="G152" i="16"/>
  <c r="L151" i="16"/>
  <c r="K151" i="16"/>
  <c r="J151" i="16"/>
  <c r="F151" i="16" s="1"/>
  <c r="I151" i="16"/>
  <c r="H151" i="16"/>
  <c r="G151" i="16"/>
  <c r="L150" i="16"/>
  <c r="K150" i="16"/>
  <c r="F150" i="16" s="1"/>
  <c r="J150" i="16"/>
  <c r="I150" i="16"/>
  <c r="H150" i="16"/>
  <c r="G150" i="16"/>
  <c r="L149" i="16"/>
  <c r="K149" i="16"/>
  <c r="J149" i="16"/>
  <c r="I149" i="16"/>
  <c r="H149" i="16"/>
  <c r="F149" i="16" s="1"/>
  <c r="G149" i="16"/>
  <c r="L148" i="16"/>
  <c r="K148" i="16"/>
  <c r="J148" i="16"/>
  <c r="I148" i="16"/>
  <c r="H148" i="16"/>
  <c r="F148" i="16" s="1"/>
  <c r="G148" i="16"/>
  <c r="L147" i="16"/>
  <c r="K147" i="16"/>
  <c r="J147" i="16"/>
  <c r="I147" i="16"/>
  <c r="H147" i="16"/>
  <c r="G147" i="16"/>
  <c r="F147" i="16"/>
  <c r="L146" i="16"/>
  <c r="K146" i="16"/>
  <c r="J146" i="16"/>
  <c r="I146" i="16"/>
  <c r="F146" i="16" s="1"/>
  <c r="H146" i="16"/>
  <c r="G146" i="16"/>
  <c r="L145" i="16"/>
  <c r="K145" i="16"/>
  <c r="J145" i="16"/>
  <c r="I145" i="16"/>
  <c r="H145" i="16"/>
  <c r="F145" i="16" s="1"/>
  <c r="G145" i="16"/>
  <c r="L144" i="16"/>
  <c r="K144" i="16"/>
  <c r="J144" i="16"/>
  <c r="I144" i="16"/>
  <c r="H144" i="16"/>
  <c r="F144" i="16" s="1"/>
  <c r="G144" i="16"/>
  <c r="L143" i="16"/>
  <c r="K143" i="16"/>
  <c r="J143" i="16"/>
  <c r="F143" i="16" s="1"/>
  <c r="I143" i="16"/>
  <c r="H143" i="16"/>
  <c r="G143" i="16"/>
  <c r="L142" i="16"/>
  <c r="K142" i="16"/>
  <c r="J142" i="16"/>
  <c r="I142" i="16"/>
  <c r="F142" i="16" s="1"/>
  <c r="H142" i="16"/>
  <c r="G142" i="16"/>
  <c r="L141" i="16"/>
  <c r="K141" i="16"/>
  <c r="J141" i="16"/>
  <c r="I141" i="16"/>
  <c r="H141" i="16"/>
  <c r="F141" i="16" s="1"/>
  <c r="G141" i="16"/>
  <c r="L140" i="16"/>
  <c r="K140" i="16"/>
  <c r="J140" i="16"/>
  <c r="I140" i="16"/>
  <c r="H140" i="16"/>
  <c r="F140" i="16" s="1"/>
  <c r="G140" i="16"/>
  <c r="L139" i="16"/>
  <c r="K139" i="16"/>
  <c r="J139" i="16"/>
  <c r="I139" i="16"/>
  <c r="H139" i="16"/>
  <c r="F139" i="16" s="1"/>
  <c r="G139" i="16"/>
  <c r="L138" i="16"/>
  <c r="K138" i="16"/>
  <c r="J138" i="16"/>
  <c r="I138" i="16"/>
  <c r="H138" i="16"/>
  <c r="F138" i="16" s="1"/>
  <c r="G138" i="16"/>
  <c r="L137" i="16"/>
  <c r="F137" i="16" s="1"/>
  <c r="K137" i="16"/>
  <c r="J137" i="16"/>
  <c r="I137" i="16"/>
  <c r="H137" i="16"/>
  <c r="G137" i="16"/>
  <c r="L136" i="16"/>
  <c r="K136" i="16"/>
  <c r="J136" i="16"/>
  <c r="I136" i="16"/>
  <c r="H136" i="16"/>
  <c r="F136" i="16" s="1"/>
  <c r="G136" i="16"/>
  <c r="L135" i="16"/>
  <c r="K135" i="16"/>
  <c r="J135" i="16"/>
  <c r="F135" i="16" s="1"/>
  <c r="I135" i="16"/>
  <c r="H135" i="16"/>
  <c r="G135" i="16"/>
  <c r="L134" i="16"/>
  <c r="K134" i="16"/>
  <c r="F134" i="16" s="1"/>
  <c r="J134" i="16"/>
  <c r="I134" i="16"/>
  <c r="H134" i="16"/>
  <c r="G134" i="16"/>
  <c r="L133" i="16"/>
  <c r="K133" i="16"/>
  <c r="J133" i="16"/>
  <c r="I133" i="16"/>
  <c r="H133" i="16"/>
  <c r="F133" i="16" s="1"/>
  <c r="G133" i="16"/>
  <c r="L132" i="16"/>
  <c r="K132" i="16"/>
  <c r="J132" i="16"/>
  <c r="I132" i="16"/>
  <c r="H132" i="16"/>
  <c r="F132" i="16" s="1"/>
  <c r="G132" i="16"/>
  <c r="L131" i="16"/>
  <c r="K131" i="16"/>
  <c r="J131" i="16"/>
  <c r="I131" i="16"/>
  <c r="H131" i="16"/>
  <c r="G131" i="16"/>
  <c r="F131" i="16"/>
  <c r="L130" i="16"/>
  <c r="K130" i="16"/>
  <c r="J130" i="16"/>
  <c r="I130" i="16"/>
  <c r="F130" i="16" s="1"/>
  <c r="H130" i="16"/>
  <c r="G130" i="16"/>
  <c r="L129" i="16"/>
  <c r="K129" i="16"/>
  <c r="J129" i="16"/>
  <c r="I129" i="16"/>
  <c r="H129" i="16"/>
  <c r="F129" i="16" s="1"/>
  <c r="G129" i="16"/>
  <c r="L128" i="16"/>
  <c r="K128" i="16"/>
  <c r="J128" i="16"/>
  <c r="I128" i="16"/>
  <c r="H128" i="16"/>
  <c r="F128" i="16" s="1"/>
  <c r="G128" i="16"/>
  <c r="L127" i="16"/>
  <c r="K127" i="16"/>
  <c r="J127" i="16"/>
  <c r="F127" i="16" s="1"/>
  <c r="I127" i="16"/>
  <c r="H127" i="16"/>
  <c r="G127" i="16"/>
  <c r="L126" i="16"/>
  <c r="K126" i="16"/>
  <c r="J126" i="16"/>
  <c r="I126" i="16"/>
  <c r="F126" i="16" s="1"/>
  <c r="H126" i="16"/>
  <c r="G126" i="16"/>
  <c r="L125" i="16"/>
  <c r="K125" i="16"/>
  <c r="J125" i="16"/>
  <c r="I125" i="16"/>
  <c r="H125" i="16"/>
  <c r="F125" i="16" s="1"/>
  <c r="G125" i="16"/>
  <c r="L124" i="16"/>
  <c r="K124" i="16"/>
  <c r="J124" i="16"/>
  <c r="I124" i="16"/>
  <c r="H124" i="16"/>
  <c r="F124" i="16" s="1"/>
  <c r="G124" i="16"/>
  <c r="L123" i="16"/>
  <c r="K123" i="16"/>
  <c r="J123" i="16"/>
  <c r="I123" i="16"/>
  <c r="H123" i="16"/>
  <c r="F123" i="16" s="1"/>
  <c r="G123" i="16"/>
  <c r="L122" i="16"/>
  <c r="K122" i="16"/>
  <c r="J122" i="16"/>
  <c r="I122" i="16"/>
  <c r="H122" i="16"/>
  <c r="F122" i="16" s="1"/>
  <c r="G122" i="16"/>
  <c r="L121" i="16"/>
  <c r="F121" i="16" s="1"/>
  <c r="K121" i="16"/>
  <c r="J121" i="16"/>
  <c r="I121" i="16"/>
  <c r="H121" i="16"/>
  <c r="G121" i="16"/>
  <c r="L120" i="16"/>
  <c r="K120" i="16"/>
  <c r="J120" i="16"/>
  <c r="I120" i="16"/>
  <c r="H120" i="16"/>
  <c r="F120" i="16" s="1"/>
  <c r="G120" i="16"/>
  <c r="L119" i="16"/>
  <c r="K119" i="16"/>
  <c r="J119" i="16"/>
  <c r="F119" i="16" s="1"/>
  <c r="I119" i="16"/>
  <c r="H119" i="16"/>
  <c r="G119" i="16"/>
  <c r="L118" i="16"/>
  <c r="K118" i="16"/>
  <c r="F118" i="16" s="1"/>
  <c r="J118" i="16"/>
  <c r="I118" i="16"/>
  <c r="H118" i="16"/>
  <c r="G118" i="16"/>
  <c r="L117" i="16"/>
  <c r="K117" i="16"/>
  <c r="J117" i="16"/>
  <c r="I117" i="16"/>
  <c r="H117" i="16"/>
  <c r="F117" i="16" s="1"/>
  <c r="G117" i="16"/>
  <c r="L116" i="16"/>
  <c r="K116" i="16"/>
  <c r="J116" i="16"/>
  <c r="I116" i="16"/>
  <c r="H116" i="16"/>
  <c r="F116" i="16" s="1"/>
  <c r="G116" i="16"/>
  <c r="L115" i="16"/>
  <c r="K115" i="16"/>
  <c r="J115" i="16"/>
  <c r="I115" i="16"/>
  <c r="H115" i="16"/>
  <c r="G115" i="16"/>
  <c r="F115" i="16"/>
  <c r="L114" i="16"/>
  <c r="K114" i="16"/>
  <c r="J114" i="16"/>
  <c r="I114" i="16"/>
  <c r="F114" i="16" s="1"/>
  <c r="H114" i="16"/>
  <c r="G114" i="16"/>
  <c r="L113" i="16"/>
  <c r="K113" i="16"/>
  <c r="J113" i="16"/>
  <c r="I113" i="16"/>
  <c r="F113" i="16" s="1"/>
  <c r="H113" i="16"/>
  <c r="G113" i="16"/>
  <c r="L112" i="16"/>
  <c r="K112" i="16"/>
  <c r="J112" i="16"/>
  <c r="I112" i="16"/>
  <c r="H112" i="16"/>
  <c r="F112" i="16" s="1"/>
  <c r="G112" i="16"/>
  <c r="L111" i="16"/>
  <c r="K111" i="16"/>
  <c r="J111" i="16"/>
  <c r="F111" i="16" s="1"/>
  <c r="I111" i="16"/>
  <c r="H111" i="16"/>
  <c r="G111" i="16"/>
  <c r="L110" i="16"/>
  <c r="K110" i="16"/>
  <c r="J110" i="16"/>
  <c r="I110" i="16"/>
  <c r="F110" i="16" s="1"/>
  <c r="H110" i="16"/>
  <c r="G110" i="16"/>
  <c r="L109" i="16"/>
  <c r="K109" i="16"/>
  <c r="J109" i="16"/>
  <c r="I109" i="16"/>
  <c r="H109" i="16"/>
  <c r="F109" i="16" s="1"/>
  <c r="G109" i="16"/>
  <c r="L108" i="16"/>
  <c r="K108" i="16"/>
  <c r="J108" i="16"/>
  <c r="I108" i="16"/>
  <c r="H108" i="16"/>
  <c r="F108" i="16" s="1"/>
  <c r="G108" i="16"/>
  <c r="L107" i="16"/>
  <c r="K107" i="16"/>
  <c r="J107" i="16"/>
  <c r="I107" i="16"/>
  <c r="H107" i="16"/>
  <c r="F107" i="16" s="1"/>
  <c r="G107" i="16"/>
  <c r="L106" i="16"/>
  <c r="K106" i="16"/>
  <c r="J106" i="16"/>
  <c r="I106" i="16"/>
  <c r="H106" i="16"/>
  <c r="F106" i="16" s="1"/>
  <c r="G106" i="16"/>
  <c r="L105" i="16"/>
  <c r="F105" i="16" s="1"/>
  <c r="K105" i="16"/>
  <c r="J105" i="16"/>
  <c r="I105" i="16"/>
  <c r="H105" i="16"/>
  <c r="G105" i="16"/>
  <c r="L104" i="16"/>
  <c r="K104" i="16"/>
  <c r="J104" i="16"/>
  <c r="I104" i="16"/>
  <c r="H104" i="16"/>
  <c r="F104" i="16" s="1"/>
  <c r="G104" i="16"/>
  <c r="L103" i="16"/>
  <c r="K103" i="16"/>
  <c r="J103" i="16"/>
  <c r="F103" i="16" s="1"/>
  <c r="I103" i="16"/>
  <c r="H103" i="16"/>
  <c r="G103" i="16"/>
  <c r="L102" i="16"/>
  <c r="K102" i="16"/>
  <c r="F102" i="16" s="1"/>
  <c r="J102" i="16"/>
  <c r="I102" i="16"/>
  <c r="H102" i="16"/>
  <c r="G102" i="16"/>
  <c r="L101" i="16"/>
  <c r="K101" i="16"/>
  <c r="J101" i="16"/>
  <c r="I101" i="16"/>
  <c r="H101" i="16"/>
  <c r="F101" i="16" s="1"/>
  <c r="G101" i="16"/>
  <c r="L100" i="16"/>
  <c r="K100" i="16"/>
  <c r="J100" i="16"/>
  <c r="I100" i="16"/>
  <c r="H100" i="16"/>
  <c r="F100" i="16" s="1"/>
  <c r="G100" i="16"/>
  <c r="L99" i="16"/>
  <c r="K99" i="16"/>
  <c r="J99" i="16"/>
  <c r="I99" i="16"/>
  <c r="H99" i="16"/>
  <c r="G99" i="16"/>
  <c r="F99" i="16"/>
  <c r="L98" i="16"/>
  <c r="K98" i="16"/>
  <c r="J98" i="16"/>
  <c r="I98" i="16"/>
  <c r="F98" i="16" s="1"/>
  <c r="H98" i="16"/>
  <c r="G98" i="16"/>
  <c r="L97" i="16"/>
  <c r="K97" i="16"/>
  <c r="J97" i="16"/>
  <c r="I97" i="16"/>
  <c r="F97" i="16" s="1"/>
  <c r="H97" i="16"/>
  <c r="G97" i="16"/>
  <c r="L96" i="16"/>
  <c r="K96" i="16"/>
  <c r="J96" i="16"/>
  <c r="I96" i="16"/>
  <c r="H96" i="16"/>
  <c r="F96" i="16" s="1"/>
  <c r="G96" i="16"/>
  <c r="L95" i="16"/>
  <c r="K95" i="16"/>
  <c r="J95" i="16"/>
  <c r="F95" i="16" s="1"/>
  <c r="I95" i="16"/>
  <c r="H95" i="16"/>
  <c r="G95" i="16"/>
  <c r="L94" i="16"/>
  <c r="K94" i="16"/>
  <c r="J94" i="16"/>
  <c r="I94" i="16"/>
  <c r="F94" i="16" s="1"/>
  <c r="H94" i="16"/>
  <c r="G94" i="16"/>
  <c r="L93" i="16"/>
  <c r="K93" i="16"/>
  <c r="J93" i="16"/>
  <c r="I93" i="16"/>
  <c r="H93" i="16"/>
  <c r="F93" i="16" s="1"/>
  <c r="G93" i="16"/>
  <c r="L92" i="16"/>
  <c r="K92" i="16"/>
  <c r="J92" i="16"/>
  <c r="I92" i="16"/>
  <c r="H92" i="16"/>
  <c r="F92" i="16" s="1"/>
  <c r="G92" i="16"/>
  <c r="L91" i="16"/>
  <c r="K91" i="16"/>
  <c r="J91" i="16"/>
  <c r="I91" i="16"/>
  <c r="H91" i="16"/>
  <c r="F91" i="16" s="1"/>
  <c r="G91" i="16"/>
  <c r="L90" i="16"/>
  <c r="K90" i="16"/>
  <c r="J90" i="16"/>
  <c r="I90" i="16"/>
  <c r="H90" i="16"/>
  <c r="F90" i="16" s="1"/>
  <c r="G90" i="16"/>
  <c r="L89" i="16"/>
  <c r="F89" i="16" s="1"/>
  <c r="K89" i="16"/>
  <c r="J89" i="16"/>
  <c r="I89" i="16"/>
  <c r="H89" i="16"/>
  <c r="G89" i="16"/>
  <c r="L88" i="16"/>
  <c r="K88" i="16"/>
  <c r="J88" i="16"/>
  <c r="I88" i="16"/>
  <c r="H88" i="16"/>
  <c r="F88" i="16" s="1"/>
  <c r="G88" i="16"/>
  <c r="L87" i="16"/>
  <c r="K87" i="16"/>
  <c r="J87" i="16"/>
  <c r="F87" i="16" s="1"/>
  <c r="I87" i="16"/>
  <c r="H87" i="16"/>
  <c r="G87" i="16"/>
  <c r="L86" i="16"/>
  <c r="K86" i="16"/>
  <c r="F86" i="16" s="1"/>
  <c r="J86" i="16"/>
  <c r="I86" i="16"/>
  <c r="H86" i="16"/>
  <c r="G86" i="16"/>
  <c r="L85" i="16"/>
  <c r="K85" i="16"/>
  <c r="J85" i="16"/>
  <c r="I85" i="16"/>
  <c r="H85" i="16"/>
  <c r="F85" i="16" s="1"/>
  <c r="G85" i="16"/>
  <c r="L84" i="16"/>
  <c r="K84" i="16"/>
  <c r="J84" i="16"/>
  <c r="I84" i="16"/>
  <c r="H84" i="16"/>
  <c r="F84" i="16" s="1"/>
  <c r="G84" i="16"/>
  <c r="L83" i="16"/>
  <c r="K83" i="16"/>
  <c r="J83" i="16"/>
  <c r="I83" i="16"/>
  <c r="H83" i="16"/>
  <c r="G83" i="16"/>
  <c r="F83" i="16"/>
  <c r="L82" i="16"/>
  <c r="K82" i="16"/>
  <c r="J82" i="16"/>
  <c r="I82" i="16"/>
  <c r="H82" i="16"/>
  <c r="F82" i="16" s="1"/>
  <c r="G82" i="16"/>
  <c r="L81" i="16"/>
  <c r="K81" i="16"/>
  <c r="J81" i="16"/>
  <c r="I81" i="16"/>
  <c r="F81" i="16" s="1"/>
  <c r="H81" i="16"/>
  <c r="G81" i="16"/>
  <c r="L80" i="16"/>
  <c r="K80" i="16"/>
  <c r="J80" i="16"/>
  <c r="I80" i="16"/>
  <c r="H80" i="16"/>
  <c r="F80" i="16" s="1"/>
  <c r="G80" i="16"/>
  <c r="L79" i="16"/>
  <c r="F79" i="16" s="1"/>
  <c r="K79" i="16"/>
  <c r="J79" i="16"/>
  <c r="I79" i="16"/>
  <c r="H79" i="16"/>
  <c r="G79" i="16"/>
  <c r="L78" i="16"/>
  <c r="K78" i="16"/>
  <c r="J78" i="16"/>
  <c r="I78" i="16"/>
  <c r="F78" i="16" s="1"/>
  <c r="H78" i="16"/>
  <c r="G78" i="16"/>
  <c r="L77" i="16"/>
  <c r="K77" i="16"/>
  <c r="J77" i="16"/>
  <c r="I77" i="16"/>
  <c r="H77" i="16"/>
  <c r="F77" i="16" s="1"/>
  <c r="G77" i="16"/>
  <c r="L76" i="16"/>
  <c r="K76" i="16"/>
  <c r="J76" i="16"/>
  <c r="I76" i="16"/>
  <c r="H76" i="16"/>
  <c r="F76" i="16" s="1"/>
  <c r="G76" i="16"/>
  <c r="L75" i="16"/>
  <c r="K75" i="16"/>
  <c r="J75" i="16"/>
  <c r="I75" i="16"/>
  <c r="H75" i="16"/>
  <c r="F75" i="16" s="1"/>
  <c r="G75" i="16"/>
  <c r="L74" i="16"/>
  <c r="K74" i="16"/>
  <c r="J74" i="16"/>
  <c r="I74" i="16"/>
  <c r="H74" i="16"/>
  <c r="F74" i="16" s="1"/>
  <c r="G74" i="16"/>
  <c r="L73" i="16"/>
  <c r="F73" i="16" s="1"/>
  <c r="K73" i="16"/>
  <c r="J73" i="16"/>
  <c r="I73" i="16"/>
  <c r="H73" i="16"/>
  <c r="G73" i="16"/>
  <c r="L72" i="16"/>
  <c r="K72" i="16"/>
  <c r="J72" i="16"/>
  <c r="I72" i="16"/>
  <c r="H72" i="16"/>
  <c r="F72" i="16" s="1"/>
  <c r="G72" i="16"/>
  <c r="L71" i="16"/>
  <c r="K71" i="16"/>
  <c r="J71" i="16"/>
  <c r="F71" i="16" s="1"/>
  <c r="I71" i="16"/>
  <c r="H71" i="16"/>
  <c r="G71" i="16"/>
  <c r="L70" i="16"/>
  <c r="K70" i="16"/>
  <c r="F70" i="16" s="1"/>
  <c r="J70" i="16"/>
  <c r="I70" i="16"/>
  <c r="H70" i="16"/>
  <c r="G70" i="16"/>
  <c r="L69" i="16"/>
  <c r="K69" i="16"/>
  <c r="J69" i="16"/>
  <c r="I69" i="16"/>
  <c r="H69" i="16"/>
  <c r="F69" i="16" s="1"/>
  <c r="G69" i="16"/>
  <c r="L68" i="16"/>
  <c r="K68" i="16"/>
  <c r="J68" i="16"/>
  <c r="I68" i="16"/>
  <c r="H68" i="16"/>
  <c r="F68" i="16" s="1"/>
  <c r="G68" i="16"/>
  <c r="L67" i="16"/>
  <c r="K67" i="16"/>
  <c r="J67" i="16"/>
  <c r="I67" i="16"/>
  <c r="H67" i="16"/>
  <c r="G67" i="16"/>
  <c r="F67" i="16"/>
  <c r="L66" i="16"/>
  <c r="K66" i="16"/>
  <c r="J66" i="16"/>
  <c r="I66" i="16"/>
  <c r="H66" i="16"/>
  <c r="F66" i="16" s="1"/>
  <c r="G66" i="16"/>
  <c r="L65" i="16"/>
  <c r="K65" i="16"/>
  <c r="J65" i="16"/>
  <c r="I65" i="16"/>
  <c r="F65" i="16" s="1"/>
  <c r="H65" i="16"/>
  <c r="G65" i="16"/>
  <c r="L64" i="16"/>
  <c r="K64" i="16"/>
  <c r="F64" i="16" s="1"/>
  <c r="J64" i="16"/>
  <c r="I64" i="16"/>
  <c r="H64" i="16"/>
  <c r="G64" i="16"/>
  <c r="L63" i="16"/>
  <c r="K63" i="16"/>
  <c r="J63" i="16"/>
  <c r="F63" i="16" s="1"/>
  <c r="I63" i="16"/>
  <c r="H63" i="16"/>
  <c r="G63" i="16"/>
  <c r="L62" i="16"/>
  <c r="K62" i="16"/>
  <c r="J62" i="16"/>
  <c r="I62" i="16"/>
  <c r="F62" i="16" s="1"/>
  <c r="H62" i="16"/>
  <c r="G62" i="16"/>
  <c r="L61" i="16"/>
  <c r="K61" i="16"/>
  <c r="J61" i="16"/>
  <c r="I61" i="16"/>
  <c r="H61" i="16"/>
  <c r="F61" i="16" s="1"/>
  <c r="G61" i="16"/>
  <c r="L60" i="16"/>
  <c r="K60" i="16"/>
  <c r="J60" i="16"/>
  <c r="I60" i="16"/>
  <c r="H60" i="16"/>
  <c r="F60" i="16" s="1"/>
  <c r="G60" i="16"/>
  <c r="L59" i="16"/>
  <c r="K59" i="16"/>
  <c r="J59" i="16"/>
  <c r="I59" i="16"/>
  <c r="H59" i="16"/>
  <c r="F59" i="16" s="1"/>
  <c r="G59" i="16"/>
  <c r="L58" i="16"/>
  <c r="K58" i="16"/>
  <c r="J58" i="16"/>
  <c r="I58" i="16"/>
  <c r="H58" i="16"/>
  <c r="F58" i="16" s="1"/>
  <c r="G58" i="16"/>
  <c r="L57" i="16"/>
  <c r="F57" i="16" s="1"/>
  <c r="K57" i="16"/>
  <c r="J57" i="16"/>
  <c r="I57" i="16"/>
  <c r="H57" i="16"/>
  <c r="G57" i="16"/>
  <c r="L56" i="16"/>
  <c r="K56" i="16"/>
  <c r="J56" i="16"/>
  <c r="I56" i="16"/>
  <c r="H56" i="16"/>
  <c r="F56" i="16" s="1"/>
  <c r="G56" i="16"/>
  <c r="L55" i="16"/>
  <c r="K55" i="16"/>
  <c r="J55" i="16"/>
  <c r="F55" i="16" s="1"/>
  <c r="I55" i="16"/>
  <c r="H55" i="16"/>
  <c r="G55" i="16"/>
  <c r="L54" i="16"/>
  <c r="K54" i="16"/>
  <c r="F54" i="16" s="1"/>
  <c r="J54" i="16"/>
  <c r="I54" i="16"/>
  <c r="H54" i="16"/>
  <c r="G54" i="16"/>
  <c r="L53" i="16"/>
  <c r="K53" i="16"/>
  <c r="J53" i="16"/>
  <c r="I53" i="16"/>
  <c r="H53" i="16"/>
  <c r="F53" i="16" s="1"/>
  <c r="G53" i="16"/>
  <c r="L52" i="16"/>
  <c r="K52" i="16"/>
  <c r="J52" i="16"/>
  <c r="I52" i="16"/>
  <c r="H52" i="16"/>
  <c r="F52" i="16" s="1"/>
  <c r="G52" i="16"/>
  <c r="L51" i="16"/>
  <c r="K51" i="16"/>
  <c r="J51" i="16"/>
  <c r="I51" i="16"/>
  <c r="H51" i="16"/>
  <c r="G51" i="16"/>
  <c r="F51" i="16"/>
  <c r="L50" i="16"/>
  <c r="K50" i="16"/>
  <c r="J50" i="16"/>
  <c r="I50" i="16"/>
  <c r="H50" i="16"/>
  <c r="F50" i="16" s="1"/>
  <c r="G50" i="16"/>
  <c r="L49" i="16"/>
  <c r="K49" i="16"/>
  <c r="J49" i="16"/>
  <c r="I49" i="16"/>
  <c r="H49" i="16"/>
  <c r="F49" i="16" s="1"/>
  <c r="G49" i="16"/>
  <c r="L48" i="16"/>
  <c r="K48" i="16"/>
  <c r="J48" i="16"/>
  <c r="I48" i="16"/>
  <c r="H48" i="16"/>
  <c r="F48" i="16" s="1"/>
  <c r="G48" i="16"/>
  <c r="L47" i="16"/>
  <c r="F47" i="16" s="1"/>
  <c r="K47" i="16"/>
  <c r="J47" i="16"/>
  <c r="I47" i="16"/>
  <c r="H47" i="16"/>
  <c r="G47" i="16"/>
  <c r="L46" i="16"/>
  <c r="K46" i="16"/>
  <c r="J46" i="16"/>
  <c r="I46" i="16"/>
  <c r="H46" i="16"/>
  <c r="F46" i="16" s="1"/>
  <c r="G46" i="16"/>
  <c r="L45" i="16"/>
  <c r="K45" i="16"/>
  <c r="J45" i="16"/>
  <c r="I45" i="16"/>
  <c r="H45" i="16"/>
  <c r="F45" i="16" s="1"/>
  <c r="G45" i="16"/>
  <c r="L44" i="16"/>
  <c r="K44" i="16"/>
  <c r="J44" i="16"/>
  <c r="I44" i="16"/>
  <c r="H44" i="16"/>
  <c r="F44" i="16" s="1"/>
  <c r="G44" i="16"/>
  <c r="L43" i="16"/>
  <c r="K43" i="16"/>
  <c r="J43" i="16"/>
  <c r="I43" i="16"/>
  <c r="H43" i="16"/>
  <c r="F43" i="16" s="1"/>
  <c r="G43" i="16"/>
  <c r="L42" i="16"/>
  <c r="K42" i="16"/>
  <c r="J42" i="16"/>
  <c r="F42" i="16" s="1"/>
  <c r="I42" i="16"/>
  <c r="H42" i="16"/>
  <c r="G42" i="16"/>
  <c r="L41" i="16"/>
  <c r="F41" i="16" s="1"/>
  <c r="K41" i="16"/>
  <c r="J41" i="16"/>
  <c r="I41" i="16"/>
  <c r="H41" i="16"/>
  <c r="G41" i="16"/>
  <c r="L40" i="16"/>
  <c r="K40" i="16"/>
  <c r="J40" i="16"/>
  <c r="I40" i="16"/>
  <c r="H40" i="16"/>
  <c r="F40" i="16" s="1"/>
  <c r="G40" i="16"/>
  <c r="L39" i="16"/>
  <c r="K39" i="16"/>
  <c r="J39" i="16"/>
  <c r="I39" i="16"/>
  <c r="H39" i="16"/>
  <c r="F39" i="16" s="1"/>
  <c r="G39" i="16"/>
  <c r="L38" i="16"/>
  <c r="K38" i="16"/>
  <c r="F38" i="16" s="1"/>
  <c r="J38" i="16"/>
  <c r="I38" i="16"/>
  <c r="H38" i="16"/>
  <c r="G38" i="16"/>
  <c r="L37" i="16"/>
  <c r="K37" i="16"/>
  <c r="J37" i="16"/>
  <c r="I37" i="16"/>
  <c r="H37" i="16"/>
  <c r="F37" i="16" s="1"/>
  <c r="G37" i="16"/>
  <c r="L36" i="16"/>
  <c r="K36" i="16"/>
  <c r="J36" i="16"/>
  <c r="I36" i="16"/>
  <c r="H36" i="16"/>
  <c r="F36" i="16" s="1"/>
  <c r="G36" i="16"/>
  <c r="L35" i="16"/>
  <c r="K35" i="16"/>
  <c r="J35" i="16"/>
  <c r="I35" i="16"/>
  <c r="H35" i="16"/>
  <c r="G35" i="16"/>
  <c r="F35" i="16"/>
  <c r="L34" i="16"/>
  <c r="K34" i="16"/>
  <c r="J34" i="16"/>
  <c r="I34" i="16"/>
  <c r="H34" i="16"/>
  <c r="F34" i="16" s="1"/>
  <c r="G34" i="16"/>
  <c r="L33" i="16"/>
  <c r="K33" i="16"/>
  <c r="J33" i="16"/>
  <c r="I33" i="16"/>
  <c r="H33" i="16"/>
  <c r="F33" i="16" s="1"/>
  <c r="G33" i="16"/>
  <c r="L32" i="16"/>
  <c r="K32" i="16"/>
  <c r="J32" i="16"/>
  <c r="I32" i="16"/>
  <c r="H32" i="16"/>
  <c r="F32" i="16" s="1"/>
  <c r="G32" i="16"/>
  <c r="L31" i="16"/>
  <c r="F31" i="16" s="1"/>
  <c r="K31" i="16"/>
  <c r="J31" i="16"/>
  <c r="I31" i="16"/>
  <c r="H31" i="16"/>
  <c r="G31" i="16"/>
  <c r="L30" i="16"/>
  <c r="K30" i="16"/>
  <c r="J30" i="16"/>
  <c r="I30" i="16"/>
  <c r="H30" i="16"/>
  <c r="F30" i="16" s="1"/>
  <c r="G30" i="16"/>
  <c r="L29" i="16"/>
  <c r="K29" i="16"/>
  <c r="J29" i="16"/>
  <c r="I29" i="16"/>
  <c r="H29" i="16"/>
  <c r="F29" i="16" s="1"/>
  <c r="G29" i="16"/>
  <c r="L28" i="16"/>
  <c r="K28" i="16"/>
  <c r="J28" i="16"/>
  <c r="I28" i="16"/>
  <c r="H28" i="16"/>
  <c r="F28" i="16" s="1"/>
  <c r="G28" i="16"/>
  <c r="L27" i="16"/>
  <c r="K27" i="16"/>
  <c r="J27" i="16"/>
  <c r="I27" i="16"/>
  <c r="H27" i="16"/>
  <c r="F27" i="16" s="1"/>
  <c r="G27" i="16"/>
  <c r="L26" i="16"/>
  <c r="K26" i="16"/>
  <c r="J26" i="16"/>
  <c r="I26" i="16"/>
  <c r="H26" i="16"/>
  <c r="F26" i="16" s="1"/>
  <c r="G26" i="16"/>
  <c r="L25" i="16"/>
  <c r="F25" i="16" s="1"/>
  <c r="K25" i="16"/>
  <c r="J25" i="16"/>
  <c r="I25" i="16"/>
  <c r="H25" i="16"/>
  <c r="G25" i="16"/>
  <c r="L24" i="16"/>
  <c r="K24" i="16"/>
  <c r="J24" i="16"/>
  <c r="I24" i="16"/>
  <c r="H24" i="16"/>
  <c r="F24" i="16" s="1"/>
  <c r="G24" i="16"/>
  <c r="L23" i="16"/>
  <c r="K23" i="16"/>
  <c r="J23" i="16"/>
  <c r="I23" i="16"/>
  <c r="H23" i="16"/>
  <c r="F23" i="16" s="1"/>
  <c r="G23" i="16"/>
  <c r="L22" i="16"/>
  <c r="K22" i="16"/>
  <c r="F22" i="16" s="1"/>
  <c r="J22" i="16"/>
  <c r="I22" i="16"/>
  <c r="H22" i="16"/>
  <c r="G22" i="16"/>
  <c r="L21" i="16"/>
  <c r="K21" i="16"/>
  <c r="J21" i="16"/>
  <c r="I21" i="16"/>
  <c r="H21" i="16"/>
  <c r="F21" i="16" s="1"/>
  <c r="G21" i="16"/>
  <c r="L20" i="16"/>
  <c r="K20" i="16"/>
  <c r="J20" i="16"/>
  <c r="I20" i="16"/>
  <c r="F20" i="16" s="1"/>
  <c r="H20" i="16"/>
  <c r="G20" i="16"/>
  <c r="L19" i="16"/>
  <c r="K19" i="16"/>
  <c r="J19" i="16"/>
  <c r="I19" i="16"/>
  <c r="H19" i="16"/>
  <c r="G19" i="16"/>
  <c r="F19" i="16"/>
  <c r="L18" i="16"/>
  <c r="K18" i="16"/>
  <c r="J18" i="16"/>
  <c r="I18" i="16"/>
  <c r="H18" i="16"/>
  <c r="F18" i="16" s="1"/>
  <c r="G18" i="16"/>
  <c r="L17" i="16"/>
  <c r="K17" i="16"/>
  <c r="J17" i="16"/>
  <c r="I17" i="16"/>
  <c r="H17" i="16"/>
  <c r="F17" i="16" s="1"/>
  <c r="G17" i="16"/>
  <c r="L16" i="16"/>
  <c r="K16" i="16"/>
  <c r="J16" i="16"/>
  <c r="F16" i="16" s="1"/>
  <c r="I16" i="16"/>
  <c r="H16" i="16"/>
  <c r="G16" i="16"/>
  <c r="L15" i="16"/>
  <c r="F15" i="16" s="1"/>
  <c r="K15" i="16"/>
  <c r="J15" i="16"/>
  <c r="I15" i="16"/>
  <c r="H15" i="16"/>
  <c r="G15" i="16"/>
  <c r="L14" i="16"/>
  <c r="K14" i="16"/>
  <c r="J14" i="16"/>
  <c r="I14" i="16"/>
  <c r="H14" i="16"/>
  <c r="F14" i="16" s="1"/>
  <c r="G14" i="16"/>
  <c r="L13" i="16"/>
  <c r="K13" i="16"/>
  <c r="J13" i="16"/>
  <c r="I13" i="16"/>
  <c r="H13" i="16"/>
  <c r="F13" i="16" s="1"/>
  <c r="G13" i="16"/>
  <c r="L12" i="16"/>
  <c r="K12" i="16"/>
  <c r="J12" i="16"/>
  <c r="I12" i="16"/>
  <c r="H12" i="16"/>
  <c r="F12" i="16" s="1"/>
  <c r="G12" i="16"/>
  <c r="L11" i="16"/>
  <c r="K11" i="16"/>
  <c r="J11" i="16"/>
  <c r="I11" i="16"/>
  <c r="H11" i="16"/>
  <c r="F11" i="16" s="1"/>
  <c r="G11" i="16"/>
  <c r="L10" i="16"/>
  <c r="K10" i="16"/>
  <c r="J10" i="16"/>
  <c r="I10" i="16"/>
  <c r="H10" i="16"/>
  <c r="F10" i="16" s="1"/>
  <c r="G10" i="16"/>
  <c r="L9" i="16"/>
  <c r="F9" i="16" s="1"/>
  <c r="K9" i="16"/>
  <c r="J9" i="16"/>
  <c r="I9" i="16"/>
  <c r="H9" i="16"/>
  <c r="G9" i="16"/>
  <c r="L8" i="16"/>
  <c r="K8" i="16"/>
  <c r="J8" i="16"/>
  <c r="F8" i="16" s="1"/>
  <c r="I8" i="16"/>
  <c r="H8" i="16"/>
  <c r="G8" i="16"/>
  <c r="L7" i="16"/>
  <c r="K7" i="16"/>
  <c r="J7" i="16"/>
  <c r="I7" i="16"/>
  <c r="H7" i="16"/>
  <c r="F7" i="16" s="1"/>
  <c r="G7" i="16"/>
  <c r="L6" i="16"/>
  <c r="K6" i="16"/>
  <c r="J6" i="16"/>
  <c r="I6" i="16"/>
  <c r="H6" i="16"/>
  <c r="F6" i="16" s="1"/>
  <c r="G6" i="16"/>
  <c r="L5" i="16"/>
  <c r="K5" i="16"/>
  <c r="J5" i="16"/>
  <c r="I5" i="16"/>
  <c r="H5" i="16"/>
  <c r="F5" i="16" s="1"/>
  <c r="G5" i="16"/>
  <c r="L4" i="16"/>
  <c r="K4" i="16"/>
  <c r="J4" i="16"/>
  <c r="I4" i="16"/>
  <c r="H4" i="16"/>
  <c r="G4" i="16"/>
  <c r="F4" i="16"/>
  <c r="L3" i="16"/>
  <c r="K3" i="16"/>
  <c r="J3" i="16"/>
  <c r="I3" i="16"/>
  <c r="H3" i="16"/>
  <c r="G3" i="16"/>
  <c r="F3" i="16"/>
  <c r="L2" i="16"/>
  <c r="K2" i="16"/>
  <c r="J2" i="16"/>
  <c r="I2" i="16"/>
  <c r="H2" i="16"/>
  <c r="F2" i="16" s="1"/>
  <c r="G2" i="16"/>
  <c r="O24" i="1" a="1"/>
  <c r="F6" i="1" a="1"/>
  <c r="M21" i="1" a="1"/>
  <c r="N15" i="1" a="1"/>
  <c r="H9" i="1" a="1"/>
  <c r="O23" i="1" a="1"/>
  <c r="M20" i="1" a="1"/>
  <c r="G25" i="1" a="1"/>
  <c r="I22" i="1" a="1"/>
  <c r="H4" i="1" a="1"/>
  <c r="K8" i="1" a="1"/>
  <c r="J25" i="1" a="1"/>
  <c r="G3" i="1" a="1"/>
  <c r="M26" i="1" a="1"/>
  <c r="I14" i="1" a="1"/>
  <c r="F15" i="1" a="1"/>
  <c r="K7" i="1" a="1"/>
  <c r="Q15" i="1" a="1"/>
  <c r="G4" i="1" a="1"/>
  <c r="P14" i="1" a="1"/>
  <c r="N20" i="1" a="1"/>
  <c r="P11" i="1" a="1"/>
  <c r="F11" i="1" a="1"/>
  <c r="I26" i="1" a="1"/>
  <c r="E25" i="1" a="1"/>
  <c r="K12" i="1" a="1"/>
  <c r="K5" i="1" a="1"/>
  <c r="H3" i="1" a="1"/>
  <c r="N6" i="1" a="1"/>
  <c r="K27" i="1" a="1"/>
  <c r="D22" i="1" a="1"/>
  <c r="O4" i="1" a="1"/>
  <c r="E12" i="1" a="1"/>
  <c r="E9" i="1" a="1"/>
  <c r="O21" i="1" a="1"/>
  <c r="G18" i="1" a="1"/>
  <c r="P4" i="1" a="1"/>
  <c r="N10" i="1" a="1"/>
  <c r="H17" i="1" a="1"/>
  <c r="Q11" i="1" a="1"/>
  <c r="N5" i="1" a="1"/>
  <c r="G7" i="1" a="1"/>
  <c r="J15" i="1" a="1"/>
  <c r="L18" i="1" a="1"/>
  <c r="Q16" i="1" a="1"/>
  <c r="G26" i="1" a="1"/>
  <c r="K16" i="1" a="1"/>
  <c r="F22" i="1" a="1"/>
  <c r="H19" i="1" a="1"/>
  <c r="O8" i="1" a="1"/>
  <c r="L13" i="1" a="1"/>
  <c r="P5" i="1" a="1"/>
  <c r="O25" i="1" a="1"/>
  <c r="G5" i="1" a="1"/>
  <c r="M11" i="1" a="1"/>
  <c r="M4" i="1" a="1"/>
  <c r="G23" i="1" a="1"/>
  <c r="I6" i="1" a="1"/>
  <c r="L9" i="1" a="1"/>
  <c r="L8" i="1" a="1"/>
  <c r="O11" i="1" a="1"/>
  <c r="G11" i="1" a="1"/>
  <c r="F17" i="1" a="1"/>
  <c r="P7" i="1" a="1"/>
  <c r="E6" i="1" a="1"/>
  <c r="Q19" i="1" a="1"/>
  <c r="P6" i="1" a="1"/>
  <c r="D4" i="1" a="1"/>
  <c r="K26" i="1" a="1"/>
  <c r="J12" i="1" a="1"/>
  <c r="H12" i="1" a="1"/>
  <c r="O14" i="1" a="1"/>
  <c r="L14" i="1" a="1"/>
  <c r="I15" i="1" a="1"/>
  <c r="L17" i="1" a="1"/>
  <c r="G6" i="1" a="1"/>
  <c r="Q7" i="1" a="1"/>
  <c r="K13" i="1" a="1"/>
  <c r="D23" i="1" a="1"/>
  <c r="D10" i="1" a="1"/>
  <c r="I10" i="1" a="1"/>
  <c r="J20" i="1" a="1"/>
  <c r="Q21" i="1" a="1"/>
  <c r="O15" i="1" a="1"/>
  <c r="D7" i="1" a="1"/>
  <c r="I25" i="1" a="1"/>
  <c r="I18" i="1" a="1"/>
  <c r="H11" i="1" a="1"/>
  <c r="N12" i="1" a="1"/>
  <c r="J16" i="1" a="1"/>
  <c r="H14" i="1" a="1"/>
  <c r="K3" i="1" a="1"/>
  <c r="J22" i="1" a="1"/>
  <c r="Q25" i="1" a="1"/>
  <c r="Q12" i="1" a="1"/>
  <c r="E14" i="1" a="1"/>
  <c r="Q14" i="1" a="1"/>
  <c r="Q3" i="1" a="1"/>
  <c r="F3" i="1" a="1"/>
  <c r="P21" i="1" a="1"/>
  <c r="K14" i="1" a="1"/>
  <c r="E24" i="1" a="1"/>
  <c r="N16" i="1" a="1"/>
  <c r="K21" i="1" a="1"/>
  <c r="L7" i="1" a="1"/>
  <c r="L11" i="1" a="1"/>
  <c r="J26" i="1" a="1"/>
  <c r="H23" i="1" a="1"/>
  <c r="N14" i="1" a="1"/>
  <c r="E13" i="1" a="1"/>
  <c r="L19" i="1" a="1"/>
  <c r="P26" i="1" a="1"/>
  <c r="M15" i="1" a="1"/>
  <c r="L3" i="1" a="1"/>
  <c r="I5" i="1" a="1"/>
  <c r="M8" i="1" a="1"/>
  <c r="Q20" i="1" a="1"/>
  <c r="H10" i="1" a="1"/>
  <c r="P25" i="1" a="1"/>
  <c r="Q24" i="1" a="1"/>
  <c r="D13" i="1" a="1"/>
  <c r="L24" i="1" a="1"/>
  <c r="O9" i="1" a="1"/>
  <c r="D6" i="1" a="1"/>
  <c r="M23" i="1" a="1"/>
  <c r="K25" i="1" a="1"/>
  <c r="Q26" i="1" a="1"/>
  <c r="M17" i="1" a="1"/>
  <c r="P24" i="1" a="1"/>
  <c r="D16" i="1" a="1"/>
  <c r="G15" i="1" a="1"/>
  <c r="M13" i="1" a="1"/>
  <c r="H20" i="1" a="1"/>
  <c r="L23" i="1" a="1"/>
  <c r="O10" i="1" a="1"/>
  <c r="K22" i="1" a="1"/>
  <c r="M12" i="1" a="1"/>
  <c r="I9" i="1" a="1"/>
  <c r="Q10" i="1" a="1"/>
  <c r="N4" i="1" a="1"/>
  <c r="H18" i="1" a="1"/>
  <c r="L25" i="1" a="1"/>
  <c r="O6" i="1" a="1"/>
  <c r="G9" i="1" a="1"/>
  <c r="M3" i="1" a="1"/>
  <c r="J4" i="1" a="1"/>
  <c r="E16" i="1" a="1"/>
  <c r="Q5" i="1" a="1"/>
  <c r="E21" i="1" a="1"/>
  <c r="D21" i="1" a="1"/>
  <c r="M9" i="1" a="1"/>
  <c r="E11" i="1" a="1"/>
  <c r="F5" i="1" a="1"/>
  <c r="I11" i="1" a="1"/>
  <c r="E17" i="1" a="1"/>
  <c r="N22" i="1" a="1"/>
  <c r="M7" i="1" a="1"/>
  <c r="D14" i="1" a="1"/>
  <c r="N13" i="1" a="1"/>
  <c r="J10" i="1" a="1"/>
  <c r="M24" i="1" a="1"/>
  <c r="J24" i="1" a="1"/>
  <c r="E22" i="1" a="1"/>
  <c r="H22" i="1" a="1"/>
  <c r="L27" i="1" a="1"/>
  <c r="D24" i="1" a="1"/>
  <c r="N3" i="1" a="1"/>
  <c r="M19" i="1" a="1"/>
  <c r="F27" i="1" a="1"/>
  <c r="Q13" i="1" a="1"/>
  <c r="E8" i="1" a="1"/>
  <c r="N7" i="1" a="1"/>
  <c r="P27" i="1" a="1"/>
  <c r="E18" i="1" a="1"/>
  <c r="L5" i="1" a="1"/>
  <c r="L21" i="1" a="1"/>
  <c r="F14" i="1" a="1"/>
  <c r="I8" i="1" a="1"/>
  <c r="I19" i="1" a="1"/>
  <c r="Q4" i="1" a="1"/>
  <c r="I17" i="1" a="1"/>
  <c r="D9" i="1" a="1"/>
  <c r="M5" i="1" a="1"/>
  <c r="K20" i="1" a="1"/>
  <c r="F16" i="1" a="1"/>
  <c r="L26" i="1" a="1"/>
  <c r="N21" i="1" a="1"/>
  <c r="D20" i="1" a="1"/>
  <c r="I13" i="1" a="1"/>
  <c r="H27" i="1" a="1"/>
  <c r="N18" i="1" a="1"/>
  <c r="J3" i="1" a="1"/>
  <c r="F4" i="1" a="1"/>
  <c r="P9" i="1" a="1"/>
  <c r="P18" i="1" a="1"/>
  <c r="G22" i="1" a="1"/>
  <c r="I12" i="1" a="1"/>
  <c r="K17" i="1" a="1"/>
  <c r="H16" i="1" a="1"/>
  <c r="I20" i="1" a="1"/>
  <c r="K19" i="1" a="1"/>
  <c r="H21" i="1" a="1"/>
  <c r="O5" i="1" a="1"/>
  <c r="L10" i="1" a="1"/>
  <c r="G12" i="1" a="1"/>
  <c r="F24" i="1" a="1"/>
  <c r="P23" i="1" a="1"/>
  <c r="P10" i="1" a="1"/>
  <c r="D18" i="1" a="1"/>
  <c r="P19" i="1" a="1"/>
  <c r="N25" i="1" a="1"/>
  <c r="Q8" i="1" a="1"/>
  <c r="J18" i="1" a="1"/>
  <c r="F13" i="1" a="1"/>
  <c r="O16" i="1" a="1"/>
  <c r="K10" i="1" a="1"/>
  <c r="E10" i="1" a="1"/>
  <c r="M27" i="1" a="1"/>
  <c r="O22" i="1" a="1"/>
  <c r="M6" i="1" a="1"/>
  <c r="J14" i="1" a="1"/>
  <c r="D26" i="1" a="1"/>
  <c r="H5" i="1" a="1"/>
  <c r="P15" i="1" a="1"/>
  <c r="D27" i="1" a="1"/>
  <c r="I21" i="1" a="1"/>
  <c r="K11" i="1" a="1"/>
  <c r="F25" i="1" a="1"/>
  <c r="Q23" i="1" a="1"/>
  <c r="I24" i="1" a="1"/>
  <c r="E5" i="1" a="1"/>
  <c r="J21" i="1" a="1"/>
  <c r="D8" i="1" a="1"/>
  <c r="P17" i="1" a="1"/>
  <c r="D25" i="1" a="1"/>
  <c r="L12" i="1" a="1"/>
  <c r="K15" i="1" a="1"/>
  <c r="Q6" i="1" a="1"/>
  <c r="G8" i="1" a="1"/>
  <c r="N26" i="1" a="1"/>
  <c r="P13" i="1" a="1"/>
  <c r="F21" i="1" a="1"/>
  <c r="O19" i="1" a="1"/>
  <c r="O26" i="1" a="1"/>
  <c r="I4" i="1" a="1"/>
  <c r="L22" i="1" a="1"/>
  <c r="N24" i="1" a="1"/>
  <c r="G14" i="1" a="1"/>
  <c r="L20" i="1" a="1"/>
  <c r="H15" i="1" a="1"/>
  <c r="J5" i="1" a="1"/>
  <c r="I7" i="1" a="1"/>
  <c r="F23" i="1" a="1"/>
  <c r="K18" i="1" a="1"/>
  <c r="J9" i="1" a="1"/>
  <c r="H8" i="1" a="1"/>
  <c r="L16" i="1" a="1"/>
  <c r="G21" i="1" a="1"/>
  <c r="H24" i="1" a="1"/>
  <c r="P8" i="1" a="1"/>
  <c r="G19" i="1" a="1"/>
  <c r="I3" i="1" a="1"/>
  <c r="P22" i="1" a="1"/>
  <c r="E4" i="1" a="1"/>
  <c r="Q27" i="1" a="1"/>
  <c r="Q9" i="1" a="1"/>
  <c r="G27" i="1" a="1"/>
  <c r="L6" i="1" a="1"/>
  <c r="L15" i="1" a="1"/>
  <c r="H6" i="1" a="1"/>
  <c r="N23" i="1" a="1"/>
  <c r="F26" i="1" a="1"/>
  <c r="D19" i="1" a="1"/>
  <c r="O20" i="1" a="1"/>
  <c r="O13" i="1" a="1"/>
  <c r="D11" i="1" a="1"/>
  <c r="O18" i="1" a="1"/>
  <c r="J13" i="1" a="1"/>
  <c r="E3" i="1" a="1"/>
  <c r="J27" i="1" a="1"/>
  <c r="E7" i="1" a="1"/>
  <c r="F10" i="1" a="1"/>
  <c r="J8" i="1" a="1"/>
  <c r="D3" i="1" a="1"/>
  <c r="H25" i="1" a="1"/>
  <c r="I23" i="1" a="1"/>
  <c r="F9" i="1" a="1"/>
  <c r="J23" i="1" a="1"/>
  <c r="E23" i="1" a="1"/>
  <c r="D12" i="1" a="1"/>
  <c r="P16" i="1" a="1"/>
  <c r="G20" i="1" a="1"/>
  <c r="P12" i="1" a="1"/>
  <c r="Q17" i="1" a="1"/>
  <c r="F19" i="1" a="1"/>
  <c r="Q22" i="1" a="1"/>
  <c r="O27" i="1" a="1"/>
  <c r="E15" i="1" a="1"/>
  <c r="J17" i="1" a="1"/>
  <c r="E27" i="1" a="1"/>
  <c r="E26" i="1" a="1"/>
  <c r="N9" i="1" a="1"/>
  <c r="M25" i="1" a="1"/>
  <c r="I27" i="1" a="1"/>
  <c r="D15" i="1" a="1"/>
  <c r="L4" i="1" a="1"/>
  <c r="F20" i="1" a="1"/>
  <c r="H7" i="1" a="1"/>
  <c r="K9" i="1" a="1"/>
  <c r="D5" i="1" a="1"/>
  <c r="Q18" i="1" a="1"/>
  <c r="M18" i="1" a="1"/>
  <c r="H13" i="1" a="1"/>
  <c r="K24" i="1" a="1"/>
  <c r="N27" i="1" a="1"/>
  <c r="F7" i="1" a="1"/>
  <c r="O3" i="1" a="1"/>
  <c r="P20" i="1" a="1"/>
  <c r="N8" i="1" a="1"/>
  <c r="O12" i="1" a="1"/>
  <c r="F18" i="1" a="1"/>
  <c r="H26" i="1" a="1"/>
  <c r="M16" i="1" a="1"/>
  <c r="G13" i="1" a="1"/>
  <c r="E20" i="1" a="1"/>
  <c r="K4" i="1" a="1"/>
  <c r="M14" i="1" a="1"/>
  <c r="N11" i="1" a="1"/>
  <c r="M22" i="1" a="1"/>
  <c r="G10" i="1" a="1"/>
  <c r="J11" i="1" a="1"/>
  <c r="O7" i="1" a="1"/>
  <c r="D17" i="1" a="1"/>
  <c r="I16" i="1" a="1"/>
  <c r="G16" i="1" a="1"/>
  <c r="G24" i="1" a="1"/>
  <c r="N19" i="1" a="1"/>
  <c r="E19" i="1" a="1"/>
  <c r="J7" i="1" a="1"/>
  <c r="M10" i="1" a="1"/>
  <c r="F8" i="1" a="1"/>
  <c r="P3" i="1" a="1"/>
  <c r="K23" i="1" a="1"/>
  <c r="F12" i="1" a="1"/>
  <c r="J6" i="1" a="1"/>
  <c r="G17" i="1" a="1"/>
  <c r="J19" i="1" a="1"/>
  <c r="N17" i="1" a="1"/>
  <c r="K6" i="1" a="1"/>
  <c r="O17" i="1" a="1"/>
  <c r="E18" i="1" l="1"/>
  <c r="E47" i="1" s="1"/>
  <c r="G17" i="1"/>
  <c r="G46" i="1" s="1"/>
  <c r="E8" i="1"/>
  <c r="E37" i="1" s="1"/>
  <c r="H23" i="1"/>
  <c r="H52" i="1" s="1"/>
  <c r="G20" i="1"/>
  <c r="G49" i="1" s="1"/>
  <c r="G11" i="1"/>
  <c r="G40" i="1" s="1"/>
  <c r="E23" i="1"/>
  <c r="E52" i="1" s="1"/>
  <c r="E12" i="1"/>
  <c r="E41" i="1" s="1"/>
  <c r="E22" i="1"/>
  <c r="E51" i="1" s="1"/>
  <c r="D19" i="1"/>
  <c r="D48" i="1" s="1"/>
  <c r="D7" i="1"/>
  <c r="D36" i="1" s="1"/>
  <c r="F20" i="1"/>
  <c r="F49" i="1" s="1"/>
  <c r="E25" i="1"/>
  <c r="E54" i="1" s="1"/>
  <c r="H12" i="1"/>
  <c r="H41" i="1" s="1"/>
  <c r="G24" i="1"/>
  <c r="G53" i="1" s="1"/>
  <c r="G13" i="1"/>
  <c r="G42" i="1" s="1"/>
  <c r="E11" i="1"/>
  <c r="E40" i="1" s="1"/>
  <c r="F18" i="1"/>
  <c r="F47" i="1" s="1"/>
  <c r="E21" i="1"/>
  <c r="E50" i="1" s="1"/>
  <c r="D6" i="1"/>
  <c r="D35" i="1" s="1"/>
  <c r="G19" i="1"/>
  <c r="G48" i="1" s="1"/>
  <c r="G18" i="1"/>
  <c r="G47" i="1" s="1"/>
  <c r="G21" i="1"/>
  <c r="G50" i="1" s="1"/>
  <c r="H4" i="1"/>
  <c r="H33" i="1" s="1"/>
  <c r="H18" i="1"/>
  <c r="H47" i="1" s="1"/>
  <c r="G16" i="1"/>
  <c r="G45" i="1" s="1"/>
  <c r="G5" i="1"/>
  <c r="G34" i="1" s="1"/>
  <c r="E7" i="1"/>
  <c r="E36" i="1" s="1"/>
  <c r="F6" i="1"/>
  <c r="F35" i="1" s="1"/>
  <c r="E17" i="1"/>
  <c r="E46" i="1" s="1"/>
  <c r="D21" i="1"/>
  <c r="D50" i="1" s="1"/>
  <c r="H6" i="1"/>
  <c r="H35" i="1" s="1"/>
  <c r="D13" i="1"/>
  <c r="D42" i="1" s="1"/>
  <c r="F19" i="1"/>
  <c r="F48" i="1" s="1"/>
  <c r="H10" i="1"/>
  <c r="H22" i="1"/>
  <c r="H51" i="1" s="1"/>
  <c r="G8" i="1"/>
  <c r="G37" i="1" s="1"/>
  <c r="G3" i="1"/>
  <c r="G32" i="1" s="1"/>
  <c r="F24" i="1"/>
  <c r="F53" i="1" s="1"/>
  <c r="E26" i="1"/>
  <c r="E55" i="1" s="1"/>
  <c r="E13" i="1"/>
  <c r="E42" i="1" s="1"/>
  <c r="D5" i="1"/>
  <c r="D34" i="1" s="1"/>
  <c r="H3" i="1"/>
  <c r="H32" i="1" s="1"/>
  <c r="H15" i="1"/>
  <c r="H44" i="1" s="1"/>
  <c r="E15" i="1"/>
  <c r="E44" i="1" s="1"/>
  <c r="H20" i="1"/>
  <c r="H49" i="1" s="1"/>
  <c r="H14" i="1"/>
  <c r="H43" i="1" s="1"/>
  <c r="G27" i="1"/>
  <c r="G56" i="1" s="1"/>
  <c r="F3" i="1"/>
  <c r="F32" i="1" s="1"/>
  <c r="E4" i="1"/>
  <c r="E33" i="1" s="1"/>
  <c r="E14" i="1"/>
  <c r="E43" i="1" s="1"/>
  <c r="E9" i="1"/>
  <c r="E38" i="1" s="1"/>
  <c r="D27" i="1"/>
  <c r="D56" i="1" s="1"/>
  <c r="D11" i="1"/>
  <c r="D40" i="1" s="1"/>
  <c r="D26" i="1"/>
  <c r="D55" i="1" s="1"/>
  <c r="E19" i="1"/>
  <c r="E48" i="1" s="1"/>
  <c r="H11" i="1"/>
  <c r="H40" i="1" s="1"/>
  <c r="D3" i="1"/>
  <c r="D32" i="1" s="1"/>
  <c r="H9" i="1"/>
  <c r="H38" i="1" s="1"/>
  <c r="H21" i="1"/>
  <c r="H50" i="1" s="1"/>
  <c r="G10" i="1"/>
  <c r="E24" i="1"/>
  <c r="E53" i="1" s="1"/>
  <c r="E20" i="1"/>
  <c r="E49" i="1" s="1"/>
  <c r="F21" i="1"/>
  <c r="F50" i="1" s="1"/>
  <c r="D4" i="1"/>
  <c r="D33" i="1" s="1"/>
  <c r="D18" i="1"/>
  <c r="D47" i="1" s="1"/>
  <c r="E6" i="1"/>
  <c r="E35" i="1" s="1"/>
  <c r="H25" i="1"/>
  <c r="H54" i="1" s="1"/>
  <c r="F4" i="1"/>
  <c r="F33" i="1" s="1"/>
  <c r="F8" i="1"/>
  <c r="F37" i="1" s="1"/>
  <c r="H27" i="1"/>
  <c r="H56" i="1" s="1"/>
  <c r="H13" i="1"/>
  <c r="H42" i="1" s="1"/>
  <c r="G23" i="1"/>
  <c r="G52" i="1" s="1"/>
  <c r="F23" i="1"/>
  <c r="F52" i="1" s="1"/>
  <c r="F26" i="1"/>
  <c r="F55" i="1" s="1"/>
  <c r="F13" i="1"/>
  <c r="F42" i="1" s="1"/>
  <c r="D15" i="1"/>
  <c r="D44" i="1" s="1"/>
  <c r="D10" i="1"/>
  <c r="H26" i="1"/>
  <c r="H55" i="1" s="1"/>
  <c r="E5" i="1"/>
  <c r="E34" i="1" s="1"/>
  <c r="G7" i="1"/>
  <c r="G36" i="1" s="1"/>
  <c r="F25" i="1"/>
  <c r="F54" i="1" s="1"/>
  <c r="H17" i="1"/>
  <c r="H46" i="1" s="1"/>
  <c r="H5" i="1"/>
  <c r="H34" i="1" s="1"/>
  <c r="G6" i="1"/>
  <c r="G35" i="1" s="1"/>
  <c r="F7" i="1"/>
  <c r="F36" i="1" s="1"/>
  <c r="F14" i="1"/>
  <c r="F43" i="1" s="1"/>
  <c r="F9" i="1"/>
  <c r="F38" i="1" s="1"/>
  <c r="D22" i="1"/>
  <c r="D51" i="1" s="1"/>
  <c r="D25" i="1"/>
  <c r="D54" i="1" s="1"/>
  <c r="D17" i="1"/>
  <c r="D46" i="1" s="1"/>
  <c r="D9" i="1"/>
  <c r="D38" i="1" s="1"/>
  <c r="E3" i="1"/>
  <c r="E32" i="1" s="1"/>
  <c r="H19" i="1"/>
  <c r="H48" i="1" s="1"/>
  <c r="D20" i="1"/>
  <c r="D49" i="1" s="1"/>
  <c r="H16" i="1"/>
  <c r="H45" i="1" s="1"/>
  <c r="G4" i="1"/>
  <c r="G33" i="1" s="1"/>
  <c r="G22" i="1"/>
  <c r="G51" i="1" s="1"/>
  <c r="F15" i="1"/>
  <c r="F44" i="1" s="1"/>
  <c r="F17" i="1"/>
  <c r="F46" i="1" s="1"/>
  <c r="F27" i="1"/>
  <c r="F56" i="1" s="1"/>
  <c r="D12" i="1"/>
  <c r="D41" i="1" s="1"/>
  <c r="D24" i="1"/>
  <c r="D53" i="1" s="1"/>
  <c r="H8" i="1"/>
  <c r="H37" i="1" s="1"/>
  <c r="G25" i="1"/>
  <c r="G54" i="1" s="1"/>
  <c r="E10" i="1"/>
  <c r="H7" i="1"/>
  <c r="H36" i="1" s="1"/>
  <c r="G26" i="1"/>
  <c r="G55" i="1" s="1"/>
  <c r="G14" i="1"/>
  <c r="G43" i="1" s="1"/>
  <c r="F11" i="1"/>
  <c r="F40" i="1" s="1"/>
  <c r="F5" i="1"/>
  <c r="F34" i="1" s="1"/>
  <c r="F22" i="1"/>
  <c r="F51" i="1" s="1"/>
  <c r="D23" i="1"/>
  <c r="D52" i="1" s="1"/>
  <c r="D16" i="1"/>
  <c r="D45" i="1" s="1"/>
  <c r="G15" i="1"/>
  <c r="G44" i="1" s="1"/>
  <c r="F12" i="1"/>
  <c r="F41" i="1" s="1"/>
  <c r="E16" i="1"/>
  <c r="E45" i="1" s="1"/>
  <c r="H24" i="1"/>
  <c r="H53" i="1" s="1"/>
  <c r="G9" i="1"/>
  <c r="G38" i="1" s="1"/>
  <c r="G12" i="1"/>
  <c r="G41" i="1" s="1"/>
  <c r="E27" i="1"/>
  <c r="E56" i="1" s="1"/>
  <c r="F16" i="1"/>
  <c r="F45" i="1" s="1"/>
  <c r="F10" i="1"/>
  <c r="D14" i="1"/>
  <c r="D43" i="1" s="1"/>
  <c r="D8" i="1"/>
  <c r="D37" i="1" s="1"/>
  <c r="O27" i="1"/>
  <c r="O56" i="1" s="1"/>
  <c r="N26" i="1"/>
  <c r="N55" i="1" s="1"/>
  <c r="M25" i="1"/>
  <c r="M54" i="1" s="1"/>
  <c r="L24" i="1"/>
  <c r="L53" i="1" s="1"/>
  <c r="K23" i="1"/>
  <c r="K52" i="1" s="1"/>
  <c r="J22" i="1"/>
  <c r="J51" i="1" s="1"/>
  <c r="I21" i="1"/>
  <c r="I50" i="1" s="1"/>
  <c r="O19" i="1"/>
  <c r="O48" i="1" s="1"/>
  <c r="N18" i="1"/>
  <c r="N47" i="1" s="1"/>
  <c r="M17" i="1"/>
  <c r="M46" i="1" s="1"/>
  <c r="L16" i="1"/>
  <c r="L45" i="1" s="1"/>
  <c r="K15" i="1"/>
  <c r="K44" i="1" s="1"/>
  <c r="J14" i="1"/>
  <c r="J43" i="1" s="1"/>
  <c r="I13" i="1"/>
  <c r="I42" i="1" s="1"/>
  <c r="O11" i="1"/>
  <c r="O40" i="1" s="1"/>
  <c r="N10" i="1"/>
  <c r="M9" i="1"/>
  <c r="M38" i="1" s="1"/>
  <c r="L8" i="1"/>
  <c r="L37" i="1" s="1"/>
  <c r="K7" i="1"/>
  <c r="K36" i="1" s="1"/>
  <c r="J6" i="1"/>
  <c r="J35" i="1" s="1"/>
  <c r="I5" i="1"/>
  <c r="I34" i="1" s="1"/>
  <c r="N27" i="1"/>
  <c r="N56" i="1" s="1"/>
  <c r="M26" i="1"/>
  <c r="M55" i="1" s="1"/>
  <c r="L25" i="1"/>
  <c r="L54" i="1" s="1"/>
  <c r="K24" i="1"/>
  <c r="K53" i="1" s="1"/>
  <c r="J23" i="1"/>
  <c r="J52" i="1" s="1"/>
  <c r="I22" i="1"/>
  <c r="I51" i="1" s="1"/>
  <c r="O20" i="1"/>
  <c r="O49" i="1" s="1"/>
  <c r="N19" i="1"/>
  <c r="N48" i="1" s="1"/>
  <c r="M18" i="1"/>
  <c r="M47" i="1" s="1"/>
  <c r="L17" i="1"/>
  <c r="L46" i="1" s="1"/>
  <c r="K16" i="1"/>
  <c r="K45" i="1" s="1"/>
  <c r="J15" i="1"/>
  <c r="J44" i="1" s="1"/>
  <c r="I14" i="1"/>
  <c r="I43" i="1" s="1"/>
  <c r="O12" i="1"/>
  <c r="O41" i="1" s="1"/>
  <c r="N11" i="1"/>
  <c r="N40" i="1" s="1"/>
  <c r="M10" i="1"/>
  <c r="L9" i="1"/>
  <c r="L38" i="1" s="1"/>
  <c r="K8" i="1"/>
  <c r="K37" i="1" s="1"/>
  <c r="J7" i="1"/>
  <c r="J36" i="1" s="1"/>
  <c r="I6" i="1"/>
  <c r="I35" i="1" s="1"/>
  <c r="O4" i="1"/>
  <c r="O33" i="1" s="1"/>
  <c r="M27" i="1"/>
  <c r="M56" i="1" s="1"/>
  <c r="L26" i="1"/>
  <c r="L55" i="1" s="1"/>
  <c r="K25" i="1"/>
  <c r="K54" i="1" s="1"/>
  <c r="J24" i="1"/>
  <c r="J53" i="1" s="1"/>
  <c r="I23" i="1"/>
  <c r="I52" i="1" s="1"/>
  <c r="O21" i="1"/>
  <c r="O50" i="1" s="1"/>
  <c r="N20" i="1"/>
  <c r="N49" i="1" s="1"/>
  <c r="M19" i="1"/>
  <c r="M48" i="1" s="1"/>
  <c r="L18" i="1"/>
  <c r="L47" i="1" s="1"/>
  <c r="K17" i="1"/>
  <c r="K46" i="1" s="1"/>
  <c r="J16" i="1"/>
  <c r="J45" i="1" s="1"/>
  <c r="I15" i="1"/>
  <c r="I44" i="1" s="1"/>
  <c r="O13" i="1"/>
  <c r="O42" i="1" s="1"/>
  <c r="N12" i="1"/>
  <c r="N41" i="1" s="1"/>
  <c r="M11" i="1"/>
  <c r="M40" i="1" s="1"/>
  <c r="L10" i="1"/>
  <c r="K9" i="1"/>
  <c r="K38" i="1" s="1"/>
  <c r="J8" i="1"/>
  <c r="J37" i="1" s="1"/>
  <c r="I7" i="1"/>
  <c r="I36" i="1" s="1"/>
  <c r="O5" i="1"/>
  <c r="O34" i="1" s="1"/>
  <c r="N4" i="1"/>
  <c r="N33" i="1" s="1"/>
  <c r="L27" i="1"/>
  <c r="L56" i="1" s="1"/>
  <c r="K26" i="1"/>
  <c r="K55" i="1" s="1"/>
  <c r="J25" i="1"/>
  <c r="J54" i="1" s="1"/>
  <c r="I24" i="1"/>
  <c r="I53" i="1" s="1"/>
  <c r="O22" i="1"/>
  <c r="O51" i="1" s="1"/>
  <c r="N21" i="1"/>
  <c r="N50" i="1" s="1"/>
  <c r="M20" i="1"/>
  <c r="M49" i="1" s="1"/>
  <c r="L19" i="1"/>
  <c r="L48" i="1" s="1"/>
  <c r="K18" i="1"/>
  <c r="K47" i="1" s="1"/>
  <c r="J17" i="1"/>
  <c r="J46" i="1" s="1"/>
  <c r="I16" i="1"/>
  <c r="I45" i="1" s="1"/>
  <c r="O14" i="1"/>
  <c r="O43" i="1" s="1"/>
  <c r="N13" i="1"/>
  <c r="N42" i="1" s="1"/>
  <c r="M12" i="1"/>
  <c r="M41" i="1" s="1"/>
  <c r="L11" i="1"/>
  <c r="L40" i="1" s="1"/>
  <c r="K10" i="1"/>
  <c r="J9" i="1"/>
  <c r="J38" i="1" s="1"/>
  <c r="I8" i="1"/>
  <c r="I37" i="1" s="1"/>
  <c r="O6" i="1"/>
  <c r="O35" i="1" s="1"/>
  <c r="N5" i="1"/>
  <c r="N34" i="1" s="1"/>
  <c r="M4" i="1"/>
  <c r="M33" i="1" s="1"/>
  <c r="K27" i="1"/>
  <c r="K56" i="1" s="1"/>
  <c r="J26" i="1"/>
  <c r="J55" i="1" s="1"/>
  <c r="I25" i="1"/>
  <c r="I54" i="1" s="1"/>
  <c r="O23" i="1"/>
  <c r="O52" i="1" s="1"/>
  <c r="N22" i="1"/>
  <c r="N51" i="1" s="1"/>
  <c r="M21" i="1"/>
  <c r="M50" i="1" s="1"/>
  <c r="L20" i="1"/>
  <c r="L49" i="1" s="1"/>
  <c r="K19" i="1"/>
  <c r="K48" i="1" s="1"/>
  <c r="J18" i="1"/>
  <c r="J47" i="1" s="1"/>
  <c r="I17" i="1"/>
  <c r="I46" i="1" s="1"/>
  <c r="O15" i="1"/>
  <c r="O44" i="1" s="1"/>
  <c r="N14" i="1"/>
  <c r="N43" i="1" s="1"/>
  <c r="M13" i="1"/>
  <c r="M42" i="1" s="1"/>
  <c r="L12" i="1"/>
  <c r="L41" i="1" s="1"/>
  <c r="K11" i="1"/>
  <c r="K40" i="1" s="1"/>
  <c r="J10" i="1"/>
  <c r="I9" i="1"/>
  <c r="I38" i="1" s="1"/>
  <c r="O7" i="1"/>
  <c r="O36" i="1" s="1"/>
  <c r="N6" i="1"/>
  <c r="N35" i="1" s="1"/>
  <c r="M5" i="1"/>
  <c r="M34" i="1" s="1"/>
  <c r="L4" i="1"/>
  <c r="L33" i="1" s="1"/>
  <c r="J27" i="1"/>
  <c r="J56" i="1" s="1"/>
  <c r="I26" i="1"/>
  <c r="I55" i="1" s="1"/>
  <c r="O24" i="1"/>
  <c r="O53" i="1" s="1"/>
  <c r="N23" i="1"/>
  <c r="N52" i="1" s="1"/>
  <c r="M22" i="1"/>
  <c r="M51" i="1" s="1"/>
  <c r="L21" i="1"/>
  <c r="L50" i="1" s="1"/>
  <c r="K20" i="1"/>
  <c r="K49" i="1" s="1"/>
  <c r="J19" i="1"/>
  <c r="J48" i="1" s="1"/>
  <c r="I18" i="1"/>
  <c r="I47" i="1" s="1"/>
  <c r="O16" i="1"/>
  <c r="O45" i="1" s="1"/>
  <c r="N15" i="1"/>
  <c r="N44" i="1" s="1"/>
  <c r="M14" i="1"/>
  <c r="M43" i="1" s="1"/>
  <c r="L13" i="1"/>
  <c r="L42" i="1" s="1"/>
  <c r="K12" i="1"/>
  <c r="K41" i="1" s="1"/>
  <c r="J11" i="1"/>
  <c r="J40" i="1" s="1"/>
  <c r="I10" i="1"/>
  <c r="O8" i="1"/>
  <c r="O37" i="1" s="1"/>
  <c r="N7" i="1"/>
  <c r="N36" i="1" s="1"/>
  <c r="M6" i="1"/>
  <c r="M35" i="1" s="1"/>
  <c r="L5" i="1"/>
  <c r="L34" i="1" s="1"/>
  <c r="K4" i="1"/>
  <c r="K33" i="1" s="1"/>
  <c r="I27" i="1"/>
  <c r="I56" i="1" s="1"/>
  <c r="O25" i="1"/>
  <c r="O54" i="1" s="1"/>
  <c r="N24" i="1"/>
  <c r="N53" i="1" s="1"/>
  <c r="M23" i="1"/>
  <c r="M52" i="1" s="1"/>
  <c r="L22" i="1"/>
  <c r="L51" i="1" s="1"/>
  <c r="K21" i="1"/>
  <c r="K50" i="1" s="1"/>
  <c r="J20" i="1"/>
  <c r="J49" i="1" s="1"/>
  <c r="I19" i="1"/>
  <c r="I48" i="1" s="1"/>
  <c r="O17" i="1"/>
  <c r="O46" i="1" s="1"/>
  <c r="N16" i="1"/>
  <c r="N45" i="1" s="1"/>
  <c r="M15" i="1"/>
  <c r="M44" i="1" s="1"/>
  <c r="L14" i="1"/>
  <c r="L43" i="1" s="1"/>
  <c r="K13" i="1"/>
  <c r="K42" i="1" s="1"/>
  <c r="J12" i="1"/>
  <c r="J41" i="1" s="1"/>
  <c r="I11" i="1"/>
  <c r="I40" i="1" s="1"/>
  <c r="O9" i="1"/>
  <c r="O38" i="1" s="1"/>
  <c r="N8" i="1"/>
  <c r="N37" i="1" s="1"/>
  <c r="M7" i="1"/>
  <c r="M36" i="1" s="1"/>
  <c r="L6" i="1"/>
  <c r="L35" i="1" s="1"/>
  <c r="K5" i="1"/>
  <c r="K34" i="1" s="1"/>
  <c r="J4" i="1"/>
  <c r="J33" i="1" s="1"/>
  <c r="O26" i="1"/>
  <c r="O55" i="1" s="1"/>
  <c r="N25" i="1"/>
  <c r="N54" i="1" s="1"/>
  <c r="M24" i="1"/>
  <c r="M53" i="1" s="1"/>
  <c r="L23" i="1"/>
  <c r="L52" i="1" s="1"/>
  <c r="K22" i="1"/>
  <c r="K51" i="1" s="1"/>
  <c r="J21" i="1"/>
  <c r="J50" i="1" s="1"/>
  <c r="I20" i="1"/>
  <c r="I49" i="1" s="1"/>
  <c r="O18" i="1"/>
  <c r="O47" i="1" s="1"/>
  <c r="N17" i="1"/>
  <c r="N46" i="1" s="1"/>
  <c r="M16" i="1"/>
  <c r="M45" i="1" s="1"/>
  <c r="L15" i="1"/>
  <c r="L44" i="1" s="1"/>
  <c r="K14" i="1"/>
  <c r="K43" i="1" s="1"/>
  <c r="J13" i="1"/>
  <c r="J42" i="1" s="1"/>
  <c r="I12" i="1"/>
  <c r="I41" i="1" s="1"/>
  <c r="O10" i="1"/>
  <c r="N9" i="1"/>
  <c r="N38" i="1" s="1"/>
  <c r="M8" i="1"/>
  <c r="M37" i="1" s="1"/>
  <c r="L7" i="1"/>
  <c r="L36" i="1" s="1"/>
  <c r="K6" i="1"/>
  <c r="K35" i="1" s="1"/>
  <c r="J5" i="1"/>
  <c r="J34" i="1" s="1"/>
  <c r="I4" i="1"/>
  <c r="I33" i="1" s="1"/>
  <c r="I3" i="1"/>
  <c r="I32" i="1" s="1"/>
  <c r="J3" i="1"/>
  <c r="J32" i="1" s="1"/>
  <c r="K3" i="1"/>
  <c r="K32" i="1" s="1"/>
  <c r="L3" i="1"/>
  <c r="L32" i="1" s="1"/>
  <c r="M3" i="1"/>
  <c r="M32" i="1" s="1"/>
  <c r="N3" i="1"/>
  <c r="N32" i="1" s="1"/>
  <c r="O3" i="1"/>
  <c r="O32" i="1" s="1"/>
  <c r="P3" i="1"/>
  <c r="P32" i="1" s="1"/>
  <c r="P27" i="1"/>
  <c r="P56" i="1" s="1"/>
  <c r="P19" i="1"/>
  <c r="P48" i="1" s="1"/>
  <c r="P11" i="1"/>
  <c r="P40" i="1" s="1"/>
  <c r="P26" i="1"/>
  <c r="P55" i="1" s="1"/>
  <c r="P18" i="1"/>
  <c r="P47" i="1" s="1"/>
  <c r="P10" i="1"/>
  <c r="P25" i="1"/>
  <c r="P54" i="1" s="1"/>
  <c r="P17" i="1"/>
  <c r="P46" i="1" s="1"/>
  <c r="P9" i="1"/>
  <c r="P38" i="1" s="1"/>
  <c r="P24" i="1"/>
  <c r="P53" i="1" s="1"/>
  <c r="P16" i="1"/>
  <c r="P45" i="1" s="1"/>
  <c r="P8" i="1"/>
  <c r="P37" i="1" s="1"/>
  <c r="P23" i="1"/>
  <c r="P52" i="1" s="1"/>
  <c r="P15" i="1"/>
  <c r="P44" i="1" s="1"/>
  <c r="P7" i="1"/>
  <c r="P36" i="1" s="1"/>
  <c r="P22" i="1"/>
  <c r="P51" i="1" s="1"/>
  <c r="P14" i="1"/>
  <c r="P43" i="1" s="1"/>
  <c r="P6" i="1"/>
  <c r="P35" i="1" s="1"/>
  <c r="P21" i="1"/>
  <c r="P50" i="1" s="1"/>
  <c r="P13" i="1"/>
  <c r="P42" i="1" s="1"/>
  <c r="P5" i="1"/>
  <c r="P34" i="1" s="1"/>
  <c r="P20" i="1"/>
  <c r="P49" i="1" s="1"/>
  <c r="P12" i="1"/>
  <c r="P41" i="1" s="1"/>
  <c r="P4" i="1"/>
  <c r="P33" i="1" s="1"/>
  <c r="Q3" i="1"/>
  <c r="Q32" i="1" s="1"/>
  <c r="Q27" i="1"/>
  <c r="Q56" i="1" s="1"/>
  <c r="Q19" i="1"/>
  <c r="Q48" i="1" s="1"/>
  <c r="Q11" i="1"/>
  <c r="Q40" i="1" s="1"/>
  <c r="Q26" i="1"/>
  <c r="Q55" i="1" s="1"/>
  <c r="Q18" i="1"/>
  <c r="Q47" i="1" s="1"/>
  <c r="Q10" i="1"/>
  <c r="Q25" i="1"/>
  <c r="Q54" i="1" s="1"/>
  <c r="Q17" i="1"/>
  <c r="Q46" i="1" s="1"/>
  <c r="Q9" i="1"/>
  <c r="Q38" i="1" s="1"/>
  <c r="Q24" i="1"/>
  <c r="Q53" i="1" s="1"/>
  <c r="Q16" i="1"/>
  <c r="Q45" i="1" s="1"/>
  <c r="Q8" i="1"/>
  <c r="Q37" i="1" s="1"/>
  <c r="Q23" i="1"/>
  <c r="Q52" i="1" s="1"/>
  <c r="Q15" i="1"/>
  <c r="Q44" i="1" s="1"/>
  <c r="Q7" i="1"/>
  <c r="Q36" i="1" s="1"/>
  <c r="Q22" i="1"/>
  <c r="Q51" i="1" s="1"/>
  <c r="Q14" i="1"/>
  <c r="Q43" i="1" s="1"/>
  <c r="Q6" i="1"/>
  <c r="Q35" i="1" s="1"/>
  <c r="Q21" i="1"/>
  <c r="Q50" i="1" s="1"/>
  <c r="Q13" i="1"/>
  <c r="Q42" i="1" s="1"/>
  <c r="Q5" i="1"/>
  <c r="Q34" i="1" s="1"/>
  <c r="Q20" i="1"/>
  <c r="Q49" i="1" s="1"/>
  <c r="Q12" i="1"/>
  <c r="Q41" i="1" s="1"/>
  <c r="Q4" i="1"/>
  <c r="Q33" i="1" s="1"/>
  <c r="K1052" i="14"/>
  <c r="J1052" i="14"/>
  <c r="I1052" i="14"/>
  <c r="G1052" i="14" s="1"/>
  <c r="H1052" i="14"/>
  <c r="K1051" i="14"/>
  <c r="J1051" i="14"/>
  <c r="I1051" i="14"/>
  <c r="H1051" i="14"/>
  <c r="G1051" i="14" s="1"/>
  <c r="K1050" i="14"/>
  <c r="J1050" i="14"/>
  <c r="I1050" i="14"/>
  <c r="H1050" i="14"/>
  <c r="G1050" i="14"/>
  <c r="K1049" i="14"/>
  <c r="J1049" i="14"/>
  <c r="I1049" i="14"/>
  <c r="H1049" i="14"/>
  <c r="G1049" i="14" s="1"/>
  <c r="K1048" i="14"/>
  <c r="J1048" i="14"/>
  <c r="I1048" i="14"/>
  <c r="G1048" i="14" s="1"/>
  <c r="H1048" i="14"/>
  <c r="K1047" i="14"/>
  <c r="J1047" i="14"/>
  <c r="G1047" i="14" s="1"/>
  <c r="I1047" i="14"/>
  <c r="H1047" i="14"/>
  <c r="K1046" i="14"/>
  <c r="G1046" i="14" s="1"/>
  <c r="J1046" i="14"/>
  <c r="I1046" i="14"/>
  <c r="H1046" i="14"/>
  <c r="K1045" i="14"/>
  <c r="J1045" i="14"/>
  <c r="I1045" i="14"/>
  <c r="H1045" i="14"/>
  <c r="G1045" i="14" s="1"/>
  <c r="K1044" i="14"/>
  <c r="J1044" i="14"/>
  <c r="I1044" i="14"/>
  <c r="H1044" i="14"/>
  <c r="G1044" i="14" s="1"/>
  <c r="K1043" i="14"/>
  <c r="J1043" i="14"/>
  <c r="I1043" i="14"/>
  <c r="H1043" i="14"/>
  <c r="G1043" i="14" s="1"/>
  <c r="K1042" i="14"/>
  <c r="J1042" i="14"/>
  <c r="I1042" i="14"/>
  <c r="H1042" i="14"/>
  <c r="G1042" i="14" s="1"/>
  <c r="K1041" i="14"/>
  <c r="J1041" i="14"/>
  <c r="I1041" i="14"/>
  <c r="H1041" i="14"/>
  <c r="G1041" i="14" s="1"/>
  <c r="K1040" i="14"/>
  <c r="J1040" i="14"/>
  <c r="I1040" i="14"/>
  <c r="G1040" i="14" s="1"/>
  <c r="H1040" i="14"/>
  <c r="K1039" i="14"/>
  <c r="J1039" i="14"/>
  <c r="I1039" i="14"/>
  <c r="H1039" i="14"/>
  <c r="G1039" i="14" s="1"/>
  <c r="K1038" i="14"/>
  <c r="J1038" i="14"/>
  <c r="I1038" i="14"/>
  <c r="H1038" i="14"/>
  <c r="G1038" i="14"/>
  <c r="K1037" i="14"/>
  <c r="J1037" i="14"/>
  <c r="I1037" i="14"/>
  <c r="H1037" i="14"/>
  <c r="G1037" i="14" s="1"/>
  <c r="K1036" i="14"/>
  <c r="J1036" i="14"/>
  <c r="I1036" i="14"/>
  <c r="G1036" i="14" s="1"/>
  <c r="H1036" i="14"/>
  <c r="K1035" i="14"/>
  <c r="J1035" i="14"/>
  <c r="I1035" i="14"/>
  <c r="H1035" i="14"/>
  <c r="G1035" i="14" s="1"/>
  <c r="K1034" i="14"/>
  <c r="J1034" i="14"/>
  <c r="I1034" i="14"/>
  <c r="H1034" i="14"/>
  <c r="G1034" i="14"/>
  <c r="K1033" i="14"/>
  <c r="J1033" i="14"/>
  <c r="I1033" i="14"/>
  <c r="H1033" i="14"/>
  <c r="G1033" i="14" s="1"/>
  <c r="K1032" i="14"/>
  <c r="J1032" i="14"/>
  <c r="I1032" i="14"/>
  <c r="G1032" i="14" s="1"/>
  <c r="H1032" i="14"/>
  <c r="K1031" i="14"/>
  <c r="J1031" i="14"/>
  <c r="G1031" i="14" s="1"/>
  <c r="I1031" i="14"/>
  <c r="H1031" i="14"/>
  <c r="K1030" i="14"/>
  <c r="G1030" i="14" s="1"/>
  <c r="J1030" i="14"/>
  <c r="I1030" i="14"/>
  <c r="H1030" i="14"/>
  <c r="K1029" i="14"/>
  <c r="J1029" i="14"/>
  <c r="I1029" i="14"/>
  <c r="H1029" i="14"/>
  <c r="G1029" i="14" s="1"/>
  <c r="K1028" i="14"/>
  <c r="J1028" i="14"/>
  <c r="I1028" i="14"/>
  <c r="H1028" i="14"/>
  <c r="G1028" i="14" s="1"/>
  <c r="K1027" i="14"/>
  <c r="J1027" i="14"/>
  <c r="I1027" i="14"/>
  <c r="H1027" i="14"/>
  <c r="G1027" i="14" s="1"/>
  <c r="K1026" i="14"/>
  <c r="J1026" i="14"/>
  <c r="I1026" i="14"/>
  <c r="H1026" i="14"/>
  <c r="G1026" i="14" s="1"/>
  <c r="K1025" i="14"/>
  <c r="J1025" i="14"/>
  <c r="I1025" i="14"/>
  <c r="H1025" i="14"/>
  <c r="G1025" i="14" s="1"/>
  <c r="K1024" i="14"/>
  <c r="J1024" i="14"/>
  <c r="I1024" i="14"/>
  <c r="G1024" i="14" s="1"/>
  <c r="H1024" i="14"/>
  <c r="K1023" i="14"/>
  <c r="J1023" i="14"/>
  <c r="G1023" i="14" s="1"/>
  <c r="I1023" i="14"/>
  <c r="H1023" i="14"/>
  <c r="K1022" i="14"/>
  <c r="J1022" i="14"/>
  <c r="I1022" i="14"/>
  <c r="H1022" i="14"/>
  <c r="G1022" i="14"/>
  <c r="K1021" i="14"/>
  <c r="J1021" i="14"/>
  <c r="I1021" i="14"/>
  <c r="H1021" i="14"/>
  <c r="G1021" i="14" s="1"/>
  <c r="K1020" i="14"/>
  <c r="J1020" i="14"/>
  <c r="I1020" i="14"/>
  <c r="G1020" i="14" s="1"/>
  <c r="H1020" i="14"/>
  <c r="K1019" i="14"/>
  <c r="J1019" i="14"/>
  <c r="I1019" i="14"/>
  <c r="H1019" i="14"/>
  <c r="G1019" i="14" s="1"/>
  <c r="K1018" i="14"/>
  <c r="J1018" i="14"/>
  <c r="I1018" i="14"/>
  <c r="H1018" i="14"/>
  <c r="G1018" i="14"/>
  <c r="K1017" i="14"/>
  <c r="J1017" i="14"/>
  <c r="I1017" i="14"/>
  <c r="H1017" i="14"/>
  <c r="G1017" i="14" s="1"/>
  <c r="K1016" i="14"/>
  <c r="J1016" i="14"/>
  <c r="I1016" i="14"/>
  <c r="H1016" i="14"/>
  <c r="G1016" i="14" s="1"/>
  <c r="K1015" i="14"/>
  <c r="J1015" i="14"/>
  <c r="G1015" i="14" s="1"/>
  <c r="I1015" i="14"/>
  <c r="H1015" i="14"/>
  <c r="K1014" i="14"/>
  <c r="G1014" i="14" s="1"/>
  <c r="J1014" i="14"/>
  <c r="I1014" i="14"/>
  <c r="H1014" i="14"/>
  <c r="K1013" i="14"/>
  <c r="J1013" i="14"/>
  <c r="I1013" i="14"/>
  <c r="H1013" i="14"/>
  <c r="G1013" i="14" s="1"/>
  <c r="K1012" i="14"/>
  <c r="J1012" i="14"/>
  <c r="I1012" i="14"/>
  <c r="H1012" i="14"/>
  <c r="G1012" i="14" s="1"/>
  <c r="K1011" i="14"/>
  <c r="J1011" i="14"/>
  <c r="I1011" i="14"/>
  <c r="H1011" i="14"/>
  <c r="G1011" i="14" s="1"/>
  <c r="K1010" i="14"/>
  <c r="J1010" i="14"/>
  <c r="I1010" i="14"/>
  <c r="H1010" i="14"/>
  <c r="G1010" i="14" s="1"/>
  <c r="K1009" i="14"/>
  <c r="J1009" i="14"/>
  <c r="I1009" i="14"/>
  <c r="H1009" i="14"/>
  <c r="G1009" i="14" s="1"/>
  <c r="K1008" i="14"/>
  <c r="J1008" i="14"/>
  <c r="I1008" i="14"/>
  <c r="G1008" i="14" s="1"/>
  <c r="H1008" i="14"/>
  <c r="K1007" i="14"/>
  <c r="J1007" i="14"/>
  <c r="G1007" i="14" s="1"/>
  <c r="I1007" i="14"/>
  <c r="H1007" i="14"/>
  <c r="K1006" i="14"/>
  <c r="J1006" i="14"/>
  <c r="I1006" i="14"/>
  <c r="H1006" i="14"/>
  <c r="G1006" i="14"/>
  <c r="K1005" i="14"/>
  <c r="J1005" i="14"/>
  <c r="I1005" i="14"/>
  <c r="H1005" i="14"/>
  <c r="G1005" i="14" s="1"/>
  <c r="K1004" i="14"/>
  <c r="J1004" i="14"/>
  <c r="I1004" i="14"/>
  <c r="G1004" i="14" s="1"/>
  <c r="H1004" i="14"/>
  <c r="K1003" i="14"/>
  <c r="J1003" i="14"/>
  <c r="I1003" i="14"/>
  <c r="H1003" i="14"/>
  <c r="G1003" i="14" s="1"/>
  <c r="K1002" i="14"/>
  <c r="J1002" i="14"/>
  <c r="I1002" i="14"/>
  <c r="H1002" i="14"/>
  <c r="G1002" i="14"/>
  <c r="K1001" i="14"/>
  <c r="J1001" i="14"/>
  <c r="I1001" i="14"/>
  <c r="H1001" i="14"/>
  <c r="G1001" i="14" s="1"/>
  <c r="K1000" i="14"/>
  <c r="J1000" i="14"/>
  <c r="I1000" i="14"/>
  <c r="H1000" i="14"/>
  <c r="G1000" i="14" s="1"/>
  <c r="K999" i="14"/>
  <c r="J999" i="14"/>
  <c r="G999" i="14" s="1"/>
  <c r="I999" i="14"/>
  <c r="H999" i="14"/>
  <c r="K998" i="14"/>
  <c r="G998" i="14" s="1"/>
  <c r="J998" i="14"/>
  <c r="I998" i="14"/>
  <c r="H998" i="14"/>
  <c r="K997" i="14"/>
  <c r="J997" i="14"/>
  <c r="I997" i="14"/>
  <c r="H997" i="14"/>
  <c r="G997" i="14" s="1"/>
  <c r="K996" i="14"/>
  <c r="J996" i="14"/>
  <c r="I996" i="14"/>
  <c r="H996" i="14"/>
  <c r="G996" i="14" s="1"/>
  <c r="K995" i="14"/>
  <c r="J995" i="14"/>
  <c r="I995" i="14"/>
  <c r="H995" i="14"/>
  <c r="G995" i="14" s="1"/>
  <c r="K994" i="14"/>
  <c r="J994" i="14"/>
  <c r="I994" i="14"/>
  <c r="H994" i="14"/>
  <c r="G994" i="14" s="1"/>
  <c r="K993" i="14"/>
  <c r="J993" i="14"/>
  <c r="I993" i="14"/>
  <c r="H993" i="14"/>
  <c r="G993" i="14" s="1"/>
  <c r="K992" i="14"/>
  <c r="J992" i="14"/>
  <c r="I992" i="14"/>
  <c r="G992" i="14" s="1"/>
  <c r="H992" i="14"/>
  <c r="K991" i="14"/>
  <c r="J991" i="14"/>
  <c r="I991" i="14"/>
  <c r="H991" i="14"/>
  <c r="G991" i="14"/>
  <c r="K990" i="14"/>
  <c r="J990" i="14"/>
  <c r="I990" i="14"/>
  <c r="H990" i="14"/>
  <c r="G990" i="14"/>
  <c r="K989" i="14"/>
  <c r="J989" i="14"/>
  <c r="I989" i="14"/>
  <c r="H989" i="14"/>
  <c r="G989" i="14" s="1"/>
  <c r="K988" i="14"/>
  <c r="J988" i="14"/>
  <c r="I988" i="14"/>
  <c r="G988" i="14" s="1"/>
  <c r="H988" i="14"/>
  <c r="K987" i="14"/>
  <c r="J987" i="14"/>
  <c r="I987" i="14"/>
  <c r="H987" i="14"/>
  <c r="G987" i="14" s="1"/>
  <c r="K986" i="14"/>
  <c r="J986" i="14"/>
  <c r="I986" i="14"/>
  <c r="H986" i="14"/>
  <c r="G986" i="14"/>
  <c r="K985" i="14"/>
  <c r="J985" i="14"/>
  <c r="I985" i="14"/>
  <c r="H985" i="14"/>
  <c r="G985" i="14" s="1"/>
  <c r="K984" i="14"/>
  <c r="J984" i="14"/>
  <c r="I984" i="14"/>
  <c r="H984" i="14"/>
  <c r="G984" i="14" s="1"/>
  <c r="K983" i="14"/>
  <c r="J983" i="14"/>
  <c r="G983" i="14" s="1"/>
  <c r="I983" i="14"/>
  <c r="H983" i="14"/>
  <c r="K982" i="14"/>
  <c r="G982" i="14" s="1"/>
  <c r="J982" i="14"/>
  <c r="I982" i="14"/>
  <c r="H982" i="14"/>
  <c r="K981" i="14"/>
  <c r="J981" i="14"/>
  <c r="I981" i="14"/>
  <c r="H981" i="14"/>
  <c r="G981" i="14" s="1"/>
  <c r="K980" i="14"/>
  <c r="J980" i="14"/>
  <c r="I980" i="14"/>
  <c r="H980" i="14"/>
  <c r="G980" i="14" s="1"/>
  <c r="K979" i="14"/>
  <c r="J979" i="14"/>
  <c r="I979" i="14"/>
  <c r="H979" i="14"/>
  <c r="G979" i="14" s="1"/>
  <c r="K978" i="14"/>
  <c r="J978" i="14"/>
  <c r="I978" i="14"/>
  <c r="H978" i="14"/>
  <c r="G978" i="14" s="1"/>
  <c r="K977" i="14"/>
  <c r="J977" i="14"/>
  <c r="I977" i="14"/>
  <c r="H977" i="14"/>
  <c r="G977" i="14" s="1"/>
  <c r="K976" i="14"/>
  <c r="J976" i="14"/>
  <c r="I976" i="14"/>
  <c r="G976" i="14" s="1"/>
  <c r="H976" i="14"/>
  <c r="K975" i="14"/>
  <c r="J975" i="14"/>
  <c r="I975" i="14"/>
  <c r="H975" i="14"/>
  <c r="G975" i="14"/>
  <c r="K974" i="14"/>
  <c r="J974" i="14"/>
  <c r="I974" i="14"/>
  <c r="H974" i="14"/>
  <c r="G974" i="14"/>
  <c r="K973" i="14"/>
  <c r="J973" i="14"/>
  <c r="I973" i="14"/>
  <c r="H973" i="14"/>
  <c r="G973" i="14" s="1"/>
  <c r="K972" i="14"/>
  <c r="J972" i="14"/>
  <c r="I972" i="14"/>
  <c r="G972" i="14" s="1"/>
  <c r="H972" i="14"/>
  <c r="K971" i="14"/>
  <c r="J971" i="14"/>
  <c r="I971" i="14"/>
  <c r="H971" i="14"/>
  <c r="G971" i="14" s="1"/>
  <c r="K970" i="14"/>
  <c r="J970" i="14"/>
  <c r="I970" i="14"/>
  <c r="H970" i="14"/>
  <c r="G970" i="14"/>
  <c r="K969" i="14"/>
  <c r="J969" i="14"/>
  <c r="I969" i="14"/>
  <c r="H969" i="14"/>
  <c r="G969" i="14" s="1"/>
  <c r="K968" i="14"/>
  <c r="J968" i="14"/>
  <c r="I968" i="14"/>
  <c r="H968" i="14"/>
  <c r="G968" i="14" s="1"/>
  <c r="K967" i="14"/>
  <c r="J967" i="14"/>
  <c r="G967" i="14" s="1"/>
  <c r="I967" i="14"/>
  <c r="H967" i="14"/>
  <c r="K966" i="14"/>
  <c r="G966" i="14" s="1"/>
  <c r="J966" i="14"/>
  <c r="I966" i="14"/>
  <c r="H966" i="14"/>
  <c r="K965" i="14"/>
  <c r="J965" i="14"/>
  <c r="I965" i="14"/>
  <c r="H965" i="14"/>
  <c r="G965" i="14" s="1"/>
  <c r="K964" i="14"/>
  <c r="J964" i="14"/>
  <c r="I964" i="14"/>
  <c r="G964" i="14" s="1"/>
  <c r="H964" i="14"/>
  <c r="K963" i="14"/>
  <c r="J963" i="14"/>
  <c r="I963" i="14"/>
  <c r="H963" i="14"/>
  <c r="G963" i="14" s="1"/>
  <c r="K962" i="14"/>
  <c r="J962" i="14"/>
  <c r="I962" i="14"/>
  <c r="H962" i="14"/>
  <c r="G962" i="14" s="1"/>
  <c r="K961" i="14"/>
  <c r="J961" i="14"/>
  <c r="I961" i="14"/>
  <c r="H961" i="14"/>
  <c r="G961" i="14" s="1"/>
  <c r="K960" i="14"/>
  <c r="J960" i="14"/>
  <c r="I960" i="14"/>
  <c r="G960" i="14" s="1"/>
  <c r="H960" i="14"/>
  <c r="K959" i="14"/>
  <c r="J959" i="14"/>
  <c r="I959" i="14"/>
  <c r="H959" i="14"/>
  <c r="G959" i="14"/>
  <c r="K958" i="14"/>
  <c r="J958" i="14"/>
  <c r="I958" i="14"/>
  <c r="H958" i="14"/>
  <c r="G958" i="14"/>
  <c r="K957" i="14"/>
  <c r="J957" i="14"/>
  <c r="I957" i="14"/>
  <c r="H957" i="14"/>
  <c r="G957" i="14" s="1"/>
  <c r="K956" i="14"/>
  <c r="J956" i="14"/>
  <c r="I956" i="14"/>
  <c r="G956" i="14" s="1"/>
  <c r="H956" i="14"/>
  <c r="K955" i="14"/>
  <c r="J955" i="14"/>
  <c r="I955" i="14"/>
  <c r="H955" i="14"/>
  <c r="G955" i="14" s="1"/>
  <c r="K954" i="14"/>
  <c r="J954" i="14"/>
  <c r="I954" i="14"/>
  <c r="H954" i="14"/>
  <c r="G954" i="14"/>
  <c r="K953" i="14"/>
  <c r="J953" i="14"/>
  <c r="I953" i="14"/>
  <c r="H953" i="14"/>
  <c r="G953" i="14" s="1"/>
  <c r="K952" i="14"/>
  <c r="J952" i="14"/>
  <c r="I952" i="14"/>
  <c r="H952" i="14"/>
  <c r="G952" i="14" s="1"/>
  <c r="K951" i="14"/>
  <c r="J951" i="14"/>
  <c r="G951" i="14" s="1"/>
  <c r="I951" i="14"/>
  <c r="H951" i="14"/>
  <c r="K950" i="14"/>
  <c r="G950" i="14" s="1"/>
  <c r="J950" i="14"/>
  <c r="I950" i="14"/>
  <c r="H950" i="14"/>
  <c r="K949" i="14"/>
  <c r="J949" i="14"/>
  <c r="I949" i="14"/>
  <c r="H949" i="14"/>
  <c r="G949" i="14" s="1"/>
  <c r="K948" i="14"/>
  <c r="J948" i="14"/>
  <c r="I948" i="14"/>
  <c r="G948" i="14" s="1"/>
  <c r="H948" i="14"/>
  <c r="K947" i="14"/>
  <c r="J947" i="14"/>
  <c r="I947" i="14"/>
  <c r="H947" i="14"/>
  <c r="G947" i="14" s="1"/>
  <c r="K946" i="14"/>
  <c r="J946" i="14"/>
  <c r="I946" i="14"/>
  <c r="H946" i="14"/>
  <c r="G946" i="14" s="1"/>
  <c r="K945" i="14"/>
  <c r="J945" i="14"/>
  <c r="I945" i="14"/>
  <c r="H945" i="14"/>
  <c r="G945" i="14" s="1"/>
  <c r="K944" i="14"/>
  <c r="J944" i="14"/>
  <c r="I944" i="14"/>
  <c r="G944" i="14" s="1"/>
  <c r="H944" i="14"/>
  <c r="K943" i="14"/>
  <c r="J943" i="14"/>
  <c r="I943" i="14"/>
  <c r="H943" i="14"/>
  <c r="G943" i="14"/>
  <c r="K942" i="14"/>
  <c r="J942" i="14"/>
  <c r="I942" i="14"/>
  <c r="H942" i="14"/>
  <c r="G942" i="14"/>
  <c r="K941" i="14"/>
  <c r="J941" i="14"/>
  <c r="I941" i="14"/>
  <c r="H941" i="14"/>
  <c r="G941" i="14" s="1"/>
  <c r="K940" i="14"/>
  <c r="J940" i="14"/>
  <c r="I940" i="14"/>
  <c r="G940" i="14" s="1"/>
  <c r="H940" i="14"/>
  <c r="K939" i="14"/>
  <c r="J939" i="14"/>
  <c r="I939" i="14"/>
  <c r="H939" i="14"/>
  <c r="G939" i="14" s="1"/>
  <c r="K938" i="14"/>
  <c r="J938" i="14"/>
  <c r="I938" i="14"/>
  <c r="H938" i="14"/>
  <c r="G938" i="14"/>
  <c r="K937" i="14"/>
  <c r="J937" i="14"/>
  <c r="I937" i="14"/>
  <c r="H937" i="14"/>
  <c r="G937" i="14" s="1"/>
  <c r="K936" i="14"/>
  <c r="J936" i="14"/>
  <c r="I936" i="14"/>
  <c r="H936" i="14"/>
  <c r="G936" i="14" s="1"/>
  <c r="K935" i="14"/>
  <c r="J935" i="14"/>
  <c r="G935" i="14" s="1"/>
  <c r="I935" i="14"/>
  <c r="H935" i="14"/>
  <c r="K934" i="14"/>
  <c r="G934" i="14" s="1"/>
  <c r="J934" i="14"/>
  <c r="I934" i="14"/>
  <c r="H934" i="14"/>
  <c r="K933" i="14"/>
  <c r="J933" i="14"/>
  <c r="I933" i="14"/>
  <c r="H933" i="14"/>
  <c r="G933" i="14" s="1"/>
  <c r="K932" i="14"/>
  <c r="J932" i="14"/>
  <c r="I932" i="14"/>
  <c r="G932" i="14" s="1"/>
  <c r="H932" i="14"/>
  <c r="K931" i="14"/>
  <c r="J931" i="14"/>
  <c r="I931" i="14"/>
  <c r="H931" i="14"/>
  <c r="G931" i="14" s="1"/>
  <c r="K930" i="14"/>
  <c r="J930" i="14"/>
  <c r="I930" i="14"/>
  <c r="H930" i="14"/>
  <c r="G930" i="14" s="1"/>
  <c r="K929" i="14"/>
  <c r="J929" i="14"/>
  <c r="I929" i="14"/>
  <c r="H929" i="14"/>
  <c r="G929" i="14" s="1"/>
  <c r="K928" i="14"/>
  <c r="J928" i="14"/>
  <c r="I928" i="14"/>
  <c r="G928" i="14" s="1"/>
  <c r="H928" i="14"/>
  <c r="K927" i="14"/>
  <c r="J927" i="14"/>
  <c r="I927" i="14"/>
  <c r="H927" i="14"/>
  <c r="G927" i="14"/>
  <c r="K926" i="14"/>
  <c r="J926" i="14"/>
  <c r="I926" i="14"/>
  <c r="H926" i="14"/>
  <c r="G926" i="14"/>
  <c r="K925" i="14"/>
  <c r="J925" i="14"/>
  <c r="I925" i="14"/>
  <c r="H925" i="14"/>
  <c r="G925" i="14" s="1"/>
  <c r="K924" i="14"/>
  <c r="J924" i="14"/>
  <c r="I924" i="14"/>
  <c r="G924" i="14" s="1"/>
  <c r="H924" i="14"/>
  <c r="K923" i="14"/>
  <c r="J923" i="14"/>
  <c r="I923" i="14"/>
  <c r="H923" i="14"/>
  <c r="G923" i="14" s="1"/>
  <c r="K922" i="14"/>
  <c r="J922" i="14"/>
  <c r="I922" i="14"/>
  <c r="H922" i="14"/>
  <c r="G922" i="14"/>
  <c r="K921" i="14"/>
  <c r="J921" i="14"/>
  <c r="I921" i="14"/>
  <c r="H921" i="14"/>
  <c r="G921" i="14" s="1"/>
  <c r="K920" i="14"/>
  <c r="J920" i="14"/>
  <c r="I920" i="14"/>
  <c r="H920" i="14"/>
  <c r="G920" i="14" s="1"/>
  <c r="K919" i="14"/>
  <c r="J919" i="14"/>
  <c r="G919" i="14" s="1"/>
  <c r="I919" i="14"/>
  <c r="H919" i="14"/>
  <c r="K918" i="14"/>
  <c r="G918" i="14" s="1"/>
  <c r="J918" i="14"/>
  <c r="I918" i="14"/>
  <c r="H918" i="14"/>
  <c r="K917" i="14"/>
  <c r="J917" i="14"/>
  <c r="I917" i="14"/>
  <c r="H917" i="14"/>
  <c r="G917" i="14" s="1"/>
  <c r="K916" i="14"/>
  <c r="J916" i="14"/>
  <c r="I916" i="14"/>
  <c r="H916" i="14"/>
  <c r="G916" i="14" s="1"/>
  <c r="K915" i="14"/>
  <c r="J915" i="14"/>
  <c r="I915" i="14"/>
  <c r="H915" i="14"/>
  <c r="G915" i="14" s="1"/>
  <c r="K914" i="14"/>
  <c r="J914" i="14"/>
  <c r="I914" i="14"/>
  <c r="H914" i="14"/>
  <c r="G914" i="14" s="1"/>
  <c r="K913" i="14"/>
  <c r="J913" i="14"/>
  <c r="I913" i="14"/>
  <c r="H913" i="14"/>
  <c r="G913" i="14" s="1"/>
  <c r="K912" i="14"/>
  <c r="J912" i="14"/>
  <c r="I912" i="14"/>
  <c r="G912" i="14" s="1"/>
  <c r="H912" i="14"/>
  <c r="K911" i="14"/>
  <c r="J911" i="14"/>
  <c r="I911" i="14"/>
  <c r="H911" i="14"/>
  <c r="G911" i="14"/>
  <c r="K910" i="14"/>
  <c r="J910" i="14"/>
  <c r="I910" i="14"/>
  <c r="H910" i="14"/>
  <c r="G910" i="14"/>
  <c r="K909" i="14"/>
  <c r="J909" i="14"/>
  <c r="I909" i="14"/>
  <c r="H909" i="14"/>
  <c r="G909" i="14" s="1"/>
  <c r="K908" i="14"/>
  <c r="J908" i="14"/>
  <c r="I908" i="14"/>
  <c r="G908" i="14" s="1"/>
  <c r="H908" i="14"/>
  <c r="K907" i="14"/>
  <c r="J907" i="14"/>
  <c r="I907" i="14"/>
  <c r="H907" i="14"/>
  <c r="G907" i="14" s="1"/>
  <c r="K906" i="14"/>
  <c r="J906" i="14"/>
  <c r="I906" i="14"/>
  <c r="H906" i="14"/>
  <c r="G906" i="14"/>
  <c r="K905" i="14"/>
  <c r="J905" i="14"/>
  <c r="I905" i="14"/>
  <c r="H905" i="14"/>
  <c r="G905" i="14" s="1"/>
  <c r="K904" i="14"/>
  <c r="J904" i="14"/>
  <c r="I904" i="14"/>
  <c r="H904" i="14"/>
  <c r="G904" i="14" s="1"/>
  <c r="K903" i="14"/>
  <c r="J903" i="14"/>
  <c r="G903" i="14" s="1"/>
  <c r="I903" i="14"/>
  <c r="H903" i="14"/>
  <c r="K902" i="14"/>
  <c r="G902" i="14" s="1"/>
  <c r="J902" i="14"/>
  <c r="I902" i="14"/>
  <c r="H902" i="14"/>
  <c r="K901" i="14"/>
  <c r="J901" i="14"/>
  <c r="I901" i="14"/>
  <c r="H901" i="14"/>
  <c r="G901" i="14" s="1"/>
  <c r="K900" i="14"/>
  <c r="J900" i="14"/>
  <c r="I900" i="14"/>
  <c r="G900" i="14" s="1"/>
  <c r="H900" i="14"/>
  <c r="K899" i="14"/>
  <c r="J899" i="14"/>
  <c r="I899" i="14"/>
  <c r="H899" i="14"/>
  <c r="G899" i="14" s="1"/>
  <c r="K898" i="14"/>
  <c r="J898" i="14"/>
  <c r="I898" i="14"/>
  <c r="H898" i="14"/>
  <c r="G898" i="14" s="1"/>
  <c r="K897" i="14"/>
  <c r="J897" i="14"/>
  <c r="I897" i="14"/>
  <c r="H897" i="14"/>
  <c r="G897" i="14" s="1"/>
  <c r="K896" i="14"/>
  <c r="J896" i="14"/>
  <c r="I896" i="14"/>
  <c r="G896" i="14" s="1"/>
  <c r="H896" i="14"/>
  <c r="K895" i="14"/>
  <c r="J895" i="14"/>
  <c r="I895" i="14"/>
  <c r="H895" i="14"/>
  <c r="G895" i="14"/>
  <c r="K894" i="14"/>
  <c r="J894" i="14"/>
  <c r="I894" i="14"/>
  <c r="H894" i="14"/>
  <c r="G894" i="14"/>
  <c r="K893" i="14"/>
  <c r="J893" i="14"/>
  <c r="I893" i="14"/>
  <c r="H893" i="14"/>
  <c r="G893" i="14" s="1"/>
  <c r="K892" i="14"/>
  <c r="J892" i="14"/>
  <c r="I892" i="14"/>
  <c r="G892" i="14" s="1"/>
  <c r="H892" i="14"/>
  <c r="K891" i="14"/>
  <c r="J891" i="14"/>
  <c r="I891" i="14"/>
  <c r="H891" i="14"/>
  <c r="G891" i="14" s="1"/>
  <c r="K890" i="14"/>
  <c r="J890" i="14"/>
  <c r="I890" i="14"/>
  <c r="H890" i="14"/>
  <c r="G890" i="14"/>
  <c r="K889" i="14"/>
  <c r="J889" i="14"/>
  <c r="I889" i="14"/>
  <c r="H889" i="14"/>
  <c r="G889" i="14" s="1"/>
  <c r="K888" i="14"/>
  <c r="J888" i="14"/>
  <c r="I888" i="14"/>
  <c r="H888" i="14"/>
  <c r="G888" i="14" s="1"/>
  <c r="K887" i="14"/>
  <c r="J887" i="14"/>
  <c r="G887" i="14" s="1"/>
  <c r="I887" i="14"/>
  <c r="H887" i="14"/>
  <c r="K886" i="14"/>
  <c r="G886" i="14" s="1"/>
  <c r="J886" i="14"/>
  <c r="I886" i="14"/>
  <c r="H886" i="14"/>
  <c r="K885" i="14"/>
  <c r="J885" i="14"/>
  <c r="I885" i="14"/>
  <c r="H885" i="14"/>
  <c r="G885" i="14" s="1"/>
  <c r="K884" i="14"/>
  <c r="J884" i="14"/>
  <c r="I884" i="14"/>
  <c r="H884" i="14"/>
  <c r="G884" i="14" s="1"/>
  <c r="K883" i="14"/>
  <c r="J883" i="14"/>
  <c r="I883" i="14"/>
  <c r="H883" i="14"/>
  <c r="G883" i="14" s="1"/>
  <c r="K882" i="14"/>
  <c r="J882" i="14"/>
  <c r="I882" i="14"/>
  <c r="H882" i="14"/>
  <c r="G882" i="14" s="1"/>
  <c r="K881" i="14"/>
  <c r="J881" i="14"/>
  <c r="I881" i="14"/>
  <c r="H881" i="14"/>
  <c r="G881" i="14" s="1"/>
  <c r="K880" i="14"/>
  <c r="J880" i="14"/>
  <c r="I880" i="14"/>
  <c r="G880" i="14" s="1"/>
  <c r="H880" i="14"/>
  <c r="K879" i="14"/>
  <c r="J879" i="14"/>
  <c r="I879" i="14"/>
  <c r="H879" i="14"/>
  <c r="G879" i="14"/>
  <c r="K878" i="14"/>
  <c r="J878" i="14"/>
  <c r="I878" i="14"/>
  <c r="H878" i="14"/>
  <c r="G878" i="14"/>
  <c r="K877" i="14"/>
  <c r="J877" i="14"/>
  <c r="I877" i="14"/>
  <c r="H877" i="14"/>
  <c r="G877" i="14" s="1"/>
  <c r="K876" i="14"/>
  <c r="J876" i="14"/>
  <c r="I876" i="14"/>
  <c r="G876" i="14" s="1"/>
  <c r="H876" i="14"/>
  <c r="K875" i="14"/>
  <c r="J875" i="14"/>
  <c r="I875" i="14"/>
  <c r="H875" i="14"/>
  <c r="G875" i="14" s="1"/>
  <c r="K874" i="14"/>
  <c r="J874" i="14"/>
  <c r="I874" i="14"/>
  <c r="H874" i="14"/>
  <c r="G874" i="14"/>
  <c r="K873" i="14"/>
  <c r="J873" i="14"/>
  <c r="I873" i="14"/>
  <c r="H873" i="14"/>
  <c r="G873" i="14" s="1"/>
  <c r="K872" i="14"/>
  <c r="J872" i="14"/>
  <c r="I872" i="14"/>
  <c r="H872" i="14"/>
  <c r="G872" i="14" s="1"/>
  <c r="K871" i="14"/>
  <c r="J871" i="14"/>
  <c r="G871" i="14" s="1"/>
  <c r="I871" i="14"/>
  <c r="H871" i="14"/>
  <c r="K870" i="14"/>
  <c r="G870" i="14" s="1"/>
  <c r="J870" i="14"/>
  <c r="I870" i="14"/>
  <c r="H870" i="14"/>
  <c r="K869" i="14"/>
  <c r="J869" i="14"/>
  <c r="I869" i="14"/>
  <c r="H869" i="14"/>
  <c r="G869" i="14" s="1"/>
  <c r="K868" i="14"/>
  <c r="J868" i="14"/>
  <c r="I868" i="14"/>
  <c r="H868" i="14"/>
  <c r="G868" i="14" s="1"/>
  <c r="K867" i="14"/>
  <c r="J867" i="14"/>
  <c r="I867" i="14"/>
  <c r="H867" i="14"/>
  <c r="G867" i="14" s="1"/>
  <c r="K866" i="14"/>
  <c r="J866" i="14"/>
  <c r="I866" i="14"/>
  <c r="H866" i="14"/>
  <c r="G866" i="14" s="1"/>
  <c r="K865" i="14"/>
  <c r="J865" i="14"/>
  <c r="I865" i="14"/>
  <c r="H865" i="14"/>
  <c r="G865" i="14" s="1"/>
  <c r="K864" i="14"/>
  <c r="J864" i="14"/>
  <c r="I864" i="14"/>
  <c r="G864" i="14" s="1"/>
  <c r="H864" i="14"/>
  <c r="K863" i="14"/>
  <c r="J863" i="14"/>
  <c r="I863" i="14"/>
  <c r="H863" i="14"/>
  <c r="G863" i="14"/>
  <c r="K862" i="14"/>
  <c r="J862" i="14"/>
  <c r="I862" i="14"/>
  <c r="H862" i="14"/>
  <c r="G862" i="14"/>
  <c r="K861" i="14"/>
  <c r="J861" i="14"/>
  <c r="I861" i="14"/>
  <c r="H861" i="14"/>
  <c r="G861" i="14" s="1"/>
  <c r="K860" i="14"/>
  <c r="J860" i="14"/>
  <c r="I860" i="14"/>
  <c r="G860" i="14" s="1"/>
  <c r="H860" i="14"/>
  <c r="K859" i="14"/>
  <c r="J859" i="14"/>
  <c r="I859" i="14"/>
  <c r="H859" i="14"/>
  <c r="G859" i="14" s="1"/>
  <c r="K858" i="14"/>
  <c r="J858" i="14"/>
  <c r="I858" i="14"/>
  <c r="H858" i="14"/>
  <c r="G858" i="14"/>
  <c r="K857" i="14"/>
  <c r="J857" i="14"/>
  <c r="I857" i="14"/>
  <c r="H857" i="14"/>
  <c r="G857" i="14" s="1"/>
  <c r="K856" i="14"/>
  <c r="J856" i="14"/>
  <c r="I856" i="14"/>
  <c r="H856" i="14"/>
  <c r="G856" i="14" s="1"/>
  <c r="K855" i="14"/>
  <c r="J855" i="14"/>
  <c r="G855" i="14" s="1"/>
  <c r="I855" i="14"/>
  <c r="H855" i="14"/>
  <c r="K854" i="14"/>
  <c r="G854" i="14" s="1"/>
  <c r="J854" i="14"/>
  <c r="I854" i="14"/>
  <c r="H854" i="14"/>
  <c r="K853" i="14"/>
  <c r="J853" i="14"/>
  <c r="I853" i="14"/>
  <c r="H853" i="14"/>
  <c r="G853" i="14" s="1"/>
  <c r="K852" i="14"/>
  <c r="J852" i="14"/>
  <c r="I852" i="14"/>
  <c r="H852" i="14"/>
  <c r="G852" i="14" s="1"/>
  <c r="K851" i="14"/>
  <c r="J851" i="14"/>
  <c r="I851" i="14"/>
  <c r="H851" i="14"/>
  <c r="G851" i="14" s="1"/>
  <c r="K850" i="14"/>
  <c r="J850" i="14"/>
  <c r="I850" i="14"/>
  <c r="H850" i="14"/>
  <c r="G850" i="14" s="1"/>
  <c r="K849" i="14"/>
  <c r="J849" i="14"/>
  <c r="I849" i="14"/>
  <c r="H849" i="14"/>
  <c r="G849" i="14" s="1"/>
  <c r="K848" i="14"/>
  <c r="J848" i="14"/>
  <c r="I848" i="14"/>
  <c r="G848" i="14" s="1"/>
  <c r="H848" i="14"/>
  <c r="K847" i="14"/>
  <c r="J847" i="14"/>
  <c r="I847" i="14"/>
  <c r="H847" i="14"/>
  <c r="G847" i="14"/>
  <c r="K846" i="14"/>
  <c r="J846" i="14"/>
  <c r="I846" i="14"/>
  <c r="H846" i="14"/>
  <c r="G846" i="14"/>
  <c r="K845" i="14"/>
  <c r="J845" i="14"/>
  <c r="I845" i="14"/>
  <c r="H845" i="14"/>
  <c r="G845" i="14" s="1"/>
  <c r="K844" i="14"/>
  <c r="J844" i="14"/>
  <c r="I844" i="14"/>
  <c r="G844" i="14" s="1"/>
  <c r="H844" i="14"/>
  <c r="K843" i="14"/>
  <c r="J843" i="14"/>
  <c r="I843" i="14"/>
  <c r="H843" i="14"/>
  <c r="G843" i="14" s="1"/>
  <c r="K842" i="14"/>
  <c r="J842" i="14"/>
  <c r="I842" i="14"/>
  <c r="H842" i="14"/>
  <c r="G842" i="14"/>
  <c r="K841" i="14"/>
  <c r="J841" i="14"/>
  <c r="I841" i="14"/>
  <c r="H841" i="14"/>
  <c r="G841" i="14" s="1"/>
  <c r="K840" i="14"/>
  <c r="J840" i="14"/>
  <c r="I840" i="14"/>
  <c r="H840" i="14"/>
  <c r="G840" i="14" s="1"/>
  <c r="K839" i="14"/>
  <c r="J839" i="14"/>
  <c r="G839" i="14" s="1"/>
  <c r="I839" i="14"/>
  <c r="H839" i="14"/>
  <c r="K838" i="14"/>
  <c r="G838" i="14" s="1"/>
  <c r="J838" i="14"/>
  <c r="I838" i="14"/>
  <c r="H838" i="14"/>
  <c r="K837" i="14"/>
  <c r="J837" i="14"/>
  <c r="I837" i="14"/>
  <c r="H837" i="14"/>
  <c r="G837" i="14" s="1"/>
  <c r="K836" i="14"/>
  <c r="J836" i="14"/>
  <c r="I836" i="14"/>
  <c r="H836" i="14"/>
  <c r="G836" i="14" s="1"/>
  <c r="K835" i="14"/>
  <c r="J835" i="14"/>
  <c r="I835" i="14"/>
  <c r="H835" i="14"/>
  <c r="G835" i="14" s="1"/>
  <c r="K834" i="14"/>
  <c r="J834" i="14"/>
  <c r="I834" i="14"/>
  <c r="H834" i="14"/>
  <c r="G834" i="14" s="1"/>
  <c r="K833" i="14"/>
  <c r="J833" i="14"/>
  <c r="I833" i="14"/>
  <c r="H833" i="14"/>
  <c r="G833" i="14" s="1"/>
  <c r="K832" i="14"/>
  <c r="J832" i="14"/>
  <c r="I832" i="14"/>
  <c r="G832" i="14" s="1"/>
  <c r="H832" i="14"/>
  <c r="K831" i="14"/>
  <c r="J831" i="14"/>
  <c r="I831" i="14"/>
  <c r="H831" i="14"/>
  <c r="G831" i="14"/>
  <c r="K830" i="14"/>
  <c r="J830" i="14"/>
  <c r="I830" i="14"/>
  <c r="H830" i="14"/>
  <c r="G830" i="14"/>
  <c r="K829" i="14"/>
  <c r="J829" i="14"/>
  <c r="I829" i="14"/>
  <c r="H829" i="14"/>
  <c r="G829" i="14" s="1"/>
  <c r="K828" i="14"/>
  <c r="J828" i="14"/>
  <c r="I828" i="14"/>
  <c r="G828" i="14" s="1"/>
  <c r="H828" i="14"/>
  <c r="K827" i="14"/>
  <c r="J827" i="14"/>
  <c r="I827" i="14"/>
  <c r="H827" i="14"/>
  <c r="G827" i="14" s="1"/>
  <c r="K826" i="14"/>
  <c r="J826" i="14"/>
  <c r="I826" i="14"/>
  <c r="H826" i="14"/>
  <c r="G826" i="14"/>
  <c r="K825" i="14"/>
  <c r="J825" i="14"/>
  <c r="I825" i="14"/>
  <c r="H825" i="14"/>
  <c r="G825" i="14" s="1"/>
  <c r="K824" i="14"/>
  <c r="J824" i="14"/>
  <c r="I824" i="14"/>
  <c r="H824" i="14"/>
  <c r="G824" i="14" s="1"/>
  <c r="K823" i="14"/>
  <c r="J823" i="14"/>
  <c r="G823" i="14" s="1"/>
  <c r="I823" i="14"/>
  <c r="H823" i="14"/>
  <c r="K822" i="14"/>
  <c r="G822" i="14" s="1"/>
  <c r="J822" i="14"/>
  <c r="I822" i="14"/>
  <c r="H822" i="14"/>
  <c r="K821" i="14"/>
  <c r="J821" i="14"/>
  <c r="I821" i="14"/>
  <c r="H821" i="14"/>
  <c r="G821" i="14" s="1"/>
  <c r="K820" i="14"/>
  <c r="J820" i="14"/>
  <c r="I820" i="14"/>
  <c r="H820" i="14"/>
  <c r="G820" i="14" s="1"/>
  <c r="K819" i="14"/>
  <c r="J819" i="14"/>
  <c r="I819" i="14"/>
  <c r="H819" i="14"/>
  <c r="G819" i="14" s="1"/>
  <c r="K818" i="14"/>
  <c r="J818" i="14"/>
  <c r="I818" i="14"/>
  <c r="H818" i="14"/>
  <c r="G818" i="14" s="1"/>
  <c r="K817" i="14"/>
  <c r="J817" i="14"/>
  <c r="I817" i="14"/>
  <c r="H817" i="14"/>
  <c r="G817" i="14" s="1"/>
  <c r="K816" i="14"/>
  <c r="J816" i="14"/>
  <c r="I816" i="14"/>
  <c r="G816" i="14" s="1"/>
  <c r="H816" i="14"/>
  <c r="K815" i="14"/>
  <c r="J815" i="14"/>
  <c r="I815" i="14"/>
  <c r="H815" i="14"/>
  <c r="G815" i="14"/>
  <c r="K814" i="14"/>
  <c r="J814" i="14"/>
  <c r="I814" i="14"/>
  <c r="H814" i="14"/>
  <c r="G814" i="14"/>
  <c r="K813" i="14"/>
  <c r="J813" i="14"/>
  <c r="I813" i="14"/>
  <c r="H813" i="14"/>
  <c r="G813" i="14" s="1"/>
  <c r="K812" i="14"/>
  <c r="J812" i="14"/>
  <c r="I812" i="14"/>
  <c r="G812" i="14" s="1"/>
  <c r="H812" i="14"/>
  <c r="K811" i="14"/>
  <c r="J811" i="14"/>
  <c r="I811" i="14"/>
  <c r="H811" i="14"/>
  <c r="G811" i="14" s="1"/>
  <c r="K810" i="14"/>
  <c r="J810" i="14"/>
  <c r="I810" i="14"/>
  <c r="H810" i="14"/>
  <c r="G810" i="14"/>
  <c r="K809" i="14"/>
  <c r="J809" i="14"/>
  <c r="I809" i="14"/>
  <c r="H809" i="14"/>
  <c r="G809" i="14" s="1"/>
  <c r="K808" i="14"/>
  <c r="J808" i="14"/>
  <c r="I808" i="14"/>
  <c r="H808" i="14"/>
  <c r="G808" i="14" s="1"/>
  <c r="K807" i="14"/>
  <c r="J807" i="14"/>
  <c r="G807" i="14" s="1"/>
  <c r="I807" i="14"/>
  <c r="H807" i="14"/>
  <c r="K806" i="14"/>
  <c r="G806" i="14" s="1"/>
  <c r="J806" i="14"/>
  <c r="I806" i="14"/>
  <c r="H806" i="14"/>
  <c r="K805" i="14"/>
  <c r="J805" i="14"/>
  <c r="I805" i="14"/>
  <c r="H805" i="14"/>
  <c r="G805" i="14" s="1"/>
  <c r="K804" i="14"/>
  <c r="J804" i="14"/>
  <c r="I804" i="14"/>
  <c r="H804" i="14"/>
  <c r="G804" i="14" s="1"/>
  <c r="K803" i="14"/>
  <c r="J803" i="14"/>
  <c r="I803" i="14"/>
  <c r="H803" i="14"/>
  <c r="G803" i="14" s="1"/>
  <c r="K802" i="14"/>
  <c r="J802" i="14"/>
  <c r="I802" i="14"/>
  <c r="H802" i="14"/>
  <c r="G802" i="14" s="1"/>
  <c r="K801" i="14"/>
  <c r="J801" i="14"/>
  <c r="I801" i="14"/>
  <c r="H801" i="14"/>
  <c r="G801" i="14" s="1"/>
  <c r="K800" i="14"/>
  <c r="J800" i="14"/>
  <c r="I800" i="14"/>
  <c r="G800" i="14" s="1"/>
  <c r="H800" i="14"/>
  <c r="K799" i="14"/>
  <c r="J799" i="14"/>
  <c r="I799" i="14"/>
  <c r="H799" i="14"/>
  <c r="G799" i="14"/>
  <c r="K798" i="14"/>
  <c r="J798" i="14"/>
  <c r="I798" i="14"/>
  <c r="H798" i="14"/>
  <c r="G798" i="14"/>
  <c r="K797" i="14"/>
  <c r="J797" i="14"/>
  <c r="I797" i="14"/>
  <c r="H797" i="14"/>
  <c r="G797" i="14" s="1"/>
  <c r="K796" i="14"/>
  <c r="J796" i="14"/>
  <c r="I796" i="14"/>
  <c r="G796" i="14" s="1"/>
  <c r="H796" i="14"/>
  <c r="K795" i="14"/>
  <c r="J795" i="14"/>
  <c r="I795" i="14"/>
  <c r="H795" i="14"/>
  <c r="G795" i="14" s="1"/>
  <c r="K794" i="14"/>
  <c r="J794" i="14"/>
  <c r="I794" i="14"/>
  <c r="H794" i="14"/>
  <c r="G794" i="14"/>
  <c r="K793" i="14"/>
  <c r="J793" i="14"/>
  <c r="I793" i="14"/>
  <c r="H793" i="14"/>
  <c r="G793" i="14" s="1"/>
  <c r="K792" i="14"/>
  <c r="J792" i="14"/>
  <c r="I792" i="14"/>
  <c r="H792" i="14"/>
  <c r="G792" i="14" s="1"/>
  <c r="K791" i="14"/>
  <c r="J791" i="14"/>
  <c r="G791" i="14" s="1"/>
  <c r="I791" i="14"/>
  <c r="H791" i="14"/>
  <c r="K790" i="14"/>
  <c r="G790" i="14" s="1"/>
  <c r="J790" i="14"/>
  <c r="I790" i="14"/>
  <c r="H790" i="14"/>
  <c r="K789" i="14"/>
  <c r="J789" i="14"/>
  <c r="I789" i="14"/>
  <c r="H789" i="14"/>
  <c r="G789" i="14" s="1"/>
  <c r="K788" i="14"/>
  <c r="J788" i="14"/>
  <c r="I788" i="14"/>
  <c r="H788" i="14"/>
  <c r="G788" i="14" s="1"/>
  <c r="K787" i="14"/>
  <c r="J787" i="14"/>
  <c r="I787" i="14"/>
  <c r="H787" i="14"/>
  <c r="G787" i="14" s="1"/>
  <c r="K786" i="14"/>
  <c r="J786" i="14"/>
  <c r="I786" i="14"/>
  <c r="H786" i="14"/>
  <c r="G786" i="14" s="1"/>
  <c r="K785" i="14"/>
  <c r="J785" i="14"/>
  <c r="I785" i="14"/>
  <c r="H785" i="14"/>
  <c r="G785" i="14" s="1"/>
  <c r="K784" i="14"/>
  <c r="J784" i="14"/>
  <c r="I784" i="14"/>
  <c r="G784" i="14" s="1"/>
  <c r="H784" i="14"/>
  <c r="K783" i="14"/>
  <c r="J783" i="14"/>
  <c r="I783" i="14"/>
  <c r="H783" i="14"/>
  <c r="G783" i="14"/>
  <c r="K782" i="14"/>
  <c r="J782" i="14"/>
  <c r="I782" i="14"/>
  <c r="H782" i="14"/>
  <c r="G782" i="14"/>
  <c r="K781" i="14"/>
  <c r="J781" i="14"/>
  <c r="I781" i="14"/>
  <c r="H781" i="14"/>
  <c r="G781" i="14" s="1"/>
  <c r="K780" i="14"/>
  <c r="J780" i="14"/>
  <c r="I780" i="14"/>
  <c r="G780" i="14" s="1"/>
  <c r="H780" i="14"/>
  <c r="K779" i="14"/>
  <c r="J779" i="14"/>
  <c r="I779" i="14"/>
  <c r="H779" i="14"/>
  <c r="G779" i="14" s="1"/>
  <c r="K778" i="14"/>
  <c r="J778" i="14"/>
  <c r="I778" i="14"/>
  <c r="H778" i="14"/>
  <c r="G778" i="14"/>
  <c r="K777" i="14"/>
  <c r="J777" i="14"/>
  <c r="I777" i="14"/>
  <c r="H777" i="14"/>
  <c r="G777" i="14" s="1"/>
  <c r="K776" i="14"/>
  <c r="J776" i="14"/>
  <c r="I776" i="14"/>
  <c r="H776" i="14"/>
  <c r="G776" i="14" s="1"/>
  <c r="K775" i="14"/>
  <c r="J775" i="14"/>
  <c r="G775" i="14" s="1"/>
  <c r="I775" i="14"/>
  <c r="H775" i="14"/>
  <c r="K774" i="14"/>
  <c r="G774" i="14" s="1"/>
  <c r="J774" i="14"/>
  <c r="I774" i="14"/>
  <c r="H774" i="14"/>
  <c r="K773" i="14"/>
  <c r="J773" i="14"/>
  <c r="I773" i="14"/>
  <c r="H773" i="14"/>
  <c r="G773" i="14" s="1"/>
  <c r="K772" i="14"/>
  <c r="J772" i="14"/>
  <c r="I772" i="14"/>
  <c r="H772" i="14"/>
  <c r="G772" i="14" s="1"/>
  <c r="K771" i="14"/>
  <c r="J771" i="14"/>
  <c r="I771" i="14"/>
  <c r="H771" i="14"/>
  <c r="G771" i="14" s="1"/>
  <c r="K770" i="14"/>
  <c r="J770" i="14"/>
  <c r="I770" i="14"/>
  <c r="H770" i="14"/>
  <c r="G770" i="14" s="1"/>
  <c r="K769" i="14"/>
  <c r="J769" i="14"/>
  <c r="I769" i="14"/>
  <c r="H769" i="14"/>
  <c r="G769" i="14" s="1"/>
  <c r="K768" i="14"/>
  <c r="J768" i="14"/>
  <c r="I768" i="14"/>
  <c r="G768" i="14" s="1"/>
  <c r="H768" i="14"/>
  <c r="K767" i="14"/>
  <c r="J767" i="14"/>
  <c r="I767" i="14"/>
  <c r="H767" i="14"/>
  <c r="G767" i="14"/>
  <c r="K766" i="14"/>
  <c r="J766" i="14"/>
  <c r="I766" i="14"/>
  <c r="H766" i="14"/>
  <c r="G766" i="14"/>
  <c r="K765" i="14"/>
  <c r="J765" i="14"/>
  <c r="I765" i="14"/>
  <c r="H765" i="14"/>
  <c r="G765" i="14" s="1"/>
  <c r="K764" i="14"/>
  <c r="J764" i="14"/>
  <c r="I764" i="14"/>
  <c r="G764" i="14" s="1"/>
  <c r="H764" i="14"/>
  <c r="K763" i="14"/>
  <c r="J763" i="14"/>
  <c r="I763" i="14"/>
  <c r="H763" i="14"/>
  <c r="G763" i="14" s="1"/>
  <c r="K762" i="14"/>
  <c r="J762" i="14"/>
  <c r="I762" i="14"/>
  <c r="H762" i="14"/>
  <c r="G762" i="14"/>
  <c r="K761" i="14"/>
  <c r="J761" i="14"/>
  <c r="I761" i="14"/>
  <c r="H761" i="14"/>
  <c r="G761" i="14" s="1"/>
  <c r="K760" i="14"/>
  <c r="J760" i="14"/>
  <c r="I760" i="14"/>
  <c r="H760" i="14"/>
  <c r="G760" i="14" s="1"/>
  <c r="K759" i="14"/>
  <c r="J759" i="14"/>
  <c r="G759" i="14" s="1"/>
  <c r="I759" i="14"/>
  <c r="H759" i="14"/>
  <c r="K758" i="14"/>
  <c r="G758" i="14" s="1"/>
  <c r="J758" i="14"/>
  <c r="I758" i="14"/>
  <c r="H758" i="14"/>
  <c r="K757" i="14"/>
  <c r="J757" i="14"/>
  <c r="I757" i="14"/>
  <c r="H757" i="14"/>
  <c r="G757" i="14" s="1"/>
  <c r="K756" i="14"/>
  <c r="J756" i="14"/>
  <c r="I756" i="14"/>
  <c r="H756" i="14"/>
  <c r="G756" i="14" s="1"/>
  <c r="K755" i="14"/>
  <c r="J755" i="14"/>
  <c r="I755" i="14"/>
  <c r="H755" i="14"/>
  <c r="G755" i="14" s="1"/>
  <c r="K754" i="14"/>
  <c r="J754" i="14"/>
  <c r="I754" i="14"/>
  <c r="H754" i="14"/>
  <c r="G754" i="14" s="1"/>
  <c r="K753" i="14"/>
  <c r="J753" i="14"/>
  <c r="I753" i="14"/>
  <c r="H753" i="14"/>
  <c r="G753" i="14" s="1"/>
  <c r="K752" i="14"/>
  <c r="J752" i="14"/>
  <c r="I752" i="14"/>
  <c r="G752" i="14" s="1"/>
  <c r="H752" i="14"/>
  <c r="K751" i="14"/>
  <c r="J751" i="14"/>
  <c r="G751" i="14" s="1"/>
  <c r="I751" i="14"/>
  <c r="H751" i="14"/>
  <c r="K750" i="14"/>
  <c r="J750" i="14"/>
  <c r="I750" i="14"/>
  <c r="H750" i="14"/>
  <c r="G750" i="14"/>
  <c r="K749" i="14"/>
  <c r="J749" i="14"/>
  <c r="I749" i="14"/>
  <c r="H749" i="14"/>
  <c r="G749" i="14" s="1"/>
  <c r="K748" i="14"/>
  <c r="J748" i="14"/>
  <c r="I748" i="14"/>
  <c r="G748" i="14" s="1"/>
  <c r="H748" i="14"/>
  <c r="K747" i="14"/>
  <c r="J747" i="14"/>
  <c r="I747" i="14"/>
  <c r="H747" i="14"/>
  <c r="G747" i="14" s="1"/>
  <c r="K746" i="14"/>
  <c r="J746" i="14"/>
  <c r="I746" i="14"/>
  <c r="H746" i="14"/>
  <c r="G746" i="14"/>
  <c r="K745" i="14"/>
  <c r="J745" i="14"/>
  <c r="I745" i="14"/>
  <c r="H745" i="14"/>
  <c r="G745" i="14" s="1"/>
  <c r="K744" i="14"/>
  <c r="J744" i="14"/>
  <c r="I744" i="14"/>
  <c r="H744" i="14"/>
  <c r="G744" i="14" s="1"/>
  <c r="K743" i="14"/>
  <c r="J743" i="14"/>
  <c r="G743" i="14" s="1"/>
  <c r="I743" i="14"/>
  <c r="H743" i="14"/>
  <c r="K742" i="14"/>
  <c r="G742" i="14" s="1"/>
  <c r="J742" i="14"/>
  <c r="I742" i="14"/>
  <c r="H742" i="14"/>
  <c r="K741" i="14"/>
  <c r="J741" i="14"/>
  <c r="I741" i="14"/>
  <c r="H741" i="14"/>
  <c r="G741" i="14" s="1"/>
  <c r="K740" i="14"/>
  <c r="J740" i="14"/>
  <c r="I740" i="14"/>
  <c r="H740" i="14"/>
  <c r="G740" i="14" s="1"/>
  <c r="K739" i="14"/>
  <c r="J739" i="14"/>
  <c r="I739" i="14"/>
  <c r="H739" i="14"/>
  <c r="G739" i="14" s="1"/>
  <c r="K738" i="14"/>
  <c r="J738" i="14"/>
  <c r="I738" i="14"/>
  <c r="H738" i="14"/>
  <c r="G738" i="14" s="1"/>
  <c r="K737" i="14"/>
  <c r="J737" i="14"/>
  <c r="I737" i="14"/>
  <c r="H737" i="14"/>
  <c r="G737" i="14" s="1"/>
  <c r="K736" i="14"/>
  <c r="J736" i="14"/>
  <c r="I736" i="14"/>
  <c r="G736" i="14" s="1"/>
  <c r="H736" i="14"/>
  <c r="K735" i="14"/>
  <c r="J735" i="14"/>
  <c r="G735" i="14" s="1"/>
  <c r="I735" i="14"/>
  <c r="H735" i="14"/>
  <c r="K734" i="14"/>
  <c r="J734" i="14"/>
  <c r="I734" i="14"/>
  <c r="H734" i="14"/>
  <c r="G734" i="14"/>
  <c r="K733" i="14"/>
  <c r="J733" i="14"/>
  <c r="I733" i="14"/>
  <c r="H733" i="14"/>
  <c r="G733" i="14" s="1"/>
  <c r="K732" i="14"/>
  <c r="J732" i="14"/>
  <c r="I732" i="14"/>
  <c r="G732" i="14" s="1"/>
  <c r="H732" i="14"/>
  <c r="K731" i="14"/>
  <c r="J731" i="14"/>
  <c r="I731" i="14"/>
  <c r="H731" i="14"/>
  <c r="G731" i="14" s="1"/>
  <c r="K730" i="14"/>
  <c r="J730" i="14"/>
  <c r="I730" i="14"/>
  <c r="H730" i="14"/>
  <c r="G730" i="14"/>
  <c r="K729" i="14"/>
  <c r="J729" i="14"/>
  <c r="I729" i="14"/>
  <c r="H729" i="14"/>
  <c r="G729" i="14" s="1"/>
  <c r="K728" i="14"/>
  <c r="J728" i="14"/>
  <c r="I728" i="14"/>
  <c r="H728" i="14"/>
  <c r="G728" i="14" s="1"/>
  <c r="K727" i="14"/>
  <c r="J727" i="14"/>
  <c r="G727" i="14" s="1"/>
  <c r="I727" i="14"/>
  <c r="H727" i="14"/>
  <c r="K726" i="14"/>
  <c r="G726" i="14" s="1"/>
  <c r="J726" i="14"/>
  <c r="I726" i="14"/>
  <c r="H726" i="14"/>
  <c r="K725" i="14"/>
  <c r="J725" i="14"/>
  <c r="I725" i="14"/>
  <c r="H725" i="14"/>
  <c r="G725" i="14" s="1"/>
  <c r="K724" i="14"/>
  <c r="J724" i="14"/>
  <c r="I724" i="14"/>
  <c r="H724" i="14"/>
  <c r="G724" i="14" s="1"/>
  <c r="K723" i="14"/>
  <c r="J723" i="14"/>
  <c r="I723" i="14"/>
  <c r="H723" i="14"/>
  <c r="G723" i="14" s="1"/>
  <c r="K722" i="14"/>
  <c r="J722" i="14"/>
  <c r="I722" i="14"/>
  <c r="H722" i="14"/>
  <c r="G722" i="14" s="1"/>
  <c r="K721" i="14"/>
  <c r="J721" i="14"/>
  <c r="I721" i="14"/>
  <c r="H721" i="14"/>
  <c r="G721" i="14" s="1"/>
  <c r="K720" i="14"/>
  <c r="J720" i="14"/>
  <c r="I720" i="14"/>
  <c r="G720" i="14" s="1"/>
  <c r="H720" i="14"/>
  <c r="K719" i="14"/>
  <c r="J719" i="14"/>
  <c r="G719" i="14" s="1"/>
  <c r="I719" i="14"/>
  <c r="H719" i="14"/>
  <c r="K718" i="14"/>
  <c r="J718" i="14"/>
  <c r="I718" i="14"/>
  <c r="H718" i="14"/>
  <c r="G718" i="14"/>
  <c r="K717" i="14"/>
  <c r="J717" i="14"/>
  <c r="I717" i="14"/>
  <c r="H717" i="14"/>
  <c r="G717" i="14" s="1"/>
  <c r="K716" i="14"/>
  <c r="J716" i="14"/>
  <c r="I716" i="14"/>
  <c r="G716" i="14" s="1"/>
  <c r="H716" i="14"/>
  <c r="K715" i="14"/>
  <c r="J715" i="14"/>
  <c r="I715" i="14"/>
  <c r="H715" i="14"/>
  <c r="G715" i="14" s="1"/>
  <c r="K714" i="14"/>
  <c r="J714" i="14"/>
  <c r="I714" i="14"/>
  <c r="H714" i="14"/>
  <c r="G714" i="14"/>
  <c r="K713" i="14"/>
  <c r="J713" i="14"/>
  <c r="I713" i="14"/>
  <c r="H713" i="14"/>
  <c r="G713" i="14" s="1"/>
  <c r="K712" i="14"/>
  <c r="J712" i="14"/>
  <c r="I712" i="14"/>
  <c r="H712" i="14"/>
  <c r="G712" i="14" s="1"/>
  <c r="K711" i="14"/>
  <c r="J711" i="14"/>
  <c r="G711" i="14" s="1"/>
  <c r="I711" i="14"/>
  <c r="H711" i="14"/>
  <c r="K710" i="14"/>
  <c r="G710" i="14" s="1"/>
  <c r="J710" i="14"/>
  <c r="I710" i="14"/>
  <c r="H710" i="14"/>
  <c r="K709" i="14"/>
  <c r="J709" i="14"/>
  <c r="I709" i="14"/>
  <c r="H709" i="14"/>
  <c r="G709" i="14" s="1"/>
  <c r="K708" i="14"/>
  <c r="J708" i="14"/>
  <c r="I708" i="14"/>
  <c r="H708" i="14"/>
  <c r="G708" i="14" s="1"/>
  <c r="K707" i="14"/>
  <c r="J707" i="14"/>
  <c r="I707" i="14"/>
  <c r="H707" i="14"/>
  <c r="G707" i="14" s="1"/>
  <c r="K706" i="14"/>
  <c r="J706" i="14"/>
  <c r="I706" i="14"/>
  <c r="H706" i="14"/>
  <c r="G706" i="14" s="1"/>
  <c r="K705" i="14"/>
  <c r="J705" i="14"/>
  <c r="I705" i="14"/>
  <c r="H705" i="14"/>
  <c r="G705" i="14" s="1"/>
  <c r="K704" i="14"/>
  <c r="J704" i="14"/>
  <c r="I704" i="14"/>
  <c r="G704" i="14" s="1"/>
  <c r="H704" i="14"/>
  <c r="K703" i="14"/>
  <c r="J703" i="14"/>
  <c r="G703" i="14" s="1"/>
  <c r="I703" i="14"/>
  <c r="H703" i="14"/>
  <c r="K702" i="14"/>
  <c r="J702" i="14"/>
  <c r="I702" i="14"/>
  <c r="H702" i="14"/>
  <c r="G702" i="14"/>
  <c r="K701" i="14"/>
  <c r="J701" i="14"/>
  <c r="I701" i="14"/>
  <c r="H701" i="14"/>
  <c r="G701" i="14" s="1"/>
  <c r="K700" i="14"/>
  <c r="J700" i="14"/>
  <c r="I700" i="14"/>
  <c r="G700" i="14" s="1"/>
  <c r="H700" i="14"/>
  <c r="K699" i="14"/>
  <c r="J699" i="14"/>
  <c r="I699" i="14"/>
  <c r="H699" i="14"/>
  <c r="G699" i="14" s="1"/>
  <c r="K698" i="14"/>
  <c r="J698" i="14"/>
  <c r="I698" i="14"/>
  <c r="H698" i="14"/>
  <c r="G698" i="14"/>
  <c r="K697" i="14"/>
  <c r="J697" i="14"/>
  <c r="I697" i="14"/>
  <c r="H697" i="14"/>
  <c r="G697" i="14" s="1"/>
  <c r="K696" i="14"/>
  <c r="J696" i="14"/>
  <c r="I696" i="14"/>
  <c r="H696" i="14"/>
  <c r="G696" i="14" s="1"/>
  <c r="K695" i="14"/>
  <c r="J695" i="14"/>
  <c r="G695" i="14" s="1"/>
  <c r="I695" i="14"/>
  <c r="H695" i="14"/>
  <c r="K694" i="14"/>
  <c r="G694" i="14" s="1"/>
  <c r="J694" i="14"/>
  <c r="I694" i="14"/>
  <c r="H694" i="14"/>
  <c r="K693" i="14"/>
  <c r="J693" i="14"/>
  <c r="I693" i="14"/>
  <c r="H693" i="14"/>
  <c r="G693" i="14" s="1"/>
  <c r="K692" i="14"/>
  <c r="J692" i="14"/>
  <c r="I692" i="14"/>
  <c r="H692" i="14"/>
  <c r="G692" i="14" s="1"/>
  <c r="K691" i="14"/>
  <c r="J691" i="14"/>
  <c r="I691" i="14"/>
  <c r="H691" i="14"/>
  <c r="G691" i="14" s="1"/>
  <c r="K690" i="14"/>
  <c r="J690" i="14"/>
  <c r="I690" i="14"/>
  <c r="H690" i="14"/>
  <c r="G690" i="14" s="1"/>
  <c r="K689" i="14"/>
  <c r="J689" i="14"/>
  <c r="I689" i="14"/>
  <c r="H689" i="14"/>
  <c r="G689" i="14" s="1"/>
  <c r="K688" i="14"/>
  <c r="J688" i="14"/>
  <c r="I688" i="14"/>
  <c r="G688" i="14" s="1"/>
  <c r="H688" i="14"/>
  <c r="K687" i="14"/>
  <c r="J687" i="14"/>
  <c r="G687" i="14" s="1"/>
  <c r="I687" i="14"/>
  <c r="H687" i="14"/>
  <c r="K686" i="14"/>
  <c r="J686" i="14"/>
  <c r="I686" i="14"/>
  <c r="H686" i="14"/>
  <c r="G686" i="14"/>
  <c r="K685" i="14"/>
  <c r="J685" i="14"/>
  <c r="I685" i="14"/>
  <c r="H685" i="14"/>
  <c r="G685" i="14" s="1"/>
  <c r="K684" i="14"/>
  <c r="J684" i="14"/>
  <c r="I684" i="14"/>
  <c r="G684" i="14" s="1"/>
  <c r="H684" i="14"/>
  <c r="K683" i="14"/>
  <c r="J683" i="14"/>
  <c r="I683" i="14"/>
  <c r="H683" i="14"/>
  <c r="G683" i="14" s="1"/>
  <c r="K682" i="14"/>
  <c r="J682" i="14"/>
  <c r="I682" i="14"/>
  <c r="H682" i="14"/>
  <c r="G682" i="14"/>
  <c r="K681" i="14"/>
  <c r="J681" i="14"/>
  <c r="I681" i="14"/>
  <c r="H681" i="14"/>
  <c r="G681" i="14" s="1"/>
  <c r="K680" i="14"/>
  <c r="J680" i="14"/>
  <c r="I680" i="14"/>
  <c r="H680" i="14"/>
  <c r="G680" i="14" s="1"/>
  <c r="K679" i="14"/>
  <c r="J679" i="14"/>
  <c r="G679" i="14" s="1"/>
  <c r="I679" i="14"/>
  <c r="H679" i="14"/>
  <c r="K678" i="14"/>
  <c r="G678" i="14" s="1"/>
  <c r="J678" i="14"/>
  <c r="I678" i="14"/>
  <c r="H678" i="14"/>
  <c r="K677" i="14"/>
  <c r="J677" i="14"/>
  <c r="I677" i="14"/>
  <c r="H677" i="14"/>
  <c r="G677" i="14" s="1"/>
  <c r="K676" i="14"/>
  <c r="J676" i="14"/>
  <c r="I676" i="14"/>
  <c r="H676" i="14"/>
  <c r="G676" i="14" s="1"/>
  <c r="K675" i="14"/>
  <c r="J675" i="14"/>
  <c r="I675" i="14"/>
  <c r="H675" i="14"/>
  <c r="G675" i="14" s="1"/>
  <c r="K674" i="14"/>
  <c r="J674" i="14"/>
  <c r="I674" i="14"/>
  <c r="H674" i="14"/>
  <c r="G674" i="14" s="1"/>
  <c r="K673" i="14"/>
  <c r="J673" i="14"/>
  <c r="I673" i="14"/>
  <c r="H673" i="14"/>
  <c r="G673" i="14" s="1"/>
  <c r="K672" i="14"/>
  <c r="J672" i="14"/>
  <c r="I672" i="14"/>
  <c r="G672" i="14" s="1"/>
  <c r="H672" i="14"/>
  <c r="K671" i="14"/>
  <c r="J671" i="14"/>
  <c r="G671" i="14" s="1"/>
  <c r="I671" i="14"/>
  <c r="H671" i="14"/>
  <c r="K670" i="14"/>
  <c r="J670" i="14"/>
  <c r="I670" i="14"/>
  <c r="H670" i="14"/>
  <c r="G670" i="14"/>
  <c r="K669" i="14"/>
  <c r="J669" i="14"/>
  <c r="I669" i="14"/>
  <c r="H669" i="14"/>
  <c r="G669" i="14" s="1"/>
  <c r="K668" i="14"/>
  <c r="J668" i="14"/>
  <c r="I668" i="14"/>
  <c r="G668" i="14" s="1"/>
  <c r="H668" i="14"/>
  <c r="K667" i="14"/>
  <c r="J667" i="14"/>
  <c r="I667" i="14"/>
  <c r="H667" i="14"/>
  <c r="G667" i="14" s="1"/>
  <c r="K666" i="14"/>
  <c r="J666" i="14"/>
  <c r="I666" i="14"/>
  <c r="H666" i="14"/>
  <c r="G666" i="14"/>
  <c r="K665" i="14"/>
  <c r="J665" i="14"/>
  <c r="I665" i="14"/>
  <c r="H665" i="14"/>
  <c r="G665" i="14" s="1"/>
  <c r="K664" i="14"/>
  <c r="J664" i="14"/>
  <c r="I664" i="14"/>
  <c r="H664" i="14"/>
  <c r="G664" i="14" s="1"/>
  <c r="K663" i="14"/>
  <c r="J663" i="14"/>
  <c r="G663" i="14" s="1"/>
  <c r="I663" i="14"/>
  <c r="H663" i="14"/>
  <c r="K662" i="14"/>
  <c r="G662" i="14" s="1"/>
  <c r="J662" i="14"/>
  <c r="I662" i="14"/>
  <c r="H662" i="14"/>
  <c r="K661" i="14"/>
  <c r="J661" i="14"/>
  <c r="I661" i="14"/>
  <c r="H661" i="14"/>
  <c r="G661" i="14" s="1"/>
  <c r="K660" i="14"/>
  <c r="J660" i="14"/>
  <c r="I660" i="14"/>
  <c r="H660" i="14"/>
  <c r="G660" i="14" s="1"/>
  <c r="K659" i="14"/>
  <c r="J659" i="14"/>
  <c r="I659" i="14"/>
  <c r="H659" i="14"/>
  <c r="G659" i="14" s="1"/>
  <c r="K658" i="14"/>
  <c r="J658" i="14"/>
  <c r="I658" i="14"/>
  <c r="H658" i="14"/>
  <c r="G658" i="14" s="1"/>
  <c r="K657" i="14"/>
  <c r="J657" i="14"/>
  <c r="I657" i="14"/>
  <c r="H657" i="14"/>
  <c r="G657" i="14" s="1"/>
  <c r="K656" i="14"/>
  <c r="J656" i="14"/>
  <c r="I656" i="14"/>
  <c r="G656" i="14" s="1"/>
  <c r="H656" i="14"/>
  <c r="K655" i="14"/>
  <c r="J655" i="14"/>
  <c r="G655" i="14" s="1"/>
  <c r="I655" i="14"/>
  <c r="H655" i="14"/>
  <c r="K654" i="14"/>
  <c r="J654" i="14"/>
  <c r="I654" i="14"/>
  <c r="H654" i="14"/>
  <c r="G654" i="14"/>
  <c r="K653" i="14"/>
  <c r="J653" i="14"/>
  <c r="I653" i="14"/>
  <c r="H653" i="14"/>
  <c r="G653" i="14" s="1"/>
  <c r="K652" i="14"/>
  <c r="J652" i="14"/>
  <c r="I652" i="14"/>
  <c r="G652" i="14" s="1"/>
  <c r="H652" i="14"/>
  <c r="K651" i="14"/>
  <c r="J651" i="14"/>
  <c r="I651" i="14"/>
  <c r="H651" i="14"/>
  <c r="G651" i="14" s="1"/>
  <c r="K650" i="14"/>
  <c r="J650" i="14"/>
  <c r="I650" i="14"/>
  <c r="H650" i="14"/>
  <c r="G650" i="14"/>
  <c r="K649" i="14"/>
  <c r="J649" i="14"/>
  <c r="I649" i="14"/>
  <c r="H649" i="14"/>
  <c r="G649" i="14" s="1"/>
  <c r="K648" i="14"/>
  <c r="J648" i="14"/>
  <c r="I648" i="14"/>
  <c r="H648" i="14"/>
  <c r="G648" i="14" s="1"/>
  <c r="K647" i="14"/>
  <c r="J647" i="14"/>
  <c r="G647" i="14" s="1"/>
  <c r="I647" i="14"/>
  <c r="H647" i="14"/>
  <c r="K646" i="14"/>
  <c r="G646" i="14" s="1"/>
  <c r="J646" i="14"/>
  <c r="I646" i="14"/>
  <c r="H646" i="14"/>
  <c r="K645" i="14"/>
  <c r="J645" i="14"/>
  <c r="I645" i="14"/>
  <c r="H645" i="14"/>
  <c r="G645" i="14" s="1"/>
  <c r="K644" i="14"/>
  <c r="J644" i="14"/>
  <c r="I644" i="14"/>
  <c r="H644" i="14"/>
  <c r="G644" i="14" s="1"/>
  <c r="K643" i="14"/>
  <c r="J643" i="14"/>
  <c r="I643" i="14"/>
  <c r="H643" i="14"/>
  <c r="G643" i="14" s="1"/>
  <c r="K642" i="14"/>
  <c r="J642" i="14"/>
  <c r="I642" i="14"/>
  <c r="H642" i="14"/>
  <c r="G642" i="14" s="1"/>
  <c r="K641" i="14"/>
  <c r="J641" i="14"/>
  <c r="I641" i="14"/>
  <c r="H641" i="14"/>
  <c r="G641" i="14" s="1"/>
  <c r="K640" i="14"/>
  <c r="J640" i="14"/>
  <c r="I640" i="14"/>
  <c r="G640" i="14" s="1"/>
  <c r="H640" i="14"/>
  <c r="K639" i="14"/>
  <c r="J639" i="14"/>
  <c r="G639" i="14" s="1"/>
  <c r="I639" i="14"/>
  <c r="H639" i="14"/>
  <c r="K638" i="14"/>
  <c r="J638" i="14"/>
  <c r="I638" i="14"/>
  <c r="H638" i="14"/>
  <c r="G638" i="14"/>
  <c r="K637" i="14"/>
  <c r="J637" i="14"/>
  <c r="I637" i="14"/>
  <c r="H637" i="14"/>
  <c r="G637" i="14" s="1"/>
  <c r="K636" i="14"/>
  <c r="J636" i="14"/>
  <c r="I636" i="14"/>
  <c r="G636" i="14" s="1"/>
  <c r="H636" i="14"/>
  <c r="K635" i="14"/>
  <c r="J635" i="14"/>
  <c r="G635" i="14" s="1"/>
  <c r="I635" i="14"/>
  <c r="H635" i="14"/>
  <c r="K634" i="14"/>
  <c r="J634" i="14"/>
  <c r="I634" i="14"/>
  <c r="H634" i="14"/>
  <c r="G634" i="14"/>
  <c r="K633" i="14"/>
  <c r="J633" i="14"/>
  <c r="I633" i="14"/>
  <c r="H633" i="14"/>
  <c r="G633" i="14" s="1"/>
  <c r="K632" i="14"/>
  <c r="J632" i="14"/>
  <c r="I632" i="14"/>
  <c r="H632" i="14"/>
  <c r="G632" i="14" s="1"/>
  <c r="K631" i="14"/>
  <c r="J631" i="14"/>
  <c r="G631" i="14" s="1"/>
  <c r="I631" i="14"/>
  <c r="H631" i="14"/>
  <c r="K630" i="14"/>
  <c r="G630" i="14" s="1"/>
  <c r="J630" i="14"/>
  <c r="I630" i="14"/>
  <c r="H630" i="14"/>
  <c r="K629" i="14"/>
  <c r="J629" i="14"/>
  <c r="I629" i="14"/>
  <c r="H629" i="14"/>
  <c r="G629" i="14" s="1"/>
  <c r="K628" i="14"/>
  <c r="J628" i="14"/>
  <c r="I628" i="14"/>
  <c r="H628" i="14"/>
  <c r="G628" i="14" s="1"/>
  <c r="K627" i="14"/>
  <c r="J627" i="14"/>
  <c r="I627" i="14"/>
  <c r="H627" i="14"/>
  <c r="G627" i="14" s="1"/>
  <c r="K626" i="14"/>
  <c r="J626" i="14"/>
  <c r="I626" i="14"/>
  <c r="H626" i="14"/>
  <c r="G626" i="14" s="1"/>
  <c r="K625" i="14"/>
  <c r="J625" i="14"/>
  <c r="I625" i="14"/>
  <c r="H625" i="14"/>
  <c r="G625" i="14" s="1"/>
  <c r="K624" i="14"/>
  <c r="J624" i="14"/>
  <c r="I624" i="14"/>
  <c r="G624" i="14" s="1"/>
  <c r="H624" i="14"/>
  <c r="K623" i="14"/>
  <c r="J623" i="14"/>
  <c r="G623" i="14" s="1"/>
  <c r="I623" i="14"/>
  <c r="H623" i="14"/>
  <c r="K622" i="14"/>
  <c r="J622" i="14"/>
  <c r="I622" i="14"/>
  <c r="H622" i="14"/>
  <c r="G622" i="14"/>
  <c r="K621" i="14"/>
  <c r="J621" i="14"/>
  <c r="I621" i="14"/>
  <c r="H621" i="14"/>
  <c r="G621" i="14" s="1"/>
  <c r="K620" i="14"/>
  <c r="J620" i="14"/>
  <c r="I620" i="14"/>
  <c r="G620" i="14" s="1"/>
  <c r="H620" i="14"/>
  <c r="K619" i="14"/>
  <c r="J619" i="14"/>
  <c r="G619" i="14" s="1"/>
  <c r="I619" i="14"/>
  <c r="H619" i="14"/>
  <c r="K618" i="14"/>
  <c r="J618" i="14"/>
  <c r="I618" i="14"/>
  <c r="H618" i="14"/>
  <c r="G618" i="14"/>
  <c r="K617" i="14"/>
  <c r="J617" i="14"/>
  <c r="I617" i="14"/>
  <c r="H617" i="14"/>
  <c r="G617" i="14" s="1"/>
  <c r="K616" i="14"/>
  <c r="J616" i="14"/>
  <c r="I616" i="14"/>
  <c r="H616" i="14"/>
  <c r="G616" i="14" s="1"/>
  <c r="K615" i="14"/>
  <c r="J615" i="14"/>
  <c r="G615" i="14" s="1"/>
  <c r="I615" i="14"/>
  <c r="H615" i="14"/>
  <c r="K614" i="14"/>
  <c r="G614" i="14" s="1"/>
  <c r="J614" i="14"/>
  <c r="I614" i="14"/>
  <c r="H614" i="14"/>
  <c r="K613" i="14"/>
  <c r="J613" i="14"/>
  <c r="I613" i="14"/>
  <c r="H613" i="14"/>
  <c r="G613" i="14" s="1"/>
  <c r="K612" i="14"/>
  <c r="J612" i="14"/>
  <c r="I612" i="14"/>
  <c r="H612" i="14"/>
  <c r="G612" i="14" s="1"/>
  <c r="K611" i="14"/>
  <c r="J611" i="14"/>
  <c r="I611" i="14"/>
  <c r="H611" i="14"/>
  <c r="G611" i="14" s="1"/>
  <c r="K610" i="14"/>
  <c r="J610" i="14"/>
  <c r="I610" i="14"/>
  <c r="H610" i="14"/>
  <c r="G610" i="14" s="1"/>
  <c r="K609" i="14"/>
  <c r="J609" i="14"/>
  <c r="I609" i="14"/>
  <c r="H609" i="14"/>
  <c r="G609" i="14" s="1"/>
  <c r="K608" i="14"/>
  <c r="J608" i="14"/>
  <c r="I608" i="14"/>
  <c r="G608" i="14" s="1"/>
  <c r="H608" i="14"/>
  <c r="K607" i="14"/>
  <c r="J607" i="14"/>
  <c r="G607" i="14" s="1"/>
  <c r="I607" i="14"/>
  <c r="H607" i="14"/>
  <c r="K606" i="14"/>
  <c r="J606" i="14"/>
  <c r="I606" i="14"/>
  <c r="H606" i="14"/>
  <c r="G606" i="14"/>
  <c r="K605" i="14"/>
  <c r="J605" i="14"/>
  <c r="I605" i="14"/>
  <c r="H605" i="14"/>
  <c r="G605" i="14" s="1"/>
  <c r="K604" i="14"/>
  <c r="J604" i="14"/>
  <c r="I604" i="14"/>
  <c r="G604" i="14" s="1"/>
  <c r="H604" i="14"/>
  <c r="K603" i="14"/>
  <c r="J603" i="14"/>
  <c r="G603" i="14" s="1"/>
  <c r="I603" i="14"/>
  <c r="H603" i="14"/>
  <c r="K602" i="14"/>
  <c r="J602" i="14"/>
  <c r="I602" i="14"/>
  <c r="H602" i="14"/>
  <c r="G602" i="14"/>
  <c r="K601" i="14"/>
  <c r="J601" i="14"/>
  <c r="I601" i="14"/>
  <c r="H601" i="14"/>
  <c r="G601" i="14" s="1"/>
  <c r="K600" i="14"/>
  <c r="J600" i="14"/>
  <c r="I600" i="14"/>
  <c r="H600" i="14"/>
  <c r="G600" i="14" s="1"/>
  <c r="K599" i="14"/>
  <c r="J599" i="14"/>
  <c r="G599" i="14" s="1"/>
  <c r="I599" i="14"/>
  <c r="H599" i="14"/>
  <c r="K598" i="14"/>
  <c r="G598" i="14" s="1"/>
  <c r="J598" i="14"/>
  <c r="I598" i="14"/>
  <c r="H598" i="14"/>
  <c r="K597" i="14"/>
  <c r="J597" i="14"/>
  <c r="I597" i="14"/>
  <c r="H597" i="14"/>
  <c r="G597" i="14" s="1"/>
  <c r="K596" i="14"/>
  <c r="J596" i="14"/>
  <c r="I596" i="14"/>
  <c r="H596" i="14"/>
  <c r="G596" i="14" s="1"/>
  <c r="K595" i="14"/>
  <c r="J595" i="14"/>
  <c r="I595" i="14"/>
  <c r="H595" i="14"/>
  <c r="G595" i="14" s="1"/>
  <c r="K594" i="14"/>
  <c r="J594" i="14"/>
  <c r="I594" i="14"/>
  <c r="H594" i="14"/>
  <c r="G594" i="14" s="1"/>
  <c r="K593" i="14"/>
  <c r="J593" i="14"/>
  <c r="I593" i="14"/>
  <c r="H593" i="14"/>
  <c r="G593" i="14" s="1"/>
  <c r="K592" i="14"/>
  <c r="J592" i="14"/>
  <c r="I592" i="14"/>
  <c r="G592" i="14" s="1"/>
  <c r="H592" i="14"/>
  <c r="K591" i="14"/>
  <c r="J591" i="14"/>
  <c r="G591" i="14" s="1"/>
  <c r="I591" i="14"/>
  <c r="H591" i="14"/>
  <c r="K590" i="14"/>
  <c r="J590" i="14"/>
  <c r="I590" i="14"/>
  <c r="H590" i="14"/>
  <c r="G590" i="14"/>
  <c r="K589" i="14"/>
  <c r="J589" i="14"/>
  <c r="I589" i="14"/>
  <c r="H589" i="14"/>
  <c r="G589" i="14" s="1"/>
  <c r="K588" i="14"/>
  <c r="J588" i="14"/>
  <c r="I588" i="14"/>
  <c r="G588" i="14" s="1"/>
  <c r="H588" i="14"/>
  <c r="K587" i="14"/>
  <c r="J587" i="14"/>
  <c r="G587" i="14" s="1"/>
  <c r="I587" i="14"/>
  <c r="H587" i="14"/>
  <c r="K586" i="14"/>
  <c r="J586" i="14"/>
  <c r="I586" i="14"/>
  <c r="H586" i="14"/>
  <c r="G586" i="14"/>
  <c r="K585" i="14"/>
  <c r="J585" i="14"/>
  <c r="I585" i="14"/>
  <c r="H585" i="14"/>
  <c r="G585" i="14" s="1"/>
  <c r="K584" i="14"/>
  <c r="J584" i="14"/>
  <c r="I584" i="14"/>
  <c r="H584" i="14"/>
  <c r="G584" i="14" s="1"/>
  <c r="K583" i="14"/>
  <c r="J583" i="14"/>
  <c r="G583" i="14" s="1"/>
  <c r="I583" i="14"/>
  <c r="H583" i="14"/>
  <c r="K582" i="14"/>
  <c r="G582" i="14" s="1"/>
  <c r="J582" i="14"/>
  <c r="I582" i="14"/>
  <c r="H582" i="14"/>
  <c r="K581" i="14"/>
  <c r="J581" i="14"/>
  <c r="I581" i="14"/>
  <c r="H581" i="14"/>
  <c r="G581" i="14" s="1"/>
  <c r="K580" i="14"/>
  <c r="J580" i="14"/>
  <c r="I580" i="14"/>
  <c r="H580" i="14"/>
  <c r="G580" i="14" s="1"/>
  <c r="K579" i="14"/>
  <c r="J579" i="14"/>
  <c r="I579" i="14"/>
  <c r="H579" i="14"/>
  <c r="G579" i="14" s="1"/>
  <c r="K578" i="14"/>
  <c r="J578" i="14"/>
  <c r="I578" i="14"/>
  <c r="H578" i="14"/>
  <c r="G578" i="14" s="1"/>
  <c r="K577" i="14"/>
  <c r="J577" i="14"/>
  <c r="I577" i="14"/>
  <c r="H577" i="14"/>
  <c r="G577" i="14" s="1"/>
  <c r="K576" i="14"/>
  <c r="J576" i="14"/>
  <c r="I576" i="14"/>
  <c r="G576" i="14" s="1"/>
  <c r="H576" i="14"/>
  <c r="K575" i="14"/>
  <c r="J575" i="14"/>
  <c r="G575" i="14" s="1"/>
  <c r="I575" i="14"/>
  <c r="H575" i="14"/>
  <c r="K574" i="14"/>
  <c r="J574" i="14"/>
  <c r="I574" i="14"/>
  <c r="H574" i="14"/>
  <c r="G574" i="14"/>
  <c r="K573" i="14"/>
  <c r="J573" i="14"/>
  <c r="I573" i="14"/>
  <c r="H573" i="14"/>
  <c r="G573" i="14" s="1"/>
  <c r="K572" i="14"/>
  <c r="J572" i="14"/>
  <c r="I572" i="14"/>
  <c r="G572" i="14" s="1"/>
  <c r="H572" i="14"/>
  <c r="K571" i="14"/>
  <c r="J571" i="14"/>
  <c r="G571" i="14" s="1"/>
  <c r="I571" i="14"/>
  <c r="H571" i="14"/>
  <c r="K570" i="14"/>
  <c r="J570" i="14"/>
  <c r="I570" i="14"/>
  <c r="H570" i="14"/>
  <c r="G570" i="14"/>
  <c r="K569" i="14"/>
  <c r="J569" i="14"/>
  <c r="I569" i="14"/>
  <c r="H569" i="14"/>
  <c r="G569" i="14" s="1"/>
  <c r="K568" i="14"/>
  <c r="J568" i="14"/>
  <c r="I568" i="14"/>
  <c r="H568" i="14"/>
  <c r="G568" i="14" s="1"/>
  <c r="K567" i="14"/>
  <c r="J567" i="14"/>
  <c r="G567" i="14" s="1"/>
  <c r="I567" i="14"/>
  <c r="H567" i="14"/>
  <c r="K566" i="14"/>
  <c r="G566" i="14" s="1"/>
  <c r="J566" i="14"/>
  <c r="I566" i="14"/>
  <c r="H566" i="14"/>
  <c r="K565" i="14"/>
  <c r="J565" i="14"/>
  <c r="I565" i="14"/>
  <c r="H565" i="14"/>
  <c r="G565" i="14" s="1"/>
  <c r="K564" i="14"/>
  <c r="J564" i="14"/>
  <c r="I564" i="14"/>
  <c r="H564" i="14"/>
  <c r="G564" i="14" s="1"/>
  <c r="K563" i="14"/>
  <c r="J563" i="14"/>
  <c r="I563" i="14"/>
  <c r="H563" i="14"/>
  <c r="G563" i="14" s="1"/>
  <c r="K562" i="14"/>
  <c r="J562" i="14"/>
  <c r="I562" i="14"/>
  <c r="H562" i="14"/>
  <c r="G562" i="14" s="1"/>
  <c r="K561" i="14"/>
  <c r="J561" i="14"/>
  <c r="I561" i="14"/>
  <c r="H561" i="14"/>
  <c r="G561" i="14" s="1"/>
  <c r="K560" i="14"/>
  <c r="J560" i="14"/>
  <c r="I560" i="14"/>
  <c r="G560" i="14" s="1"/>
  <c r="H560" i="14"/>
  <c r="K559" i="14"/>
  <c r="J559" i="14"/>
  <c r="G559" i="14" s="1"/>
  <c r="I559" i="14"/>
  <c r="H559" i="14"/>
  <c r="K558" i="14"/>
  <c r="J558" i="14"/>
  <c r="I558" i="14"/>
  <c r="H558" i="14"/>
  <c r="G558" i="14"/>
  <c r="K557" i="14"/>
  <c r="J557" i="14"/>
  <c r="I557" i="14"/>
  <c r="H557" i="14"/>
  <c r="G557" i="14" s="1"/>
  <c r="K556" i="14"/>
  <c r="J556" i="14"/>
  <c r="I556" i="14"/>
  <c r="G556" i="14" s="1"/>
  <c r="H556" i="14"/>
  <c r="K555" i="14"/>
  <c r="J555" i="14"/>
  <c r="I555" i="14"/>
  <c r="H555" i="14"/>
  <c r="G555" i="14" s="1"/>
  <c r="K554" i="14"/>
  <c r="J554" i="14"/>
  <c r="I554" i="14"/>
  <c r="H554" i="14"/>
  <c r="G554" i="14"/>
  <c r="K553" i="14"/>
  <c r="J553" i="14"/>
  <c r="I553" i="14"/>
  <c r="H553" i="14"/>
  <c r="G553" i="14" s="1"/>
  <c r="K552" i="14"/>
  <c r="J552" i="14"/>
  <c r="I552" i="14"/>
  <c r="H552" i="14"/>
  <c r="G552" i="14" s="1"/>
  <c r="K551" i="14"/>
  <c r="J551" i="14"/>
  <c r="G551" i="14" s="1"/>
  <c r="I551" i="14"/>
  <c r="H551" i="14"/>
  <c r="K550" i="14"/>
  <c r="G550" i="14" s="1"/>
  <c r="J550" i="14"/>
  <c r="I550" i="14"/>
  <c r="H550" i="14"/>
  <c r="K549" i="14"/>
  <c r="J549" i="14"/>
  <c r="I549" i="14"/>
  <c r="H549" i="14"/>
  <c r="G549" i="14" s="1"/>
  <c r="K548" i="14"/>
  <c r="J548" i="14"/>
  <c r="I548" i="14"/>
  <c r="H548" i="14"/>
  <c r="G548" i="14" s="1"/>
  <c r="K547" i="14"/>
  <c r="J547" i="14"/>
  <c r="I547" i="14"/>
  <c r="H547" i="14"/>
  <c r="G547" i="14" s="1"/>
  <c r="K546" i="14"/>
  <c r="J546" i="14"/>
  <c r="I546" i="14"/>
  <c r="H546" i="14"/>
  <c r="G546" i="14" s="1"/>
  <c r="K545" i="14"/>
  <c r="J545" i="14"/>
  <c r="I545" i="14"/>
  <c r="H545" i="14"/>
  <c r="G545" i="14" s="1"/>
  <c r="K544" i="14"/>
  <c r="J544" i="14"/>
  <c r="I544" i="14"/>
  <c r="G544" i="14" s="1"/>
  <c r="H544" i="14"/>
  <c r="K543" i="14"/>
  <c r="J543" i="14"/>
  <c r="I543" i="14"/>
  <c r="H543" i="14"/>
  <c r="G543" i="14"/>
  <c r="K542" i="14"/>
  <c r="J542" i="14"/>
  <c r="I542" i="14"/>
  <c r="H542" i="14"/>
  <c r="G542" i="14"/>
  <c r="K541" i="14"/>
  <c r="J541" i="14"/>
  <c r="I541" i="14"/>
  <c r="H541" i="14"/>
  <c r="G541" i="14" s="1"/>
  <c r="K540" i="14"/>
  <c r="J540" i="14"/>
  <c r="I540" i="14"/>
  <c r="G540" i="14" s="1"/>
  <c r="H540" i="14"/>
  <c r="K539" i="14"/>
  <c r="J539" i="14"/>
  <c r="I539" i="14"/>
  <c r="H539" i="14"/>
  <c r="G539" i="14" s="1"/>
  <c r="K538" i="14"/>
  <c r="J538" i="14"/>
  <c r="I538" i="14"/>
  <c r="H538" i="14"/>
  <c r="G538" i="14"/>
  <c r="K537" i="14"/>
  <c r="J537" i="14"/>
  <c r="I537" i="14"/>
  <c r="H537" i="14"/>
  <c r="G537" i="14" s="1"/>
  <c r="K536" i="14"/>
  <c r="J536" i="14"/>
  <c r="I536" i="14"/>
  <c r="H536" i="14"/>
  <c r="G536" i="14" s="1"/>
  <c r="K535" i="14"/>
  <c r="J535" i="14"/>
  <c r="G535" i="14" s="1"/>
  <c r="I535" i="14"/>
  <c r="H535" i="14"/>
  <c r="K534" i="14"/>
  <c r="G534" i="14" s="1"/>
  <c r="J534" i="14"/>
  <c r="I534" i="14"/>
  <c r="H534" i="14"/>
  <c r="K533" i="14"/>
  <c r="J533" i="14"/>
  <c r="I533" i="14"/>
  <c r="H533" i="14"/>
  <c r="G533" i="14" s="1"/>
  <c r="K532" i="14"/>
  <c r="J532" i="14"/>
  <c r="I532" i="14"/>
  <c r="H532" i="14"/>
  <c r="G532" i="14" s="1"/>
  <c r="K531" i="14"/>
  <c r="J531" i="14"/>
  <c r="I531" i="14"/>
  <c r="H531" i="14"/>
  <c r="G531" i="14" s="1"/>
  <c r="K530" i="14"/>
  <c r="J530" i="14"/>
  <c r="I530" i="14"/>
  <c r="H530" i="14"/>
  <c r="G530" i="14" s="1"/>
  <c r="K529" i="14"/>
  <c r="J529" i="14"/>
  <c r="I529" i="14"/>
  <c r="H529" i="14"/>
  <c r="G529" i="14" s="1"/>
  <c r="K528" i="14"/>
  <c r="J528" i="14"/>
  <c r="I528" i="14"/>
  <c r="G528" i="14" s="1"/>
  <c r="H528" i="14"/>
  <c r="K527" i="14"/>
  <c r="J527" i="14"/>
  <c r="I527" i="14"/>
  <c r="H527" i="14"/>
  <c r="G527" i="14"/>
  <c r="K526" i="14"/>
  <c r="J526" i="14"/>
  <c r="I526" i="14"/>
  <c r="H526" i="14"/>
  <c r="G526" i="14"/>
  <c r="K525" i="14"/>
  <c r="J525" i="14"/>
  <c r="I525" i="14"/>
  <c r="H525" i="14"/>
  <c r="G525" i="14" s="1"/>
  <c r="K524" i="14"/>
  <c r="J524" i="14"/>
  <c r="I524" i="14"/>
  <c r="G524" i="14" s="1"/>
  <c r="H524" i="14"/>
  <c r="K523" i="14"/>
  <c r="J523" i="14"/>
  <c r="I523" i="14"/>
  <c r="H523" i="14"/>
  <c r="G523" i="14" s="1"/>
  <c r="K522" i="14"/>
  <c r="J522" i="14"/>
  <c r="I522" i="14"/>
  <c r="H522" i="14"/>
  <c r="G522" i="14"/>
  <c r="K521" i="14"/>
  <c r="J521" i="14"/>
  <c r="I521" i="14"/>
  <c r="H521" i="14"/>
  <c r="G521" i="14" s="1"/>
  <c r="K520" i="14"/>
  <c r="J520" i="14"/>
  <c r="I520" i="14"/>
  <c r="H520" i="14"/>
  <c r="G520" i="14" s="1"/>
  <c r="K519" i="14"/>
  <c r="J519" i="14"/>
  <c r="G519" i="14" s="1"/>
  <c r="I519" i="14"/>
  <c r="H519" i="14"/>
  <c r="K518" i="14"/>
  <c r="G518" i="14" s="1"/>
  <c r="J518" i="14"/>
  <c r="I518" i="14"/>
  <c r="H518" i="14"/>
  <c r="K517" i="14"/>
  <c r="J517" i="14"/>
  <c r="I517" i="14"/>
  <c r="H517" i="14"/>
  <c r="G517" i="14" s="1"/>
  <c r="K516" i="14"/>
  <c r="J516" i="14"/>
  <c r="I516" i="14"/>
  <c r="H516" i="14"/>
  <c r="G516" i="14" s="1"/>
  <c r="K515" i="14"/>
  <c r="J515" i="14"/>
  <c r="I515" i="14"/>
  <c r="H515" i="14"/>
  <c r="G515" i="14" s="1"/>
  <c r="K514" i="14"/>
  <c r="J514" i="14"/>
  <c r="I514" i="14"/>
  <c r="H514" i="14"/>
  <c r="G514" i="14" s="1"/>
  <c r="K513" i="14"/>
  <c r="J513" i="14"/>
  <c r="I513" i="14"/>
  <c r="H513" i="14"/>
  <c r="G513" i="14" s="1"/>
  <c r="K512" i="14"/>
  <c r="J512" i="14"/>
  <c r="I512" i="14"/>
  <c r="G512" i="14" s="1"/>
  <c r="H512" i="14"/>
  <c r="K511" i="14"/>
  <c r="J511" i="14"/>
  <c r="I511" i="14"/>
  <c r="H511" i="14"/>
  <c r="G511" i="14"/>
  <c r="K510" i="14"/>
  <c r="J510" i="14"/>
  <c r="I510" i="14"/>
  <c r="H510" i="14"/>
  <c r="G510" i="14"/>
  <c r="K509" i="14"/>
  <c r="J509" i="14"/>
  <c r="I509" i="14"/>
  <c r="H509" i="14"/>
  <c r="G509" i="14" s="1"/>
  <c r="K508" i="14"/>
  <c r="J508" i="14"/>
  <c r="I508" i="14"/>
  <c r="G508" i="14" s="1"/>
  <c r="H508" i="14"/>
  <c r="K507" i="14"/>
  <c r="J507" i="14"/>
  <c r="I507" i="14"/>
  <c r="H507" i="14"/>
  <c r="G507" i="14" s="1"/>
  <c r="K506" i="14"/>
  <c r="J506" i="14"/>
  <c r="I506" i="14"/>
  <c r="H506" i="14"/>
  <c r="G506" i="14"/>
  <c r="K505" i="14"/>
  <c r="J505" i="14"/>
  <c r="I505" i="14"/>
  <c r="H505" i="14"/>
  <c r="G505" i="14" s="1"/>
  <c r="K504" i="14"/>
  <c r="J504" i="14"/>
  <c r="I504" i="14"/>
  <c r="H504" i="14"/>
  <c r="G504" i="14" s="1"/>
  <c r="K503" i="14"/>
  <c r="J503" i="14"/>
  <c r="G503" i="14" s="1"/>
  <c r="I503" i="14"/>
  <c r="H503" i="14"/>
  <c r="K502" i="14"/>
  <c r="G502" i="14" s="1"/>
  <c r="J502" i="14"/>
  <c r="I502" i="14"/>
  <c r="H502" i="14"/>
  <c r="K501" i="14"/>
  <c r="J501" i="14"/>
  <c r="I501" i="14"/>
  <c r="H501" i="14"/>
  <c r="G501" i="14" s="1"/>
  <c r="K500" i="14"/>
  <c r="J500" i="14"/>
  <c r="I500" i="14"/>
  <c r="H500" i="14"/>
  <c r="G500" i="14" s="1"/>
  <c r="K499" i="14"/>
  <c r="J499" i="14"/>
  <c r="I499" i="14"/>
  <c r="H499" i="14"/>
  <c r="G499" i="14" s="1"/>
  <c r="K498" i="14"/>
  <c r="J498" i="14"/>
  <c r="I498" i="14"/>
  <c r="H498" i="14"/>
  <c r="G498" i="14" s="1"/>
  <c r="K497" i="14"/>
  <c r="J497" i="14"/>
  <c r="I497" i="14"/>
  <c r="H497" i="14"/>
  <c r="G497" i="14" s="1"/>
  <c r="K496" i="14"/>
  <c r="J496" i="14"/>
  <c r="I496" i="14"/>
  <c r="G496" i="14" s="1"/>
  <c r="H496" i="14"/>
  <c r="K495" i="14"/>
  <c r="J495" i="14"/>
  <c r="I495" i="14"/>
  <c r="H495" i="14"/>
  <c r="G495" i="14"/>
  <c r="K494" i="14"/>
  <c r="J494" i="14"/>
  <c r="I494" i="14"/>
  <c r="H494" i="14"/>
  <c r="G494" i="14"/>
  <c r="K493" i="14"/>
  <c r="J493" i="14"/>
  <c r="I493" i="14"/>
  <c r="H493" i="14"/>
  <c r="G493" i="14" s="1"/>
  <c r="K492" i="14"/>
  <c r="J492" i="14"/>
  <c r="I492" i="14"/>
  <c r="G492" i="14" s="1"/>
  <c r="H492" i="14"/>
  <c r="K491" i="14"/>
  <c r="J491" i="14"/>
  <c r="I491" i="14"/>
  <c r="H491" i="14"/>
  <c r="G491" i="14" s="1"/>
  <c r="K490" i="14"/>
  <c r="J490" i="14"/>
  <c r="I490" i="14"/>
  <c r="H490" i="14"/>
  <c r="G490" i="14"/>
  <c r="K489" i="14"/>
  <c r="J489" i="14"/>
  <c r="I489" i="14"/>
  <c r="H489" i="14"/>
  <c r="G489" i="14" s="1"/>
  <c r="K488" i="14"/>
  <c r="J488" i="14"/>
  <c r="I488" i="14"/>
  <c r="H488" i="14"/>
  <c r="G488" i="14" s="1"/>
  <c r="K487" i="14"/>
  <c r="J487" i="14"/>
  <c r="G487" i="14" s="1"/>
  <c r="I487" i="14"/>
  <c r="H487" i="14"/>
  <c r="K486" i="14"/>
  <c r="G486" i="14" s="1"/>
  <c r="J486" i="14"/>
  <c r="I486" i="14"/>
  <c r="H486" i="14"/>
  <c r="K485" i="14"/>
  <c r="J485" i="14"/>
  <c r="I485" i="14"/>
  <c r="H485" i="14"/>
  <c r="G485" i="14" s="1"/>
  <c r="K484" i="14"/>
  <c r="J484" i="14"/>
  <c r="I484" i="14"/>
  <c r="H484" i="14"/>
  <c r="G484" i="14" s="1"/>
  <c r="K483" i="14"/>
  <c r="J483" i="14"/>
  <c r="I483" i="14"/>
  <c r="H483" i="14"/>
  <c r="G483" i="14" s="1"/>
  <c r="K482" i="14"/>
  <c r="J482" i="14"/>
  <c r="I482" i="14"/>
  <c r="H482" i="14"/>
  <c r="G482" i="14" s="1"/>
  <c r="K481" i="14"/>
  <c r="J481" i="14"/>
  <c r="I481" i="14"/>
  <c r="H481" i="14"/>
  <c r="G481" i="14" s="1"/>
  <c r="K480" i="14"/>
  <c r="J480" i="14"/>
  <c r="I480" i="14"/>
  <c r="G480" i="14" s="1"/>
  <c r="H480" i="14"/>
  <c r="K479" i="14"/>
  <c r="J479" i="14"/>
  <c r="I479" i="14"/>
  <c r="H479" i="14"/>
  <c r="G479" i="14"/>
  <c r="K478" i="14"/>
  <c r="J478" i="14"/>
  <c r="I478" i="14"/>
  <c r="H478" i="14"/>
  <c r="G478" i="14"/>
  <c r="K477" i="14"/>
  <c r="J477" i="14"/>
  <c r="I477" i="14"/>
  <c r="H477" i="14"/>
  <c r="G477" i="14" s="1"/>
  <c r="K476" i="14"/>
  <c r="J476" i="14"/>
  <c r="I476" i="14"/>
  <c r="G476" i="14" s="1"/>
  <c r="H476" i="14"/>
  <c r="K475" i="14"/>
  <c r="J475" i="14"/>
  <c r="I475" i="14"/>
  <c r="H475" i="14"/>
  <c r="G475" i="14" s="1"/>
  <c r="K474" i="14"/>
  <c r="J474" i="14"/>
  <c r="I474" i="14"/>
  <c r="H474" i="14"/>
  <c r="G474" i="14"/>
  <c r="K473" i="14"/>
  <c r="J473" i="14"/>
  <c r="I473" i="14"/>
  <c r="H473" i="14"/>
  <c r="G473" i="14" s="1"/>
  <c r="K472" i="14"/>
  <c r="J472" i="14"/>
  <c r="I472" i="14"/>
  <c r="H472" i="14"/>
  <c r="G472" i="14" s="1"/>
  <c r="K471" i="14"/>
  <c r="J471" i="14"/>
  <c r="G471" i="14" s="1"/>
  <c r="I471" i="14"/>
  <c r="H471" i="14"/>
  <c r="K470" i="14"/>
  <c r="G470" i="14" s="1"/>
  <c r="J470" i="14"/>
  <c r="I470" i="14"/>
  <c r="H470" i="14"/>
  <c r="K469" i="14"/>
  <c r="J469" i="14"/>
  <c r="I469" i="14"/>
  <c r="H469" i="14"/>
  <c r="G469" i="14" s="1"/>
  <c r="K468" i="14"/>
  <c r="J468" i="14"/>
  <c r="I468" i="14"/>
  <c r="H468" i="14"/>
  <c r="G468" i="14" s="1"/>
  <c r="K467" i="14"/>
  <c r="J467" i="14"/>
  <c r="I467" i="14"/>
  <c r="H467" i="14"/>
  <c r="G467" i="14" s="1"/>
  <c r="K466" i="14"/>
  <c r="J466" i="14"/>
  <c r="I466" i="14"/>
  <c r="H466" i="14"/>
  <c r="G466" i="14" s="1"/>
  <c r="K465" i="14"/>
  <c r="J465" i="14"/>
  <c r="I465" i="14"/>
  <c r="H465" i="14"/>
  <c r="G465" i="14" s="1"/>
  <c r="K464" i="14"/>
  <c r="J464" i="14"/>
  <c r="I464" i="14"/>
  <c r="G464" i="14" s="1"/>
  <c r="H464" i="14"/>
  <c r="K463" i="14"/>
  <c r="J463" i="14"/>
  <c r="G463" i="14" s="1"/>
  <c r="I463" i="14"/>
  <c r="H463" i="14"/>
  <c r="K462" i="14"/>
  <c r="J462" i="14"/>
  <c r="I462" i="14"/>
  <c r="H462" i="14"/>
  <c r="G462" i="14"/>
  <c r="K461" i="14"/>
  <c r="J461" i="14"/>
  <c r="I461" i="14"/>
  <c r="H461" i="14"/>
  <c r="G461" i="14" s="1"/>
  <c r="K460" i="14"/>
  <c r="J460" i="14"/>
  <c r="I460" i="14"/>
  <c r="G460" i="14" s="1"/>
  <c r="H460" i="14"/>
  <c r="K459" i="14"/>
  <c r="J459" i="14"/>
  <c r="I459" i="14"/>
  <c r="H459" i="14"/>
  <c r="G459" i="14" s="1"/>
  <c r="K458" i="14"/>
  <c r="J458" i="14"/>
  <c r="I458" i="14"/>
  <c r="H458" i="14"/>
  <c r="G458" i="14"/>
  <c r="K457" i="14"/>
  <c r="J457" i="14"/>
  <c r="I457" i="14"/>
  <c r="H457" i="14"/>
  <c r="G457" i="14" s="1"/>
  <c r="K456" i="14"/>
  <c r="J456" i="14"/>
  <c r="I456" i="14"/>
  <c r="H456" i="14"/>
  <c r="G456" i="14" s="1"/>
  <c r="K455" i="14"/>
  <c r="J455" i="14"/>
  <c r="G455" i="14" s="1"/>
  <c r="I455" i="14"/>
  <c r="H455" i="14"/>
  <c r="K454" i="14"/>
  <c r="G454" i="14" s="1"/>
  <c r="J454" i="14"/>
  <c r="I454" i="14"/>
  <c r="H454" i="14"/>
  <c r="K453" i="14"/>
  <c r="J453" i="14"/>
  <c r="I453" i="14"/>
  <c r="H453" i="14"/>
  <c r="G453" i="14" s="1"/>
  <c r="K452" i="14"/>
  <c r="J452" i="14"/>
  <c r="I452" i="14"/>
  <c r="H452" i="14"/>
  <c r="G452" i="14" s="1"/>
  <c r="K451" i="14"/>
  <c r="J451" i="14"/>
  <c r="I451" i="14"/>
  <c r="H451" i="14"/>
  <c r="G451" i="14" s="1"/>
  <c r="K450" i="14"/>
  <c r="J450" i="14"/>
  <c r="I450" i="14"/>
  <c r="H450" i="14"/>
  <c r="G450" i="14" s="1"/>
  <c r="K449" i="14"/>
  <c r="J449" i="14"/>
  <c r="I449" i="14"/>
  <c r="H449" i="14"/>
  <c r="G449" i="14" s="1"/>
  <c r="K448" i="14"/>
  <c r="J448" i="14"/>
  <c r="I448" i="14"/>
  <c r="H448" i="14"/>
  <c r="G448" i="14" s="1"/>
  <c r="K447" i="14"/>
  <c r="J447" i="14"/>
  <c r="G447" i="14" s="1"/>
  <c r="I447" i="14"/>
  <c r="H447" i="14"/>
  <c r="K446" i="14"/>
  <c r="J446" i="14"/>
  <c r="I446" i="14"/>
  <c r="H446" i="14"/>
  <c r="G446" i="14"/>
  <c r="K445" i="14"/>
  <c r="J445" i="14"/>
  <c r="I445" i="14"/>
  <c r="H445" i="14"/>
  <c r="G445" i="14" s="1"/>
  <c r="K444" i="14"/>
  <c r="J444" i="14"/>
  <c r="I444" i="14"/>
  <c r="G444" i="14" s="1"/>
  <c r="H444" i="14"/>
  <c r="K443" i="14"/>
  <c r="J443" i="14"/>
  <c r="I443" i="14"/>
  <c r="H443" i="14"/>
  <c r="G443" i="14" s="1"/>
  <c r="K442" i="14"/>
  <c r="J442" i="14"/>
  <c r="I442" i="14"/>
  <c r="H442" i="14"/>
  <c r="G442" i="14"/>
  <c r="K441" i="14"/>
  <c r="J441" i="14"/>
  <c r="I441" i="14"/>
  <c r="H441" i="14"/>
  <c r="G441" i="14" s="1"/>
  <c r="K440" i="14"/>
  <c r="J440" i="14"/>
  <c r="I440" i="14"/>
  <c r="H440" i="14"/>
  <c r="G440" i="14" s="1"/>
  <c r="K439" i="14"/>
  <c r="J439" i="14"/>
  <c r="G439" i="14" s="1"/>
  <c r="I439" i="14"/>
  <c r="H439" i="14"/>
  <c r="K438" i="14"/>
  <c r="G438" i="14" s="1"/>
  <c r="J438" i="14"/>
  <c r="I438" i="14"/>
  <c r="H438" i="14"/>
  <c r="K437" i="14"/>
  <c r="J437" i="14"/>
  <c r="I437" i="14"/>
  <c r="H437" i="14"/>
  <c r="G437" i="14" s="1"/>
  <c r="K436" i="14"/>
  <c r="J436" i="14"/>
  <c r="I436" i="14"/>
  <c r="H436" i="14"/>
  <c r="G436" i="14" s="1"/>
  <c r="K435" i="14"/>
  <c r="J435" i="14"/>
  <c r="I435" i="14"/>
  <c r="H435" i="14"/>
  <c r="G435" i="14" s="1"/>
  <c r="K434" i="14"/>
  <c r="J434" i="14"/>
  <c r="I434" i="14"/>
  <c r="H434" i="14"/>
  <c r="G434" i="14" s="1"/>
  <c r="K433" i="14"/>
  <c r="J433" i="14"/>
  <c r="I433" i="14"/>
  <c r="H433" i="14"/>
  <c r="G433" i="14" s="1"/>
  <c r="K432" i="14"/>
  <c r="J432" i="14"/>
  <c r="I432" i="14"/>
  <c r="H432" i="14"/>
  <c r="G432" i="14" s="1"/>
  <c r="K431" i="14"/>
  <c r="J431" i="14"/>
  <c r="G431" i="14" s="1"/>
  <c r="I431" i="14"/>
  <c r="H431" i="14"/>
  <c r="K430" i="14"/>
  <c r="J430" i="14"/>
  <c r="I430" i="14"/>
  <c r="H430" i="14"/>
  <c r="G430" i="14"/>
  <c r="K429" i="14"/>
  <c r="J429" i="14"/>
  <c r="I429" i="14"/>
  <c r="H429" i="14"/>
  <c r="G429" i="14" s="1"/>
  <c r="K428" i="14"/>
  <c r="J428" i="14"/>
  <c r="I428" i="14"/>
  <c r="G428" i="14" s="1"/>
  <c r="H428" i="14"/>
  <c r="K427" i="14"/>
  <c r="J427" i="14"/>
  <c r="I427" i="14"/>
  <c r="H427" i="14"/>
  <c r="G427" i="14" s="1"/>
  <c r="K426" i="14"/>
  <c r="J426" i="14"/>
  <c r="I426" i="14"/>
  <c r="H426" i="14"/>
  <c r="G426" i="14"/>
  <c r="K425" i="14"/>
  <c r="J425" i="14"/>
  <c r="I425" i="14"/>
  <c r="H425" i="14"/>
  <c r="G425" i="14" s="1"/>
  <c r="K424" i="14"/>
  <c r="J424" i="14"/>
  <c r="I424" i="14"/>
  <c r="H424" i="14"/>
  <c r="G424" i="14" s="1"/>
  <c r="K423" i="14"/>
  <c r="J423" i="14"/>
  <c r="G423" i="14" s="1"/>
  <c r="I423" i="14"/>
  <c r="H423" i="14"/>
  <c r="K422" i="14"/>
  <c r="G422" i="14" s="1"/>
  <c r="J422" i="14"/>
  <c r="I422" i="14"/>
  <c r="H422" i="14"/>
  <c r="K421" i="14"/>
  <c r="J421" i="14"/>
  <c r="I421" i="14"/>
  <c r="H421" i="14"/>
  <c r="G421" i="14" s="1"/>
  <c r="K420" i="14"/>
  <c r="J420" i="14"/>
  <c r="I420" i="14"/>
  <c r="H420" i="14"/>
  <c r="G420" i="14" s="1"/>
  <c r="K419" i="14"/>
  <c r="J419" i="14"/>
  <c r="I419" i="14"/>
  <c r="H419" i="14"/>
  <c r="G419" i="14" s="1"/>
  <c r="K418" i="14"/>
  <c r="J418" i="14"/>
  <c r="I418" i="14"/>
  <c r="H418" i="14"/>
  <c r="G418" i="14" s="1"/>
  <c r="K417" i="14"/>
  <c r="J417" i="14"/>
  <c r="I417" i="14"/>
  <c r="H417" i="14"/>
  <c r="G417" i="14" s="1"/>
  <c r="K416" i="14"/>
  <c r="J416" i="14"/>
  <c r="I416" i="14"/>
  <c r="H416" i="14"/>
  <c r="G416" i="14" s="1"/>
  <c r="K415" i="14"/>
  <c r="J415" i="14"/>
  <c r="G415" i="14" s="1"/>
  <c r="I415" i="14"/>
  <c r="H415" i="14"/>
  <c r="K414" i="14"/>
  <c r="J414" i="14"/>
  <c r="I414" i="14"/>
  <c r="H414" i="14"/>
  <c r="G414" i="14"/>
  <c r="K413" i="14"/>
  <c r="J413" i="14"/>
  <c r="I413" i="14"/>
  <c r="H413" i="14"/>
  <c r="G413" i="14" s="1"/>
  <c r="K412" i="14"/>
  <c r="J412" i="14"/>
  <c r="I412" i="14"/>
  <c r="G412" i="14" s="1"/>
  <c r="H412" i="14"/>
  <c r="K411" i="14"/>
  <c r="J411" i="14"/>
  <c r="I411" i="14"/>
  <c r="H411" i="14"/>
  <c r="G411" i="14" s="1"/>
  <c r="K410" i="14"/>
  <c r="J410" i="14"/>
  <c r="I410" i="14"/>
  <c r="H410" i="14"/>
  <c r="G410" i="14"/>
  <c r="K409" i="14"/>
  <c r="J409" i="14"/>
  <c r="I409" i="14"/>
  <c r="H409" i="14"/>
  <c r="G409" i="14" s="1"/>
  <c r="K408" i="14"/>
  <c r="J408" i="14"/>
  <c r="I408" i="14"/>
  <c r="H408" i="14"/>
  <c r="G408" i="14" s="1"/>
  <c r="K407" i="14"/>
  <c r="J407" i="14"/>
  <c r="G407" i="14" s="1"/>
  <c r="I407" i="14"/>
  <c r="H407" i="14"/>
  <c r="K406" i="14"/>
  <c r="G406" i="14" s="1"/>
  <c r="J406" i="14"/>
  <c r="I406" i="14"/>
  <c r="H406" i="14"/>
  <c r="K405" i="14"/>
  <c r="J405" i="14"/>
  <c r="I405" i="14"/>
  <c r="H405" i="14"/>
  <c r="G405" i="14" s="1"/>
  <c r="K404" i="14"/>
  <c r="J404" i="14"/>
  <c r="I404" i="14"/>
  <c r="H404" i="14"/>
  <c r="G404" i="14" s="1"/>
  <c r="K403" i="14"/>
  <c r="J403" i="14"/>
  <c r="I403" i="14"/>
  <c r="H403" i="14"/>
  <c r="G403" i="14" s="1"/>
  <c r="K402" i="14"/>
  <c r="J402" i="14"/>
  <c r="I402" i="14"/>
  <c r="H402" i="14"/>
  <c r="G402" i="14" s="1"/>
  <c r="K401" i="14"/>
  <c r="J401" i="14"/>
  <c r="I401" i="14"/>
  <c r="H401" i="14"/>
  <c r="G401" i="14" s="1"/>
  <c r="K400" i="14"/>
  <c r="J400" i="14"/>
  <c r="I400" i="14"/>
  <c r="H400" i="14"/>
  <c r="G400" i="14" s="1"/>
  <c r="K399" i="14"/>
  <c r="J399" i="14"/>
  <c r="G399" i="14" s="1"/>
  <c r="I399" i="14"/>
  <c r="H399" i="14"/>
  <c r="K398" i="14"/>
  <c r="J398" i="14"/>
  <c r="I398" i="14"/>
  <c r="H398" i="14"/>
  <c r="G398" i="14"/>
  <c r="K397" i="14"/>
  <c r="J397" i="14"/>
  <c r="I397" i="14"/>
  <c r="H397" i="14"/>
  <c r="G397" i="14" s="1"/>
  <c r="K396" i="14"/>
  <c r="J396" i="14"/>
  <c r="I396" i="14"/>
  <c r="G396" i="14" s="1"/>
  <c r="H396" i="14"/>
  <c r="K395" i="14"/>
  <c r="G395" i="14" s="1"/>
  <c r="J395" i="14"/>
  <c r="I395" i="14"/>
  <c r="H395" i="14"/>
  <c r="K394" i="14"/>
  <c r="J394" i="14"/>
  <c r="I394" i="14"/>
  <c r="H394" i="14"/>
  <c r="G394" i="14"/>
  <c r="K393" i="14"/>
  <c r="J393" i="14"/>
  <c r="I393" i="14"/>
  <c r="H393" i="14"/>
  <c r="G393" i="14" s="1"/>
  <c r="K392" i="14"/>
  <c r="J392" i="14"/>
  <c r="I392" i="14"/>
  <c r="H392" i="14"/>
  <c r="G392" i="14" s="1"/>
  <c r="K391" i="14"/>
  <c r="J391" i="14"/>
  <c r="G391" i="14" s="1"/>
  <c r="I391" i="14"/>
  <c r="H391" i="14"/>
  <c r="K390" i="14"/>
  <c r="G390" i="14" s="1"/>
  <c r="J390" i="14"/>
  <c r="I390" i="14"/>
  <c r="H390" i="14"/>
  <c r="K389" i="14"/>
  <c r="J389" i="14"/>
  <c r="I389" i="14"/>
  <c r="H389" i="14"/>
  <c r="G389" i="14" s="1"/>
  <c r="K388" i="14"/>
  <c r="J388" i="14"/>
  <c r="I388" i="14"/>
  <c r="H388" i="14"/>
  <c r="G388" i="14" s="1"/>
  <c r="K387" i="14"/>
  <c r="J387" i="14"/>
  <c r="G387" i="14" s="1"/>
  <c r="I387" i="14"/>
  <c r="H387" i="14"/>
  <c r="K386" i="14"/>
  <c r="J386" i="14"/>
  <c r="I386" i="14"/>
  <c r="H386" i="14"/>
  <c r="G386" i="14" s="1"/>
  <c r="K385" i="14"/>
  <c r="J385" i="14"/>
  <c r="I385" i="14"/>
  <c r="H385" i="14"/>
  <c r="G385" i="14" s="1"/>
  <c r="K384" i="14"/>
  <c r="J384" i="14"/>
  <c r="I384" i="14"/>
  <c r="G384" i="14" s="1"/>
  <c r="H384" i="14"/>
  <c r="K383" i="14"/>
  <c r="J383" i="14"/>
  <c r="G383" i="14" s="1"/>
  <c r="I383" i="14"/>
  <c r="H383" i="14"/>
  <c r="K382" i="14"/>
  <c r="J382" i="14"/>
  <c r="I382" i="14"/>
  <c r="H382" i="14"/>
  <c r="G382" i="14"/>
  <c r="K381" i="14"/>
  <c r="J381" i="14"/>
  <c r="I381" i="14"/>
  <c r="H381" i="14"/>
  <c r="G381" i="14" s="1"/>
  <c r="K380" i="14"/>
  <c r="J380" i="14"/>
  <c r="I380" i="14"/>
  <c r="G380" i="14" s="1"/>
  <c r="H380" i="14"/>
  <c r="K379" i="14"/>
  <c r="J379" i="14"/>
  <c r="I379" i="14"/>
  <c r="H379" i="14"/>
  <c r="G379" i="14" s="1"/>
  <c r="K378" i="14"/>
  <c r="J378" i="14"/>
  <c r="I378" i="14"/>
  <c r="H378" i="14"/>
  <c r="G378" i="14"/>
  <c r="K377" i="14"/>
  <c r="J377" i="14"/>
  <c r="I377" i="14"/>
  <c r="H377" i="14"/>
  <c r="G377" i="14" s="1"/>
  <c r="K376" i="14"/>
  <c r="J376" i="14"/>
  <c r="I376" i="14"/>
  <c r="H376" i="14"/>
  <c r="G376" i="14" s="1"/>
  <c r="K375" i="14"/>
  <c r="J375" i="14"/>
  <c r="G375" i="14" s="1"/>
  <c r="I375" i="14"/>
  <c r="H375" i="14"/>
  <c r="K374" i="14"/>
  <c r="G374" i="14" s="1"/>
  <c r="J374" i="14"/>
  <c r="I374" i="14"/>
  <c r="H374" i="14"/>
  <c r="K373" i="14"/>
  <c r="J373" i="14"/>
  <c r="I373" i="14"/>
  <c r="H373" i="14"/>
  <c r="G373" i="14" s="1"/>
  <c r="K372" i="14"/>
  <c r="J372" i="14"/>
  <c r="I372" i="14"/>
  <c r="H372" i="14"/>
  <c r="G372" i="14" s="1"/>
  <c r="K371" i="14"/>
  <c r="J371" i="14"/>
  <c r="G371" i="14" s="1"/>
  <c r="I371" i="14"/>
  <c r="H371" i="14"/>
  <c r="K370" i="14"/>
  <c r="J370" i="14"/>
  <c r="I370" i="14"/>
  <c r="H370" i="14"/>
  <c r="G370" i="14" s="1"/>
  <c r="K369" i="14"/>
  <c r="J369" i="14"/>
  <c r="I369" i="14"/>
  <c r="H369" i="14"/>
  <c r="G369" i="14" s="1"/>
  <c r="K368" i="14"/>
  <c r="J368" i="14"/>
  <c r="I368" i="14"/>
  <c r="H368" i="14"/>
  <c r="G368" i="14" s="1"/>
  <c r="K367" i="14"/>
  <c r="J367" i="14"/>
  <c r="G367" i="14" s="1"/>
  <c r="I367" i="14"/>
  <c r="H367" i="14"/>
  <c r="K366" i="14"/>
  <c r="J366" i="14"/>
  <c r="I366" i="14"/>
  <c r="H366" i="14"/>
  <c r="G366" i="14"/>
  <c r="K365" i="14"/>
  <c r="J365" i="14"/>
  <c r="I365" i="14"/>
  <c r="H365" i="14"/>
  <c r="G365" i="14" s="1"/>
  <c r="K364" i="14"/>
  <c r="J364" i="14"/>
  <c r="I364" i="14"/>
  <c r="G364" i="14" s="1"/>
  <c r="H364" i="14"/>
  <c r="K363" i="14"/>
  <c r="J363" i="14"/>
  <c r="I363" i="14"/>
  <c r="H363" i="14"/>
  <c r="G363" i="14" s="1"/>
  <c r="K362" i="14"/>
  <c r="J362" i="14"/>
  <c r="I362" i="14"/>
  <c r="H362" i="14"/>
  <c r="G362" i="14"/>
  <c r="K361" i="14"/>
  <c r="J361" i="14"/>
  <c r="I361" i="14"/>
  <c r="H361" i="14"/>
  <c r="G361" i="14" s="1"/>
  <c r="K360" i="14"/>
  <c r="J360" i="14"/>
  <c r="I360" i="14"/>
  <c r="H360" i="14"/>
  <c r="G360" i="14" s="1"/>
  <c r="K359" i="14"/>
  <c r="J359" i="14"/>
  <c r="G359" i="14" s="1"/>
  <c r="I359" i="14"/>
  <c r="H359" i="14"/>
  <c r="K358" i="14"/>
  <c r="G358" i="14" s="1"/>
  <c r="J358" i="14"/>
  <c r="I358" i="14"/>
  <c r="H358" i="14"/>
  <c r="K357" i="14"/>
  <c r="J357" i="14"/>
  <c r="I357" i="14"/>
  <c r="H357" i="14"/>
  <c r="G357" i="14" s="1"/>
  <c r="K356" i="14"/>
  <c r="J356" i="14"/>
  <c r="I356" i="14"/>
  <c r="H356" i="14"/>
  <c r="G356" i="14" s="1"/>
  <c r="K355" i="14"/>
  <c r="J355" i="14"/>
  <c r="I355" i="14"/>
  <c r="H355" i="14"/>
  <c r="G355" i="14" s="1"/>
  <c r="K354" i="14"/>
  <c r="J354" i="14"/>
  <c r="I354" i="14"/>
  <c r="H354" i="14"/>
  <c r="G354" i="14" s="1"/>
  <c r="K353" i="14"/>
  <c r="J353" i="14"/>
  <c r="I353" i="14"/>
  <c r="H353" i="14"/>
  <c r="G353" i="14" s="1"/>
  <c r="K352" i="14"/>
  <c r="J352" i="14"/>
  <c r="I352" i="14"/>
  <c r="H352" i="14"/>
  <c r="G352" i="14" s="1"/>
  <c r="K351" i="14"/>
  <c r="J351" i="14"/>
  <c r="G351" i="14" s="1"/>
  <c r="I351" i="14"/>
  <c r="H351" i="14"/>
  <c r="K350" i="14"/>
  <c r="J350" i="14"/>
  <c r="I350" i="14"/>
  <c r="H350" i="14"/>
  <c r="G350" i="14"/>
  <c r="K349" i="14"/>
  <c r="J349" i="14"/>
  <c r="I349" i="14"/>
  <c r="H349" i="14"/>
  <c r="G349" i="14" s="1"/>
  <c r="K348" i="14"/>
  <c r="J348" i="14"/>
  <c r="I348" i="14"/>
  <c r="G348" i="14" s="1"/>
  <c r="H348" i="14"/>
  <c r="K347" i="14"/>
  <c r="J347" i="14"/>
  <c r="I347" i="14"/>
  <c r="H347" i="14"/>
  <c r="G347" i="14" s="1"/>
  <c r="K346" i="14"/>
  <c r="J346" i="14"/>
  <c r="I346" i="14"/>
  <c r="H346" i="14"/>
  <c r="G346" i="14"/>
  <c r="K345" i="14"/>
  <c r="J345" i="14"/>
  <c r="I345" i="14"/>
  <c r="H345" i="14"/>
  <c r="G345" i="14" s="1"/>
  <c r="K344" i="14"/>
  <c r="J344" i="14"/>
  <c r="I344" i="14"/>
  <c r="H344" i="14"/>
  <c r="G344" i="14" s="1"/>
  <c r="K343" i="14"/>
  <c r="J343" i="14"/>
  <c r="G343" i="14" s="1"/>
  <c r="I343" i="14"/>
  <c r="H343" i="14"/>
  <c r="K342" i="14"/>
  <c r="G342" i="14" s="1"/>
  <c r="J342" i="14"/>
  <c r="I342" i="14"/>
  <c r="H342" i="14"/>
  <c r="K341" i="14"/>
  <c r="J341" i="14"/>
  <c r="I341" i="14"/>
  <c r="H341" i="14"/>
  <c r="G341" i="14" s="1"/>
  <c r="K340" i="14"/>
  <c r="J340" i="14"/>
  <c r="I340" i="14"/>
  <c r="H340" i="14"/>
  <c r="G340" i="14" s="1"/>
  <c r="K339" i="14"/>
  <c r="J339" i="14"/>
  <c r="I339" i="14"/>
  <c r="H339" i="14"/>
  <c r="G339" i="14" s="1"/>
  <c r="K338" i="14"/>
  <c r="J338" i="14"/>
  <c r="I338" i="14"/>
  <c r="H338" i="14"/>
  <c r="G338" i="14" s="1"/>
  <c r="K337" i="14"/>
  <c r="J337" i="14"/>
  <c r="I337" i="14"/>
  <c r="H337" i="14"/>
  <c r="G337" i="14" s="1"/>
  <c r="K336" i="14"/>
  <c r="J336" i="14"/>
  <c r="I336" i="14"/>
  <c r="H336" i="14"/>
  <c r="G336" i="14" s="1"/>
  <c r="K335" i="14"/>
  <c r="J335" i="14"/>
  <c r="G335" i="14" s="1"/>
  <c r="I335" i="14"/>
  <c r="H335" i="14"/>
  <c r="K334" i="14"/>
  <c r="J334" i="14"/>
  <c r="I334" i="14"/>
  <c r="H334" i="14"/>
  <c r="G334" i="14"/>
  <c r="K333" i="14"/>
  <c r="J333" i="14"/>
  <c r="I333" i="14"/>
  <c r="H333" i="14"/>
  <c r="G333" i="14" s="1"/>
  <c r="K332" i="14"/>
  <c r="J332" i="14"/>
  <c r="I332" i="14"/>
  <c r="G332" i="14" s="1"/>
  <c r="H332" i="14"/>
  <c r="K331" i="14"/>
  <c r="J331" i="14"/>
  <c r="I331" i="14"/>
  <c r="H331" i="14"/>
  <c r="G331" i="14" s="1"/>
  <c r="K330" i="14"/>
  <c r="J330" i="14"/>
  <c r="I330" i="14"/>
  <c r="H330" i="14"/>
  <c r="G330" i="14"/>
  <c r="K329" i="14"/>
  <c r="J329" i="14"/>
  <c r="I329" i="14"/>
  <c r="H329" i="14"/>
  <c r="G329" i="14" s="1"/>
  <c r="K328" i="14"/>
  <c r="J328" i="14"/>
  <c r="I328" i="14"/>
  <c r="H328" i="14"/>
  <c r="G328" i="14" s="1"/>
  <c r="K327" i="14"/>
  <c r="J327" i="14"/>
  <c r="G327" i="14" s="1"/>
  <c r="I327" i="14"/>
  <c r="H327" i="14"/>
  <c r="K326" i="14"/>
  <c r="G326" i="14" s="1"/>
  <c r="J326" i="14"/>
  <c r="I326" i="14"/>
  <c r="H326" i="14"/>
  <c r="K325" i="14"/>
  <c r="J325" i="14"/>
  <c r="I325" i="14"/>
  <c r="H325" i="14"/>
  <c r="G325" i="14" s="1"/>
  <c r="K324" i="14"/>
  <c r="J324" i="14"/>
  <c r="I324" i="14"/>
  <c r="H324" i="14"/>
  <c r="G324" i="14" s="1"/>
  <c r="K323" i="14"/>
  <c r="J323" i="14"/>
  <c r="I323" i="14"/>
  <c r="H323" i="14"/>
  <c r="G323" i="14" s="1"/>
  <c r="K322" i="14"/>
  <c r="J322" i="14"/>
  <c r="I322" i="14"/>
  <c r="H322" i="14"/>
  <c r="G322" i="14" s="1"/>
  <c r="K321" i="14"/>
  <c r="J321" i="14"/>
  <c r="I321" i="14"/>
  <c r="H321" i="14"/>
  <c r="G321" i="14" s="1"/>
  <c r="K320" i="14"/>
  <c r="J320" i="14"/>
  <c r="I320" i="14"/>
  <c r="H320" i="14"/>
  <c r="G320" i="14" s="1"/>
  <c r="K319" i="14"/>
  <c r="J319" i="14"/>
  <c r="G319" i="14" s="1"/>
  <c r="I319" i="14"/>
  <c r="H319" i="14"/>
  <c r="K318" i="14"/>
  <c r="J318" i="14"/>
  <c r="I318" i="14"/>
  <c r="H318" i="14"/>
  <c r="G318" i="14"/>
  <c r="K317" i="14"/>
  <c r="J317" i="14"/>
  <c r="I317" i="14"/>
  <c r="H317" i="14"/>
  <c r="G317" i="14" s="1"/>
  <c r="K316" i="14"/>
  <c r="J316" i="14"/>
  <c r="I316" i="14"/>
  <c r="G316" i="14" s="1"/>
  <c r="H316" i="14"/>
  <c r="K315" i="14"/>
  <c r="J315" i="14"/>
  <c r="I315" i="14"/>
  <c r="H315" i="14"/>
  <c r="G315" i="14" s="1"/>
  <c r="K314" i="14"/>
  <c r="J314" i="14"/>
  <c r="I314" i="14"/>
  <c r="H314" i="14"/>
  <c r="G314" i="14"/>
  <c r="K313" i="14"/>
  <c r="J313" i="14"/>
  <c r="I313" i="14"/>
  <c r="H313" i="14"/>
  <c r="G313" i="14" s="1"/>
  <c r="K312" i="14"/>
  <c r="J312" i="14"/>
  <c r="I312" i="14"/>
  <c r="H312" i="14"/>
  <c r="G312" i="14" s="1"/>
  <c r="K311" i="14"/>
  <c r="J311" i="14"/>
  <c r="G311" i="14" s="1"/>
  <c r="I311" i="14"/>
  <c r="H311" i="14"/>
  <c r="K310" i="14"/>
  <c r="G310" i="14" s="1"/>
  <c r="J310" i="14"/>
  <c r="I310" i="14"/>
  <c r="H310" i="14"/>
  <c r="K309" i="14"/>
  <c r="J309" i="14"/>
  <c r="I309" i="14"/>
  <c r="H309" i="14"/>
  <c r="G309" i="14" s="1"/>
  <c r="K308" i="14"/>
  <c r="J308" i="14"/>
  <c r="I308" i="14"/>
  <c r="H308" i="14"/>
  <c r="G308" i="14" s="1"/>
  <c r="K307" i="14"/>
  <c r="J307" i="14"/>
  <c r="I307" i="14"/>
  <c r="H307" i="14"/>
  <c r="G307" i="14" s="1"/>
  <c r="K306" i="14"/>
  <c r="J306" i="14"/>
  <c r="I306" i="14"/>
  <c r="H306" i="14"/>
  <c r="G306" i="14" s="1"/>
  <c r="K305" i="14"/>
  <c r="J305" i="14"/>
  <c r="I305" i="14"/>
  <c r="H305" i="14"/>
  <c r="G305" i="14" s="1"/>
  <c r="K304" i="14"/>
  <c r="J304" i="14"/>
  <c r="I304" i="14"/>
  <c r="H304" i="14"/>
  <c r="G304" i="14" s="1"/>
  <c r="K303" i="14"/>
  <c r="J303" i="14"/>
  <c r="G303" i="14" s="1"/>
  <c r="I303" i="14"/>
  <c r="H303" i="14"/>
  <c r="K302" i="14"/>
  <c r="J302" i="14"/>
  <c r="I302" i="14"/>
  <c r="H302" i="14"/>
  <c r="G302" i="14"/>
  <c r="K301" i="14"/>
  <c r="J301" i="14"/>
  <c r="I301" i="14"/>
  <c r="H301" i="14"/>
  <c r="G301" i="14" s="1"/>
  <c r="K300" i="14"/>
  <c r="J300" i="14"/>
  <c r="I300" i="14"/>
  <c r="G300" i="14" s="1"/>
  <c r="H300" i="14"/>
  <c r="K299" i="14"/>
  <c r="J299" i="14"/>
  <c r="I299" i="14"/>
  <c r="H299" i="14"/>
  <c r="G299" i="14" s="1"/>
  <c r="K298" i="14"/>
  <c r="J298" i="14"/>
  <c r="I298" i="14"/>
  <c r="H298" i="14"/>
  <c r="G298" i="14"/>
  <c r="K297" i="14"/>
  <c r="J297" i="14"/>
  <c r="I297" i="14"/>
  <c r="H297" i="14"/>
  <c r="G297" i="14" s="1"/>
  <c r="K296" i="14"/>
  <c r="J296" i="14"/>
  <c r="I296" i="14"/>
  <c r="H296" i="14"/>
  <c r="G296" i="14" s="1"/>
  <c r="K295" i="14"/>
  <c r="J295" i="14"/>
  <c r="G295" i="14" s="1"/>
  <c r="I295" i="14"/>
  <c r="H295" i="14"/>
  <c r="K294" i="14"/>
  <c r="G294" i="14" s="1"/>
  <c r="J294" i="14"/>
  <c r="I294" i="14"/>
  <c r="H294" i="14"/>
  <c r="K293" i="14"/>
  <c r="J293" i="14"/>
  <c r="I293" i="14"/>
  <c r="H293" i="14"/>
  <c r="G293" i="14" s="1"/>
  <c r="K292" i="14"/>
  <c r="J292" i="14"/>
  <c r="I292" i="14"/>
  <c r="H292" i="14"/>
  <c r="G292" i="14" s="1"/>
  <c r="K291" i="14"/>
  <c r="J291" i="14"/>
  <c r="I291" i="14"/>
  <c r="H291" i="14"/>
  <c r="G291" i="14" s="1"/>
  <c r="K290" i="14"/>
  <c r="J290" i="14"/>
  <c r="I290" i="14"/>
  <c r="H290" i="14"/>
  <c r="G290" i="14" s="1"/>
  <c r="K289" i="14"/>
  <c r="J289" i="14"/>
  <c r="I289" i="14"/>
  <c r="H289" i="14"/>
  <c r="G289" i="14" s="1"/>
  <c r="K288" i="14"/>
  <c r="J288" i="14"/>
  <c r="I288" i="14"/>
  <c r="H288" i="14"/>
  <c r="G288" i="14" s="1"/>
  <c r="K287" i="14"/>
  <c r="J287" i="14"/>
  <c r="G287" i="14" s="1"/>
  <c r="I287" i="14"/>
  <c r="H287" i="14"/>
  <c r="K286" i="14"/>
  <c r="J286" i="14"/>
  <c r="I286" i="14"/>
  <c r="H286" i="14"/>
  <c r="G286" i="14"/>
  <c r="K285" i="14"/>
  <c r="J285" i="14"/>
  <c r="I285" i="14"/>
  <c r="H285" i="14"/>
  <c r="G285" i="14" s="1"/>
  <c r="K284" i="14"/>
  <c r="J284" i="14"/>
  <c r="I284" i="14"/>
  <c r="G284" i="14" s="1"/>
  <c r="H284" i="14"/>
  <c r="K283" i="14"/>
  <c r="J283" i="14"/>
  <c r="I283" i="14"/>
  <c r="H283" i="14"/>
  <c r="G283" i="14" s="1"/>
  <c r="K282" i="14"/>
  <c r="J282" i="14"/>
  <c r="I282" i="14"/>
  <c r="H282" i="14"/>
  <c r="G282" i="14"/>
  <c r="K281" i="14"/>
  <c r="J281" i="14"/>
  <c r="I281" i="14"/>
  <c r="H281" i="14"/>
  <c r="G281" i="14" s="1"/>
  <c r="K280" i="14"/>
  <c r="J280" i="14"/>
  <c r="I280" i="14"/>
  <c r="H280" i="14"/>
  <c r="G280" i="14" s="1"/>
  <c r="K279" i="14"/>
  <c r="J279" i="14"/>
  <c r="G279" i="14" s="1"/>
  <c r="I279" i="14"/>
  <c r="H279" i="14"/>
  <c r="K278" i="14"/>
  <c r="G278" i="14" s="1"/>
  <c r="J278" i="14"/>
  <c r="I278" i="14"/>
  <c r="H278" i="14"/>
  <c r="K277" i="14"/>
  <c r="J277" i="14"/>
  <c r="I277" i="14"/>
  <c r="H277" i="14"/>
  <c r="G277" i="14" s="1"/>
  <c r="K276" i="14"/>
  <c r="J276" i="14"/>
  <c r="I276" i="14"/>
  <c r="H276" i="14"/>
  <c r="G276" i="14" s="1"/>
  <c r="K275" i="14"/>
  <c r="J275" i="14"/>
  <c r="I275" i="14"/>
  <c r="H275" i="14"/>
  <c r="G275" i="14" s="1"/>
  <c r="K274" i="14"/>
  <c r="J274" i="14"/>
  <c r="I274" i="14"/>
  <c r="H274" i="14"/>
  <c r="G274" i="14" s="1"/>
  <c r="K273" i="14"/>
  <c r="J273" i="14"/>
  <c r="I273" i="14"/>
  <c r="H273" i="14"/>
  <c r="G273" i="14" s="1"/>
  <c r="K272" i="14"/>
  <c r="J272" i="14"/>
  <c r="I272" i="14"/>
  <c r="H272" i="14"/>
  <c r="G272" i="14" s="1"/>
  <c r="K271" i="14"/>
  <c r="J271" i="14"/>
  <c r="G271" i="14" s="1"/>
  <c r="I271" i="14"/>
  <c r="H271" i="14"/>
  <c r="K270" i="14"/>
  <c r="J270" i="14"/>
  <c r="I270" i="14"/>
  <c r="H270" i="14"/>
  <c r="G270" i="14"/>
  <c r="K269" i="14"/>
  <c r="J269" i="14"/>
  <c r="I269" i="14"/>
  <c r="H269" i="14"/>
  <c r="G269" i="14" s="1"/>
  <c r="K268" i="14"/>
  <c r="J268" i="14"/>
  <c r="I268" i="14"/>
  <c r="G268" i="14" s="1"/>
  <c r="H268" i="14"/>
  <c r="K267" i="14"/>
  <c r="J267" i="14"/>
  <c r="I267" i="14"/>
  <c r="H267" i="14"/>
  <c r="G267" i="14" s="1"/>
  <c r="K266" i="14"/>
  <c r="J266" i="14"/>
  <c r="I266" i="14"/>
  <c r="H266" i="14"/>
  <c r="G266" i="14"/>
  <c r="K265" i="14"/>
  <c r="J265" i="14"/>
  <c r="I265" i="14"/>
  <c r="H265" i="14"/>
  <c r="G265" i="14" s="1"/>
  <c r="K264" i="14"/>
  <c r="J264" i="14"/>
  <c r="I264" i="14"/>
  <c r="H264" i="14"/>
  <c r="G264" i="14" s="1"/>
  <c r="K263" i="14"/>
  <c r="J263" i="14"/>
  <c r="G263" i="14" s="1"/>
  <c r="I263" i="14"/>
  <c r="H263" i="14"/>
  <c r="K262" i="14"/>
  <c r="G262" i="14" s="1"/>
  <c r="J262" i="14"/>
  <c r="I262" i="14"/>
  <c r="H262" i="14"/>
  <c r="K261" i="14"/>
  <c r="J261" i="14"/>
  <c r="I261" i="14"/>
  <c r="H261" i="14"/>
  <c r="G261" i="14" s="1"/>
  <c r="K260" i="14"/>
  <c r="J260" i="14"/>
  <c r="I260" i="14"/>
  <c r="H260" i="14"/>
  <c r="G260" i="14" s="1"/>
  <c r="K259" i="14"/>
  <c r="J259" i="14"/>
  <c r="I259" i="14"/>
  <c r="H259" i="14"/>
  <c r="G259" i="14" s="1"/>
  <c r="K258" i="14"/>
  <c r="J258" i="14"/>
  <c r="I258" i="14"/>
  <c r="H258" i="14"/>
  <c r="G258" i="14" s="1"/>
  <c r="K257" i="14"/>
  <c r="J257" i="14"/>
  <c r="I257" i="14"/>
  <c r="H257" i="14"/>
  <c r="G257" i="14" s="1"/>
  <c r="K256" i="14"/>
  <c r="J256" i="14"/>
  <c r="I256" i="14"/>
  <c r="H256" i="14"/>
  <c r="G256" i="14" s="1"/>
  <c r="K255" i="14"/>
  <c r="J255" i="14"/>
  <c r="G255" i="14" s="1"/>
  <c r="I255" i="14"/>
  <c r="H255" i="14"/>
  <c r="K254" i="14"/>
  <c r="J254" i="14"/>
  <c r="I254" i="14"/>
  <c r="H254" i="14"/>
  <c r="G254" i="14"/>
  <c r="K253" i="14"/>
  <c r="J253" i="14"/>
  <c r="I253" i="14"/>
  <c r="H253" i="14"/>
  <c r="G253" i="14" s="1"/>
  <c r="K252" i="14"/>
  <c r="J252" i="14"/>
  <c r="I252" i="14"/>
  <c r="G252" i="14" s="1"/>
  <c r="H252" i="14"/>
  <c r="K251" i="14"/>
  <c r="J251" i="14"/>
  <c r="I251" i="14"/>
  <c r="H251" i="14"/>
  <c r="G251" i="14" s="1"/>
  <c r="K250" i="14"/>
  <c r="J250" i="14"/>
  <c r="I250" i="14"/>
  <c r="H250" i="14"/>
  <c r="G250" i="14"/>
  <c r="K249" i="14"/>
  <c r="J249" i="14"/>
  <c r="I249" i="14"/>
  <c r="H249" i="14"/>
  <c r="G249" i="14" s="1"/>
  <c r="K248" i="14"/>
  <c r="J248" i="14"/>
  <c r="I248" i="14"/>
  <c r="H248" i="14"/>
  <c r="G248" i="14" s="1"/>
  <c r="K247" i="14"/>
  <c r="J247" i="14"/>
  <c r="G247" i="14" s="1"/>
  <c r="I247" i="14"/>
  <c r="H247" i="14"/>
  <c r="K246" i="14"/>
  <c r="G246" i="14" s="1"/>
  <c r="J246" i="14"/>
  <c r="I246" i="14"/>
  <c r="H246" i="14"/>
  <c r="K245" i="14"/>
  <c r="J245" i="14"/>
  <c r="I245" i="14"/>
  <c r="H245" i="14"/>
  <c r="G245" i="14" s="1"/>
  <c r="K244" i="14"/>
  <c r="J244" i="14"/>
  <c r="I244" i="14"/>
  <c r="H244" i="14"/>
  <c r="G244" i="14" s="1"/>
  <c r="K243" i="14"/>
  <c r="J243" i="14"/>
  <c r="I243" i="14"/>
  <c r="H243" i="14"/>
  <c r="G243" i="14" s="1"/>
  <c r="K242" i="14"/>
  <c r="J242" i="14"/>
  <c r="I242" i="14"/>
  <c r="H242" i="14"/>
  <c r="G242" i="14" s="1"/>
  <c r="K241" i="14"/>
  <c r="J241" i="14"/>
  <c r="I241" i="14"/>
  <c r="H241" i="14"/>
  <c r="G241" i="14" s="1"/>
  <c r="K240" i="14"/>
  <c r="J240" i="14"/>
  <c r="I240" i="14"/>
  <c r="G240" i="14" s="1"/>
  <c r="H240" i="14"/>
  <c r="K239" i="14"/>
  <c r="J239" i="14"/>
  <c r="G239" i="14" s="1"/>
  <c r="I239" i="14"/>
  <c r="H239" i="14"/>
  <c r="K238" i="14"/>
  <c r="J238" i="14"/>
  <c r="I238" i="14"/>
  <c r="H238" i="14"/>
  <c r="G238" i="14"/>
  <c r="K237" i="14"/>
  <c r="J237" i="14"/>
  <c r="I237" i="14"/>
  <c r="H237" i="14"/>
  <c r="G237" i="14" s="1"/>
  <c r="K236" i="14"/>
  <c r="J236" i="14"/>
  <c r="I236" i="14"/>
  <c r="G236" i="14" s="1"/>
  <c r="H236" i="14"/>
  <c r="K235" i="14"/>
  <c r="J235" i="14"/>
  <c r="I235" i="14"/>
  <c r="H235" i="14"/>
  <c r="G235" i="14" s="1"/>
  <c r="K234" i="14"/>
  <c r="J234" i="14"/>
  <c r="I234" i="14"/>
  <c r="H234" i="14"/>
  <c r="G234" i="14"/>
  <c r="K233" i="14"/>
  <c r="J233" i="14"/>
  <c r="I233" i="14"/>
  <c r="H233" i="14"/>
  <c r="G233" i="14" s="1"/>
  <c r="K232" i="14"/>
  <c r="J232" i="14"/>
  <c r="I232" i="14"/>
  <c r="H232" i="14"/>
  <c r="G232" i="14" s="1"/>
  <c r="K231" i="14"/>
  <c r="J231" i="14"/>
  <c r="G231" i="14" s="1"/>
  <c r="I231" i="14"/>
  <c r="H231" i="14"/>
  <c r="K230" i="14"/>
  <c r="G230" i="14" s="1"/>
  <c r="J230" i="14"/>
  <c r="I230" i="14"/>
  <c r="H230" i="14"/>
  <c r="K229" i="14"/>
  <c r="J229" i="14"/>
  <c r="I229" i="14"/>
  <c r="H229" i="14"/>
  <c r="G229" i="14" s="1"/>
  <c r="K228" i="14"/>
  <c r="J228" i="14"/>
  <c r="I228" i="14"/>
  <c r="H228" i="14"/>
  <c r="G228" i="14" s="1"/>
  <c r="K227" i="14"/>
  <c r="J227" i="14"/>
  <c r="I227" i="14"/>
  <c r="H227" i="14"/>
  <c r="G227" i="14" s="1"/>
  <c r="K226" i="14"/>
  <c r="J226" i="14"/>
  <c r="I226" i="14"/>
  <c r="H226" i="14"/>
  <c r="G226" i="14" s="1"/>
  <c r="K225" i="14"/>
  <c r="J225" i="14"/>
  <c r="I225" i="14"/>
  <c r="H225" i="14"/>
  <c r="G225" i="14" s="1"/>
  <c r="K224" i="14"/>
  <c r="J224" i="14"/>
  <c r="I224" i="14"/>
  <c r="G224" i="14" s="1"/>
  <c r="H224" i="14"/>
  <c r="K223" i="14"/>
  <c r="J223" i="14"/>
  <c r="G223" i="14" s="1"/>
  <c r="I223" i="14"/>
  <c r="H223" i="14"/>
  <c r="K222" i="14"/>
  <c r="J222" i="14"/>
  <c r="I222" i="14"/>
  <c r="H222" i="14"/>
  <c r="G222" i="14"/>
  <c r="K221" i="14"/>
  <c r="J221" i="14"/>
  <c r="I221" i="14"/>
  <c r="H221" i="14"/>
  <c r="G221" i="14" s="1"/>
  <c r="K220" i="14"/>
  <c r="J220" i="14"/>
  <c r="I220" i="14"/>
  <c r="G220" i="14" s="1"/>
  <c r="H220" i="14"/>
  <c r="K219" i="14"/>
  <c r="J219" i="14"/>
  <c r="I219" i="14"/>
  <c r="H219" i="14"/>
  <c r="G219" i="14" s="1"/>
  <c r="K218" i="14"/>
  <c r="J218" i="14"/>
  <c r="I218" i="14"/>
  <c r="H218" i="14"/>
  <c r="G218" i="14"/>
  <c r="K217" i="14"/>
  <c r="J217" i="14"/>
  <c r="I217" i="14"/>
  <c r="H217" i="14"/>
  <c r="G217" i="14" s="1"/>
  <c r="K216" i="14"/>
  <c r="J216" i="14"/>
  <c r="I216" i="14"/>
  <c r="H216" i="14"/>
  <c r="G216" i="14" s="1"/>
  <c r="K215" i="14"/>
  <c r="J215" i="14"/>
  <c r="G215" i="14" s="1"/>
  <c r="I215" i="14"/>
  <c r="H215" i="14"/>
  <c r="K214" i="14"/>
  <c r="G214" i="14" s="1"/>
  <c r="J214" i="14"/>
  <c r="I214" i="14"/>
  <c r="H214" i="14"/>
  <c r="K213" i="14"/>
  <c r="J213" i="14"/>
  <c r="I213" i="14"/>
  <c r="H213" i="14"/>
  <c r="G213" i="14" s="1"/>
  <c r="K212" i="14"/>
  <c r="J212" i="14"/>
  <c r="I212" i="14"/>
  <c r="G212" i="14" s="1"/>
  <c r="H212" i="14"/>
  <c r="K211" i="14"/>
  <c r="J211" i="14"/>
  <c r="I211" i="14"/>
  <c r="H211" i="14"/>
  <c r="G211" i="14" s="1"/>
  <c r="K210" i="14"/>
  <c r="J210" i="14"/>
  <c r="I210" i="14"/>
  <c r="H210" i="14"/>
  <c r="G210" i="14" s="1"/>
  <c r="K209" i="14"/>
  <c r="J209" i="14"/>
  <c r="I209" i="14"/>
  <c r="H209" i="14"/>
  <c r="G209" i="14" s="1"/>
  <c r="K208" i="14"/>
  <c r="J208" i="14"/>
  <c r="I208" i="14"/>
  <c r="G208" i="14" s="1"/>
  <c r="H208" i="14"/>
  <c r="K207" i="14"/>
  <c r="J207" i="14"/>
  <c r="G207" i="14" s="1"/>
  <c r="I207" i="14"/>
  <c r="H207" i="14"/>
  <c r="K206" i="14"/>
  <c r="J206" i="14"/>
  <c r="I206" i="14"/>
  <c r="H206" i="14"/>
  <c r="G206" i="14"/>
  <c r="K205" i="14"/>
  <c r="J205" i="14"/>
  <c r="I205" i="14"/>
  <c r="H205" i="14"/>
  <c r="G205" i="14" s="1"/>
  <c r="K204" i="14"/>
  <c r="J204" i="14"/>
  <c r="I204" i="14"/>
  <c r="G204" i="14" s="1"/>
  <c r="H204" i="14"/>
  <c r="K203" i="14"/>
  <c r="J203" i="14"/>
  <c r="I203" i="14"/>
  <c r="H203" i="14"/>
  <c r="G203" i="14" s="1"/>
  <c r="K202" i="14"/>
  <c r="J202" i="14"/>
  <c r="I202" i="14"/>
  <c r="H202" i="14"/>
  <c r="G202" i="14"/>
  <c r="K201" i="14"/>
  <c r="J201" i="14"/>
  <c r="I201" i="14"/>
  <c r="H201" i="14"/>
  <c r="G201" i="14" s="1"/>
  <c r="K200" i="14"/>
  <c r="J200" i="14"/>
  <c r="I200" i="14"/>
  <c r="H200" i="14"/>
  <c r="G200" i="14" s="1"/>
  <c r="K199" i="14"/>
  <c r="J199" i="14"/>
  <c r="G199" i="14" s="1"/>
  <c r="I199" i="14"/>
  <c r="H199" i="14"/>
  <c r="K198" i="14"/>
  <c r="G198" i="14" s="1"/>
  <c r="J198" i="14"/>
  <c r="I198" i="14"/>
  <c r="H198" i="14"/>
  <c r="K197" i="14"/>
  <c r="J197" i="14"/>
  <c r="I197" i="14"/>
  <c r="H197" i="14"/>
  <c r="G197" i="14" s="1"/>
  <c r="K196" i="14"/>
  <c r="J196" i="14"/>
  <c r="I196" i="14"/>
  <c r="H196" i="14"/>
  <c r="G196" i="14" s="1"/>
  <c r="K195" i="14"/>
  <c r="J195" i="14"/>
  <c r="I195" i="14"/>
  <c r="H195" i="14"/>
  <c r="G195" i="14" s="1"/>
  <c r="K194" i="14"/>
  <c r="J194" i="14"/>
  <c r="I194" i="14"/>
  <c r="H194" i="14"/>
  <c r="G194" i="14" s="1"/>
  <c r="K193" i="14"/>
  <c r="J193" i="14"/>
  <c r="I193" i="14"/>
  <c r="H193" i="14"/>
  <c r="G193" i="14" s="1"/>
  <c r="K192" i="14"/>
  <c r="J192" i="14"/>
  <c r="I192" i="14"/>
  <c r="G192" i="14" s="1"/>
  <c r="H192" i="14"/>
  <c r="K191" i="14"/>
  <c r="J191" i="14"/>
  <c r="G191" i="14" s="1"/>
  <c r="I191" i="14"/>
  <c r="H191" i="14"/>
  <c r="K190" i="14"/>
  <c r="J190" i="14"/>
  <c r="I190" i="14"/>
  <c r="H190" i="14"/>
  <c r="G190" i="14"/>
  <c r="K189" i="14"/>
  <c r="J189" i="14"/>
  <c r="I189" i="14"/>
  <c r="H189" i="14"/>
  <c r="G189" i="14" s="1"/>
  <c r="K188" i="14"/>
  <c r="J188" i="14"/>
  <c r="I188" i="14"/>
  <c r="G188" i="14" s="1"/>
  <c r="H188" i="14"/>
  <c r="K187" i="14"/>
  <c r="J187" i="14"/>
  <c r="I187" i="14"/>
  <c r="H187" i="14"/>
  <c r="G187" i="14" s="1"/>
  <c r="K186" i="14"/>
  <c r="J186" i="14"/>
  <c r="I186" i="14"/>
  <c r="H186" i="14"/>
  <c r="G186" i="14"/>
  <c r="K185" i="14"/>
  <c r="J185" i="14"/>
  <c r="I185" i="14"/>
  <c r="H185" i="14"/>
  <c r="G185" i="14" s="1"/>
  <c r="K184" i="14"/>
  <c r="J184" i="14"/>
  <c r="I184" i="14"/>
  <c r="H184" i="14"/>
  <c r="G184" i="14" s="1"/>
  <c r="K183" i="14"/>
  <c r="J183" i="14"/>
  <c r="G183" i="14" s="1"/>
  <c r="I183" i="14"/>
  <c r="H183" i="14"/>
  <c r="K182" i="14"/>
  <c r="G182" i="14" s="1"/>
  <c r="J182" i="14"/>
  <c r="I182" i="14"/>
  <c r="H182" i="14"/>
  <c r="K181" i="14"/>
  <c r="J181" i="14"/>
  <c r="I181" i="14"/>
  <c r="H181" i="14"/>
  <c r="G181" i="14" s="1"/>
  <c r="K180" i="14"/>
  <c r="J180" i="14"/>
  <c r="I180" i="14"/>
  <c r="H180" i="14"/>
  <c r="G180" i="14" s="1"/>
  <c r="K179" i="14"/>
  <c r="J179" i="14"/>
  <c r="I179" i="14"/>
  <c r="H179" i="14"/>
  <c r="G179" i="14" s="1"/>
  <c r="K178" i="14"/>
  <c r="J178" i="14"/>
  <c r="I178" i="14"/>
  <c r="H178" i="14"/>
  <c r="G178" i="14" s="1"/>
  <c r="K177" i="14"/>
  <c r="J177" i="14"/>
  <c r="I177" i="14"/>
  <c r="H177" i="14"/>
  <c r="G177" i="14" s="1"/>
  <c r="K176" i="14"/>
  <c r="J176" i="14"/>
  <c r="I176" i="14"/>
  <c r="G176" i="14" s="1"/>
  <c r="H176" i="14"/>
  <c r="K175" i="14"/>
  <c r="J175" i="14"/>
  <c r="G175" i="14" s="1"/>
  <c r="I175" i="14"/>
  <c r="H175" i="14"/>
  <c r="K174" i="14"/>
  <c r="J174" i="14"/>
  <c r="I174" i="14"/>
  <c r="H174" i="14"/>
  <c r="G174" i="14"/>
  <c r="K173" i="14"/>
  <c r="J173" i="14"/>
  <c r="I173" i="14"/>
  <c r="H173" i="14"/>
  <c r="G173" i="14" s="1"/>
  <c r="K172" i="14"/>
  <c r="J172" i="14"/>
  <c r="I172" i="14"/>
  <c r="G172" i="14" s="1"/>
  <c r="H172" i="14"/>
  <c r="K171" i="14"/>
  <c r="J171" i="14"/>
  <c r="I171" i="14"/>
  <c r="H171" i="14"/>
  <c r="G171" i="14" s="1"/>
  <c r="K170" i="14"/>
  <c r="J170" i="14"/>
  <c r="I170" i="14"/>
  <c r="H170" i="14"/>
  <c r="G170" i="14"/>
  <c r="K169" i="14"/>
  <c r="J169" i="14"/>
  <c r="I169" i="14"/>
  <c r="H169" i="14"/>
  <c r="G169" i="14" s="1"/>
  <c r="K168" i="14"/>
  <c r="J168" i="14"/>
  <c r="I168" i="14"/>
  <c r="H168" i="14"/>
  <c r="G168" i="14" s="1"/>
  <c r="K167" i="14"/>
  <c r="J167" i="14"/>
  <c r="G167" i="14" s="1"/>
  <c r="I167" i="14"/>
  <c r="H167" i="14"/>
  <c r="K166" i="14"/>
  <c r="G166" i="14" s="1"/>
  <c r="J166" i="14"/>
  <c r="I166" i="14"/>
  <c r="H166" i="14"/>
  <c r="K165" i="14"/>
  <c r="J165" i="14"/>
  <c r="I165" i="14"/>
  <c r="H165" i="14"/>
  <c r="G165" i="14" s="1"/>
  <c r="K164" i="14"/>
  <c r="J164" i="14"/>
  <c r="I164" i="14"/>
  <c r="H164" i="14"/>
  <c r="G164" i="14" s="1"/>
  <c r="K163" i="14"/>
  <c r="J163" i="14"/>
  <c r="I163" i="14"/>
  <c r="H163" i="14"/>
  <c r="G163" i="14" s="1"/>
  <c r="K162" i="14"/>
  <c r="J162" i="14"/>
  <c r="I162" i="14"/>
  <c r="H162" i="14"/>
  <c r="G162" i="14" s="1"/>
  <c r="K161" i="14"/>
  <c r="J161" i="14"/>
  <c r="I161" i="14"/>
  <c r="H161" i="14"/>
  <c r="G161" i="14" s="1"/>
  <c r="K160" i="14"/>
  <c r="J160" i="14"/>
  <c r="I160" i="14"/>
  <c r="H160" i="14"/>
  <c r="G160" i="14" s="1"/>
  <c r="K159" i="14"/>
  <c r="J159" i="14"/>
  <c r="G159" i="14" s="1"/>
  <c r="I159" i="14"/>
  <c r="H159" i="14"/>
  <c r="K158" i="14"/>
  <c r="J158" i="14"/>
  <c r="I158" i="14"/>
  <c r="H158" i="14"/>
  <c r="G158" i="14"/>
  <c r="K157" i="14"/>
  <c r="J157" i="14"/>
  <c r="I157" i="14"/>
  <c r="H157" i="14"/>
  <c r="G157" i="14" s="1"/>
  <c r="K156" i="14"/>
  <c r="J156" i="14"/>
  <c r="I156" i="14"/>
  <c r="G156" i="14" s="1"/>
  <c r="H156" i="14"/>
  <c r="K155" i="14"/>
  <c r="J155" i="14"/>
  <c r="I155" i="14"/>
  <c r="H155" i="14"/>
  <c r="G155" i="14" s="1"/>
  <c r="K154" i="14"/>
  <c r="J154" i="14"/>
  <c r="I154" i="14"/>
  <c r="H154" i="14"/>
  <c r="G154" i="14"/>
  <c r="K153" i="14"/>
  <c r="J153" i="14"/>
  <c r="I153" i="14"/>
  <c r="H153" i="14"/>
  <c r="G153" i="14" s="1"/>
  <c r="K152" i="14"/>
  <c r="J152" i="14"/>
  <c r="I152" i="14"/>
  <c r="H152" i="14"/>
  <c r="G152" i="14" s="1"/>
  <c r="K151" i="14"/>
  <c r="J151" i="14"/>
  <c r="I151" i="14"/>
  <c r="H151" i="14"/>
  <c r="G151" i="14" s="1"/>
  <c r="K150" i="14"/>
  <c r="G150" i="14" s="1"/>
  <c r="J150" i="14"/>
  <c r="I150" i="14"/>
  <c r="H150" i="14"/>
  <c r="K149" i="14"/>
  <c r="J149" i="14"/>
  <c r="I149" i="14"/>
  <c r="H149" i="14"/>
  <c r="G149" i="14" s="1"/>
  <c r="K148" i="14"/>
  <c r="J148" i="14"/>
  <c r="I148" i="14"/>
  <c r="H148" i="14"/>
  <c r="G148" i="14" s="1"/>
  <c r="K147" i="14"/>
  <c r="J147" i="14"/>
  <c r="I147" i="14"/>
  <c r="H147" i="14"/>
  <c r="G147" i="14" s="1"/>
  <c r="K146" i="14"/>
  <c r="J146" i="14"/>
  <c r="I146" i="14"/>
  <c r="H146" i="14"/>
  <c r="G146" i="14" s="1"/>
  <c r="K145" i="14"/>
  <c r="J145" i="14"/>
  <c r="I145" i="14"/>
  <c r="H145" i="14"/>
  <c r="G145" i="14" s="1"/>
  <c r="K144" i="14"/>
  <c r="J144" i="14"/>
  <c r="I144" i="14"/>
  <c r="H144" i="14"/>
  <c r="G144" i="14" s="1"/>
  <c r="K143" i="14"/>
  <c r="J143" i="14"/>
  <c r="G143" i="14" s="1"/>
  <c r="I143" i="14"/>
  <c r="H143" i="14"/>
  <c r="K142" i="14"/>
  <c r="J142" i="14"/>
  <c r="I142" i="14"/>
  <c r="H142" i="14"/>
  <c r="G142" i="14"/>
  <c r="K141" i="14"/>
  <c r="J141" i="14"/>
  <c r="I141" i="14"/>
  <c r="H141" i="14"/>
  <c r="G141" i="14" s="1"/>
  <c r="K140" i="14"/>
  <c r="J140" i="14"/>
  <c r="I140" i="14"/>
  <c r="G140" i="14" s="1"/>
  <c r="H140" i="14"/>
  <c r="K139" i="14"/>
  <c r="J139" i="14"/>
  <c r="I139" i="14"/>
  <c r="H139" i="14"/>
  <c r="G139" i="14" s="1"/>
  <c r="K138" i="14"/>
  <c r="J138" i="14"/>
  <c r="I138" i="14"/>
  <c r="H138" i="14"/>
  <c r="G138" i="14"/>
  <c r="K137" i="14"/>
  <c r="J137" i="14"/>
  <c r="I137" i="14"/>
  <c r="H137" i="14"/>
  <c r="G137" i="14" s="1"/>
  <c r="K136" i="14"/>
  <c r="J136" i="14"/>
  <c r="I136" i="14"/>
  <c r="H136" i="14"/>
  <c r="G136" i="14" s="1"/>
  <c r="K135" i="14"/>
  <c r="J135" i="14"/>
  <c r="I135" i="14"/>
  <c r="H135" i="14"/>
  <c r="G135" i="14" s="1"/>
  <c r="K134" i="14"/>
  <c r="G134" i="14" s="1"/>
  <c r="J134" i="14"/>
  <c r="I134" i="14"/>
  <c r="H134" i="14"/>
  <c r="K133" i="14"/>
  <c r="J133" i="14"/>
  <c r="I133" i="14"/>
  <c r="H133" i="14"/>
  <c r="G133" i="14" s="1"/>
  <c r="K132" i="14"/>
  <c r="J132" i="14"/>
  <c r="I132" i="14"/>
  <c r="H132" i="14"/>
  <c r="G132" i="14" s="1"/>
  <c r="K131" i="14"/>
  <c r="J131" i="14"/>
  <c r="I131" i="14"/>
  <c r="H131" i="14"/>
  <c r="G131" i="14" s="1"/>
  <c r="K130" i="14"/>
  <c r="J130" i="14"/>
  <c r="I130" i="14"/>
  <c r="H130" i="14"/>
  <c r="G130" i="14" s="1"/>
  <c r="K129" i="14"/>
  <c r="J129" i="14"/>
  <c r="I129" i="14"/>
  <c r="H129" i="14"/>
  <c r="G129" i="14" s="1"/>
  <c r="K128" i="14"/>
  <c r="J128" i="14"/>
  <c r="I128" i="14"/>
  <c r="H128" i="14"/>
  <c r="G128" i="14" s="1"/>
  <c r="K127" i="14"/>
  <c r="J127" i="14"/>
  <c r="G127" i="14" s="1"/>
  <c r="I127" i="14"/>
  <c r="H127" i="14"/>
  <c r="K126" i="14"/>
  <c r="J126" i="14"/>
  <c r="I126" i="14"/>
  <c r="H126" i="14"/>
  <c r="G126" i="14"/>
  <c r="K125" i="14"/>
  <c r="J125" i="14"/>
  <c r="I125" i="14"/>
  <c r="H125" i="14"/>
  <c r="G125" i="14" s="1"/>
  <c r="K124" i="14"/>
  <c r="J124" i="14"/>
  <c r="I124" i="14"/>
  <c r="G124" i="14" s="1"/>
  <c r="H124" i="14"/>
  <c r="K123" i="14"/>
  <c r="J123" i="14"/>
  <c r="I123" i="14"/>
  <c r="H123" i="14"/>
  <c r="G123" i="14" s="1"/>
  <c r="K122" i="14"/>
  <c r="J122" i="14"/>
  <c r="I122" i="14"/>
  <c r="H122" i="14"/>
  <c r="G122" i="14"/>
  <c r="K121" i="14"/>
  <c r="J121" i="14"/>
  <c r="I121" i="14"/>
  <c r="H121" i="14"/>
  <c r="G121" i="14" s="1"/>
  <c r="K120" i="14"/>
  <c r="J120" i="14"/>
  <c r="G120" i="14" s="1"/>
  <c r="I120" i="14"/>
  <c r="H120" i="14"/>
  <c r="K119" i="14"/>
  <c r="J119" i="14"/>
  <c r="I119" i="14"/>
  <c r="H119" i="14"/>
  <c r="G119" i="14" s="1"/>
  <c r="K118" i="14"/>
  <c r="G118" i="14" s="1"/>
  <c r="J118" i="14"/>
  <c r="I118" i="14"/>
  <c r="H118" i="14"/>
  <c r="K117" i="14"/>
  <c r="J117" i="14"/>
  <c r="I117" i="14"/>
  <c r="H117" i="14"/>
  <c r="G117" i="14" s="1"/>
  <c r="K116" i="14"/>
  <c r="J116" i="14"/>
  <c r="I116" i="14"/>
  <c r="H116" i="14"/>
  <c r="G116" i="14" s="1"/>
  <c r="K115" i="14"/>
  <c r="J115" i="14"/>
  <c r="I115" i="14"/>
  <c r="H115" i="14"/>
  <c r="G115" i="14" s="1"/>
  <c r="K114" i="14"/>
  <c r="J114" i="14"/>
  <c r="I114" i="14"/>
  <c r="H114" i="14"/>
  <c r="G114" i="14" s="1"/>
  <c r="K113" i="14"/>
  <c r="J113" i="14"/>
  <c r="I113" i="14"/>
  <c r="H113" i="14"/>
  <c r="G113" i="14" s="1"/>
  <c r="K112" i="14"/>
  <c r="J112" i="14"/>
  <c r="I112" i="14"/>
  <c r="H112" i="14"/>
  <c r="G112" i="14" s="1"/>
  <c r="K111" i="14"/>
  <c r="J111" i="14"/>
  <c r="G111" i="14" s="1"/>
  <c r="I111" i="14"/>
  <c r="H111" i="14"/>
  <c r="K110" i="14"/>
  <c r="J110" i="14"/>
  <c r="I110" i="14"/>
  <c r="H110" i="14"/>
  <c r="G110" i="14"/>
  <c r="K109" i="14"/>
  <c r="J109" i="14"/>
  <c r="I109" i="14"/>
  <c r="H109" i="14"/>
  <c r="G109" i="14" s="1"/>
  <c r="K108" i="14"/>
  <c r="J108" i="14"/>
  <c r="I108" i="14"/>
  <c r="G108" i="14" s="1"/>
  <c r="H108" i="14"/>
  <c r="K107" i="14"/>
  <c r="J107" i="14"/>
  <c r="I107" i="14"/>
  <c r="H107" i="14"/>
  <c r="G107" i="14" s="1"/>
  <c r="K106" i="14"/>
  <c r="J106" i="14"/>
  <c r="I106" i="14"/>
  <c r="H106" i="14"/>
  <c r="G106" i="14"/>
  <c r="K105" i="14"/>
  <c r="J105" i="14"/>
  <c r="I105" i="14"/>
  <c r="H105" i="14"/>
  <c r="G105" i="14" s="1"/>
  <c r="K104" i="14"/>
  <c r="J104" i="14"/>
  <c r="G104" i="14" s="1"/>
  <c r="I104" i="14"/>
  <c r="H104" i="14"/>
  <c r="K103" i="14"/>
  <c r="J103" i="14"/>
  <c r="I103" i="14"/>
  <c r="H103" i="14"/>
  <c r="G103" i="14" s="1"/>
  <c r="K102" i="14"/>
  <c r="G102" i="14" s="1"/>
  <c r="J102" i="14"/>
  <c r="I102" i="14"/>
  <c r="H102" i="14"/>
  <c r="K101" i="14"/>
  <c r="J101" i="14"/>
  <c r="I101" i="14"/>
  <c r="H101" i="14"/>
  <c r="G101" i="14" s="1"/>
  <c r="K100" i="14"/>
  <c r="J100" i="14"/>
  <c r="I100" i="14"/>
  <c r="H100" i="14"/>
  <c r="G100" i="14" s="1"/>
  <c r="K99" i="14"/>
  <c r="J99" i="14"/>
  <c r="I99" i="14"/>
  <c r="H99" i="14"/>
  <c r="G99" i="14" s="1"/>
  <c r="K98" i="14"/>
  <c r="J98" i="14"/>
  <c r="I98" i="14"/>
  <c r="H98" i="14"/>
  <c r="G98" i="14" s="1"/>
  <c r="K97" i="14"/>
  <c r="J97" i="14"/>
  <c r="I97" i="14"/>
  <c r="H97" i="14"/>
  <c r="G97" i="14" s="1"/>
  <c r="K96" i="14"/>
  <c r="J96" i="14"/>
  <c r="I96" i="14"/>
  <c r="H96" i="14"/>
  <c r="G96" i="14" s="1"/>
  <c r="K95" i="14"/>
  <c r="J95" i="14"/>
  <c r="G95" i="14" s="1"/>
  <c r="I95" i="14"/>
  <c r="H95" i="14"/>
  <c r="K94" i="14"/>
  <c r="J94" i="14"/>
  <c r="I94" i="14"/>
  <c r="H94" i="14"/>
  <c r="G94" i="14"/>
  <c r="K93" i="14"/>
  <c r="J93" i="14"/>
  <c r="I93" i="14"/>
  <c r="H93" i="14"/>
  <c r="G93" i="14" s="1"/>
  <c r="K92" i="14"/>
  <c r="J92" i="14"/>
  <c r="I92" i="14"/>
  <c r="G92" i="14" s="1"/>
  <c r="H92" i="14"/>
  <c r="K91" i="14"/>
  <c r="J91" i="14"/>
  <c r="I91" i="14"/>
  <c r="H91" i="14"/>
  <c r="G91" i="14" s="1"/>
  <c r="K90" i="14"/>
  <c r="J90" i="14"/>
  <c r="I90" i="14"/>
  <c r="H90" i="14"/>
  <c r="G90" i="14"/>
  <c r="K89" i="14"/>
  <c r="J89" i="14"/>
  <c r="I89" i="14"/>
  <c r="H89" i="14"/>
  <c r="G89" i="14" s="1"/>
  <c r="K88" i="14"/>
  <c r="J88" i="14"/>
  <c r="G88" i="14" s="1"/>
  <c r="I88" i="14"/>
  <c r="H88" i="14"/>
  <c r="K87" i="14"/>
  <c r="J87" i="14"/>
  <c r="I87" i="14"/>
  <c r="H87" i="14"/>
  <c r="G87" i="14" s="1"/>
  <c r="K86" i="14"/>
  <c r="G86" i="14" s="1"/>
  <c r="J86" i="14"/>
  <c r="I86" i="14"/>
  <c r="H86" i="14"/>
  <c r="K85" i="14"/>
  <c r="J85" i="14"/>
  <c r="I85" i="14"/>
  <c r="H85" i="14"/>
  <c r="G85" i="14" s="1"/>
  <c r="K84" i="14"/>
  <c r="J84" i="14"/>
  <c r="I84" i="14"/>
  <c r="H84" i="14"/>
  <c r="G84" i="14" s="1"/>
  <c r="K83" i="14"/>
  <c r="J83" i="14"/>
  <c r="I83" i="14"/>
  <c r="H83" i="14"/>
  <c r="G83" i="14" s="1"/>
  <c r="K82" i="14"/>
  <c r="J82" i="14"/>
  <c r="I82" i="14"/>
  <c r="H82" i="14"/>
  <c r="G82" i="14" s="1"/>
  <c r="K81" i="14"/>
  <c r="J81" i="14"/>
  <c r="I81" i="14"/>
  <c r="H81" i="14"/>
  <c r="G81" i="14" s="1"/>
  <c r="K80" i="14"/>
  <c r="J80" i="14"/>
  <c r="I80" i="14"/>
  <c r="H80" i="14"/>
  <c r="G80" i="14" s="1"/>
  <c r="K79" i="14"/>
  <c r="J79" i="14"/>
  <c r="G79" i="14" s="1"/>
  <c r="I79" i="14"/>
  <c r="H79" i="14"/>
  <c r="K78" i="14"/>
  <c r="J78" i="14"/>
  <c r="I78" i="14"/>
  <c r="H78" i="14"/>
  <c r="G78" i="14"/>
  <c r="K77" i="14"/>
  <c r="J77" i="14"/>
  <c r="I77" i="14"/>
  <c r="H77" i="14"/>
  <c r="G77" i="14" s="1"/>
  <c r="K76" i="14"/>
  <c r="J76" i="14"/>
  <c r="I76" i="14"/>
  <c r="G76" i="14" s="1"/>
  <c r="H76" i="14"/>
  <c r="K75" i="14"/>
  <c r="J75" i="14"/>
  <c r="I75" i="14"/>
  <c r="H75" i="14"/>
  <c r="G75" i="14" s="1"/>
  <c r="K74" i="14"/>
  <c r="J74" i="14"/>
  <c r="I74" i="14"/>
  <c r="H74" i="14"/>
  <c r="G74" i="14"/>
  <c r="K73" i="14"/>
  <c r="J73" i="14"/>
  <c r="I73" i="14"/>
  <c r="H73" i="14"/>
  <c r="G73" i="14" s="1"/>
  <c r="K72" i="14"/>
  <c r="J72" i="14"/>
  <c r="G72" i="14" s="1"/>
  <c r="I72" i="14"/>
  <c r="H72" i="14"/>
  <c r="K71" i="14"/>
  <c r="J71" i="14"/>
  <c r="I71" i="14"/>
  <c r="H71" i="14"/>
  <c r="G71" i="14" s="1"/>
  <c r="K70" i="14"/>
  <c r="G70" i="14" s="1"/>
  <c r="J70" i="14"/>
  <c r="I70" i="14"/>
  <c r="H70" i="14"/>
  <c r="K69" i="14"/>
  <c r="J69" i="14"/>
  <c r="I69" i="14"/>
  <c r="G69" i="14" s="1"/>
  <c r="H69" i="14"/>
  <c r="K68" i="14"/>
  <c r="J68" i="14"/>
  <c r="I68" i="14"/>
  <c r="H68" i="14"/>
  <c r="G68" i="14" s="1"/>
  <c r="K67" i="14"/>
  <c r="J67" i="14"/>
  <c r="I67" i="14"/>
  <c r="H67" i="14"/>
  <c r="G67" i="14" s="1"/>
  <c r="K66" i="14"/>
  <c r="J66" i="14"/>
  <c r="I66" i="14"/>
  <c r="H66" i="14"/>
  <c r="G66" i="14" s="1"/>
  <c r="K65" i="14"/>
  <c r="J65" i="14"/>
  <c r="I65" i="14"/>
  <c r="H65" i="14"/>
  <c r="G65" i="14" s="1"/>
  <c r="K64" i="14"/>
  <c r="J64" i="14"/>
  <c r="I64" i="14"/>
  <c r="H64" i="14"/>
  <c r="G64" i="14" s="1"/>
  <c r="K63" i="14"/>
  <c r="J63" i="14"/>
  <c r="G63" i="14" s="1"/>
  <c r="I63" i="14"/>
  <c r="H63" i="14"/>
  <c r="K62" i="14"/>
  <c r="J62" i="14"/>
  <c r="I62" i="14"/>
  <c r="H62" i="14"/>
  <c r="G62" i="14"/>
  <c r="K61" i="14"/>
  <c r="J61" i="14"/>
  <c r="I61" i="14"/>
  <c r="H61" i="14"/>
  <c r="G61" i="14" s="1"/>
  <c r="K60" i="14"/>
  <c r="J60" i="14"/>
  <c r="I60" i="14"/>
  <c r="G60" i="14" s="1"/>
  <c r="H60" i="14"/>
  <c r="K59" i="14"/>
  <c r="J59" i="14"/>
  <c r="I59" i="14"/>
  <c r="H59" i="14"/>
  <c r="G59" i="14" s="1"/>
  <c r="K58" i="14"/>
  <c r="J58" i="14"/>
  <c r="I58" i="14"/>
  <c r="H58" i="14"/>
  <c r="G58" i="14"/>
  <c r="K57" i="14"/>
  <c r="J57" i="14"/>
  <c r="I57" i="14"/>
  <c r="H57" i="14"/>
  <c r="G57" i="14" s="1"/>
  <c r="K56" i="14"/>
  <c r="J56" i="14"/>
  <c r="G56" i="14" s="1"/>
  <c r="I56" i="14"/>
  <c r="H56" i="14"/>
  <c r="K55" i="14"/>
  <c r="J55" i="14"/>
  <c r="I55" i="14"/>
  <c r="H55" i="14"/>
  <c r="G55" i="14" s="1"/>
  <c r="K54" i="14"/>
  <c r="G54" i="14" s="1"/>
  <c r="J54" i="14"/>
  <c r="I54" i="14"/>
  <c r="H54" i="14"/>
  <c r="K53" i="14"/>
  <c r="J53" i="14"/>
  <c r="I53" i="14"/>
  <c r="H53" i="14"/>
  <c r="G53" i="14" s="1"/>
  <c r="K52" i="14"/>
  <c r="J52" i="14"/>
  <c r="I52" i="14"/>
  <c r="H52" i="14"/>
  <c r="G52" i="14" s="1"/>
  <c r="K51" i="14"/>
  <c r="J51" i="14"/>
  <c r="I51" i="14"/>
  <c r="H51" i="14"/>
  <c r="G51" i="14" s="1"/>
  <c r="K50" i="14"/>
  <c r="J50" i="14"/>
  <c r="I50" i="14"/>
  <c r="H50" i="14"/>
  <c r="G50" i="14" s="1"/>
  <c r="K49" i="14"/>
  <c r="J49" i="14"/>
  <c r="I49" i="14"/>
  <c r="H49" i="14"/>
  <c r="G49" i="14" s="1"/>
  <c r="K48" i="14"/>
  <c r="J48" i="14"/>
  <c r="I48" i="14"/>
  <c r="H48" i="14"/>
  <c r="G48" i="14" s="1"/>
  <c r="K47" i="14"/>
  <c r="J47" i="14"/>
  <c r="G47" i="14" s="1"/>
  <c r="I47" i="14"/>
  <c r="H47" i="14"/>
  <c r="K46" i="14"/>
  <c r="J46" i="14"/>
  <c r="I46" i="14"/>
  <c r="H46" i="14"/>
  <c r="G46" i="14"/>
  <c r="K45" i="14"/>
  <c r="J45" i="14"/>
  <c r="I45" i="14"/>
  <c r="H45" i="14"/>
  <c r="G45" i="14" s="1"/>
  <c r="K44" i="14"/>
  <c r="J44" i="14"/>
  <c r="I44" i="14"/>
  <c r="G44" i="14" s="1"/>
  <c r="H44" i="14"/>
  <c r="K43" i="14"/>
  <c r="J43" i="14"/>
  <c r="I43" i="14"/>
  <c r="H43" i="14"/>
  <c r="G43" i="14" s="1"/>
  <c r="K42" i="14"/>
  <c r="J42" i="14"/>
  <c r="I42" i="14"/>
  <c r="H42" i="14"/>
  <c r="G42" i="14"/>
  <c r="K41" i="14"/>
  <c r="J41" i="14"/>
  <c r="I41" i="14"/>
  <c r="H41" i="14"/>
  <c r="G41" i="14" s="1"/>
  <c r="K40" i="14"/>
  <c r="J40" i="14"/>
  <c r="I40" i="14"/>
  <c r="H40" i="14"/>
  <c r="G40" i="14" s="1"/>
  <c r="K39" i="14"/>
  <c r="J39" i="14"/>
  <c r="I39" i="14"/>
  <c r="H39" i="14"/>
  <c r="G39" i="14" s="1"/>
  <c r="K38" i="14"/>
  <c r="G38" i="14" s="1"/>
  <c r="J38" i="14"/>
  <c r="I38" i="14"/>
  <c r="H38" i="14"/>
  <c r="K37" i="14"/>
  <c r="J37" i="14"/>
  <c r="I37" i="14"/>
  <c r="H37" i="14"/>
  <c r="G37" i="14" s="1"/>
  <c r="K36" i="14"/>
  <c r="J36" i="14"/>
  <c r="I36" i="14"/>
  <c r="H36" i="14"/>
  <c r="G36" i="14" s="1"/>
  <c r="K35" i="14"/>
  <c r="J35" i="14"/>
  <c r="I35" i="14"/>
  <c r="H35" i="14"/>
  <c r="G35" i="14" s="1"/>
  <c r="K34" i="14"/>
  <c r="J34" i="14"/>
  <c r="I34" i="14"/>
  <c r="H34" i="14"/>
  <c r="G34" i="14" s="1"/>
  <c r="K33" i="14"/>
  <c r="J33" i="14"/>
  <c r="I33" i="14"/>
  <c r="H33" i="14"/>
  <c r="G33" i="14" s="1"/>
  <c r="K32" i="14"/>
  <c r="J32" i="14"/>
  <c r="I32" i="14"/>
  <c r="H32" i="14"/>
  <c r="G32" i="14" s="1"/>
  <c r="K31" i="14"/>
  <c r="J31" i="14"/>
  <c r="I31" i="14"/>
  <c r="H31" i="14"/>
  <c r="G31" i="14"/>
  <c r="K30" i="14"/>
  <c r="J30" i="14"/>
  <c r="I30" i="14"/>
  <c r="H30" i="14"/>
  <c r="G30" i="14"/>
  <c r="K29" i="14"/>
  <c r="J29" i="14"/>
  <c r="I29" i="14"/>
  <c r="H29" i="14"/>
  <c r="G29" i="14" s="1"/>
  <c r="K28" i="14"/>
  <c r="J28" i="14"/>
  <c r="I28" i="14"/>
  <c r="G28" i="14" s="1"/>
  <c r="H28" i="14"/>
  <c r="K27" i="14"/>
  <c r="J27" i="14"/>
  <c r="I27" i="14"/>
  <c r="H27" i="14"/>
  <c r="G27" i="14" s="1"/>
  <c r="K26" i="14"/>
  <c r="J26" i="14"/>
  <c r="I26" i="14"/>
  <c r="H26" i="14"/>
  <c r="G26" i="14"/>
  <c r="K25" i="14"/>
  <c r="J25" i="14"/>
  <c r="I25" i="14"/>
  <c r="H25" i="14"/>
  <c r="G25" i="14" s="1"/>
  <c r="K24" i="14"/>
  <c r="J24" i="14"/>
  <c r="I24" i="14"/>
  <c r="H24" i="14"/>
  <c r="G24" i="14" s="1"/>
  <c r="K23" i="14"/>
  <c r="J23" i="14"/>
  <c r="I23" i="14"/>
  <c r="H23" i="14"/>
  <c r="G23" i="14" s="1"/>
  <c r="K22" i="14"/>
  <c r="G22" i="14" s="1"/>
  <c r="J22" i="14"/>
  <c r="I22" i="14"/>
  <c r="H22" i="14"/>
  <c r="K21" i="14"/>
  <c r="J21" i="14"/>
  <c r="I21" i="14"/>
  <c r="H21" i="14"/>
  <c r="G21" i="14" s="1"/>
  <c r="K20" i="14"/>
  <c r="J20" i="14"/>
  <c r="I20" i="14"/>
  <c r="H20" i="14"/>
  <c r="G20" i="14" s="1"/>
  <c r="K19" i="14"/>
  <c r="J19" i="14"/>
  <c r="I19" i="14"/>
  <c r="H19" i="14"/>
  <c r="G19" i="14" s="1"/>
  <c r="K18" i="14"/>
  <c r="J18" i="14"/>
  <c r="I18" i="14"/>
  <c r="H18" i="14"/>
  <c r="G18" i="14" s="1"/>
  <c r="K17" i="14"/>
  <c r="J17" i="14"/>
  <c r="I17" i="14"/>
  <c r="H17" i="14"/>
  <c r="G17" i="14" s="1"/>
  <c r="K16" i="14"/>
  <c r="J16" i="14"/>
  <c r="I16" i="14"/>
  <c r="H16" i="14"/>
  <c r="G16" i="14" s="1"/>
  <c r="K15" i="14"/>
  <c r="J15" i="14"/>
  <c r="G15" i="14" s="1"/>
  <c r="I15" i="14"/>
  <c r="H15" i="14"/>
  <c r="K14" i="14"/>
  <c r="J14" i="14"/>
  <c r="I14" i="14"/>
  <c r="H14" i="14"/>
  <c r="G14" i="14"/>
  <c r="K13" i="14"/>
  <c r="J13" i="14"/>
  <c r="I13" i="14"/>
  <c r="H13" i="14"/>
  <c r="G13" i="14" s="1"/>
  <c r="K12" i="14"/>
  <c r="J12" i="14"/>
  <c r="I12" i="14"/>
  <c r="G12" i="14" s="1"/>
  <c r="H12" i="14"/>
  <c r="K11" i="14"/>
  <c r="J11" i="14"/>
  <c r="I11" i="14"/>
  <c r="H11" i="14"/>
  <c r="G11" i="14" s="1"/>
  <c r="K10" i="14"/>
  <c r="J10" i="14"/>
  <c r="I10" i="14"/>
  <c r="H10" i="14"/>
  <c r="G10" i="14"/>
  <c r="K9" i="14"/>
  <c r="J9" i="14"/>
  <c r="I9" i="14"/>
  <c r="H9" i="14"/>
  <c r="G9" i="14" s="1"/>
  <c r="K8" i="14"/>
  <c r="J8" i="14"/>
  <c r="I8" i="14"/>
  <c r="H8" i="14"/>
  <c r="G8" i="14" s="1"/>
  <c r="K7" i="14"/>
  <c r="J7" i="14"/>
  <c r="I7" i="14"/>
  <c r="H7" i="14"/>
  <c r="G7" i="14" s="1"/>
  <c r="K6" i="14"/>
  <c r="G6" i="14" s="1"/>
  <c r="J6" i="14"/>
  <c r="I6" i="14"/>
  <c r="H6" i="14"/>
  <c r="K5" i="14"/>
  <c r="J5" i="14"/>
  <c r="I5" i="14"/>
  <c r="G5" i="14" s="1"/>
  <c r="H5" i="14"/>
  <c r="K4" i="14"/>
  <c r="J4" i="14"/>
  <c r="I4" i="14"/>
  <c r="G4" i="14" s="1"/>
  <c r="H4" i="14"/>
  <c r="K3" i="14"/>
  <c r="J3" i="14"/>
  <c r="G3" i="14" s="1"/>
  <c r="I3" i="14"/>
  <c r="H3" i="14"/>
  <c r="K1052" i="13" l="1"/>
  <c r="J1052" i="13"/>
  <c r="I1052" i="13"/>
  <c r="H1052" i="13"/>
  <c r="G1052" i="13" s="1"/>
  <c r="K1051" i="13"/>
  <c r="J1051" i="13"/>
  <c r="I1051" i="13"/>
  <c r="H1051" i="13"/>
  <c r="G1051" i="13" s="1"/>
  <c r="K1050" i="13"/>
  <c r="J1050" i="13"/>
  <c r="I1050" i="13"/>
  <c r="H1050" i="13"/>
  <c r="G1050" i="13"/>
  <c r="K1049" i="13"/>
  <c r="J1049" i="13"/>
  <c r="G1049" i="13" s="1"/>
  <c r="I1049" i="13"/>
  <c r="H1049" i="13"/>
  <c r="K1048" i="13"/>
  <c r="J1048" i="13"/>
  <c r="I1048" i="13"/>
  <c r="H1048" i="13"/>
  <c r="G1048" i="13" s="1"/>
  <c r="K1047" i="13"/>
  <c r="J1047" i="13"/>
  <c r="I1047" i="13"/>
  <c r="H1047" i="13"/>
  <c r="G1047" i="13"/>
  <c r="K1046" i="13"/>
  <c r="J1046" i="13"/>
  <c r="I1046" i="13"/>
  <c r="G1046" i="13" s="1"/>
  <c r="H1046" i="13"/>
  <c r="K1045" i="13"/>
  <c r="J1045" i="13"/>
  <c r="I1045" i="13"/>
  <c r="H1045" i="13"/>
  <c r="G1045" i="13"/>
  <c r="K1044" i="13"/>
  <c r="J1044" i="13"/>
  <c r="I1044" i="13"/>
  <c r="H1044" i="13"/>
  <c r="G1044" i="13"/>
  <c r="K1043" i="13"/>
  <c r="J1043" i="13"/>
  <c r="I1043" i="13"/>
  <c r="H1043" i="13"/>
  <c r="G1043" i="13" s="1"/>
  <c r="K1042" i="13"/>
  <c r="J1042" i="13"/>
  <c r="I1042" i="13"/>
  <c r="H1042" i="13"/>
  <c r="G1042" i="13"/>
  <c r="K1041" i="13"/>
  <c r="G1041" i="13" s="1"/>
  <c r="J1041" i="13"/>
  <c r="I1041" i="13"/>
  <c r="H1041" i="13"/>
  <c r="K1040" i="13"/>
  <c r="J1040" i="13"/>
  <c r="I1040" i="13"/>
  <c r="H1040" i="13"/>
  <c r="G1040" i="13" s="1"/>
  <c r="K1039" i="13"/>
  <c r="J1039" i="13"/>
  <c r="I1039" i="13"/>
  <c r="H1039" i="13"/>
  <c r="G1039" i="13" s="1"/>
  <c r="K1038" i="13"/>
  <c r="J1038" i="13"/>
  <c r="G1038" i="13" s="1"/>
  <c r="I1038" i="13"/>
  <c r="H1038" i="13"/>
  <c r="K1037" i="13"/>
  <c r="J1037" i="13"/>
  <c r="I1037" i="13"/>
  <c r="H1037" i="13"/>
  <c r="G1037" i="13" s="1"/>
  <c r="K1036" i="13"/>
  <c r="J1036" i="13"/>
  <c r="I1036" i="13"/>
  <c r="H1036" i="13"/>
  <c r="G1036" i="13" s="1"/>
  <c r="K1035" i="13"/>
  <c r="J1035" i="13"/>
  <c r="I1035" i="13"/>
  <c r="G1035" i="13" s="1"/>
  <c r="H1035" i="13"/>
  <c r="K1034" i="13"/>
  <c r="J1034" i="13"/>
  <c r="I1034" i="13"/>
  <c r="H1034" i="13"/>
  <c r="G1034" i="13"/>
  <c r="K1033" i="13"/>
  <c r="J1033" i="13"/>
  <c r="I1033" i="13"/>
  <c r="G1033" i="13" s="1"/>
  <c r="H1033" i="13"/>
  <c r="K1032" i="13"/>
  <c r="J1032" i="13"/>
  <c r="I1032" i="13"/>
  <c r="H1032" i="13"/>
  <c r="G1032" i="13" s="1"/>
  <c r="K1031" i="13"/>
  <c r="J1031" i="13"/>
  <c r="I1031" i="13"/>
  <c r="H1031" i="13"/>
  <c r="G1031" i="13"/>
  <c r="K1030" i="13"/>
  <c r="J1030" i="13"/>
  <c r="I1030" i="13"/>
  <c r="H1030" i="13"/>
  <c r="G1030" i="13" s="1"/>
  <c r="K1029" i="13"/>
  <c r="J1029" i="13"/>
  <c r="I1029" i="13"/>
  <c r="H1029" i="13"/>
  <c r="G1029" i="13"/>
  <c r="K1028" i="13"/>
  <c r="J1028" i="13"/>
  <c r="I1028" i="13"/>
  <c r="H1028" i="13"/>
  <c r="G1028" i="13"/>
  <c r="K1027" i="13"/>
  <c r="J1027" i="13"/>
  <c r="I1027" i="13"/>
  <c r="H1027" i="13"/>
  <c r="G1027" i="13" s="1"/>
  <c r="K1026" i="13"/>
  <c r="J1026" i="13"/>
  <c r="I1026" i="13"/>
  <c r="H1026" i="13"/>
  <c r="G1026" i="13" s="1"/>
  <c r="K1025" i="13"/>
  <c r="G1025" i="13" s="1"/>
  <c r="J1025" i="13"/>
  <c r="I1025" i="13"/>
  <c r="H1025" i="13"/>
  <c r="K1024" i="13"/>
  <c r="J1024" i="13"/>
  <c r="I1024" i="13"/>
  <c r="H1024" i="13"/>
  <c r="G1024" i="13" s="1"/>
  <c r="K1023" i="13"/>
  <c r="J1023" i="13"/>
  <c r="I1023" i="13"/>
  <c r="H1023" i="13"/>
  <c r="G1023" i="13" s="1"/>
  <c r="K1022" i="13"/>
  <c r="J1022" i="13"/>
  <c r="G1022" i="13" s="1"/>
  <c r="I1022" i="13"/>
  <c r="H1022" i="13"/>
  <c r="K1021" i="13"/>
  <c r="J1021" i="13"/>
  <c r="I1021" i="13"/>
  <c r="H1021" i="13"/>
  <c r="G1021" i="13" s="1"/>
  <c r="K1020" i="13"/>
  <c r="J1020" i="13"/>
  <c r="I1020" i="13"/>
  <c r="H1020" i="13"/>
  <c r="G1020" i="13" s="1"/>
  <c r="K1019" i="13"/>
  <c r="J1019" i="13"/>
  <c r="I1019" i="13"/>
  <c r="H1019" i="13"/>
  <c r="G1019" i="13" s="1"/>
  <c r="K1018" i="13"/>
  <c r="J1018" i="13"/>
  <c r="I1018" i="13"/>
  <c r="H1018" i="13"/>
  <c r="G1018" i="13"/>
  <c r="K1017" i="13"/>
  <c r="J1017" i="13"/>
  <c r="I1017" i="13"/>
  <c r="H1017" i="13"/>
  <c r="G1017" i="13" s="1"/>
  <c r="K1016" i="13"/>
  <c r="J1016" i="13"/>
  <c r="I1016" i="13"/>
  <c r="H1016" i="13"/>
  <c r="G1016" i="13" s="1"/>
  <c r="K1015" i="13"/>
  <c r="J1015" i="13"/>
  <c r="I1015" i="13"/>
  <c r="H1015" i="13"/>
  <c r="G1015" i="13"/>
  <c r="K1014" i="13"/>
  <c r="J1014" i="13"/>
  <c r="I1014" i="13"/>
  <c r="H1014" i="13"/>
  <c r="G1014" i="13" s="1"/>
  <c r="K1013" i="13"/>
  <c r="J1013" i="13"/>
  <c r="I1013" i="13"/>
  <c r="H1013" i="13"/>
  <c r="G1013" i="13"/>
  <c r="K1012" i="13"/>
  <c r="J1012" i="13"/>
  <c r="I1012" i="13"/>
  <c r="H1012" i="13"/>
  <c r="G1012" i="13"/>
  <c r="K1011" i="13"/>
  <c r="J1011" i="13"/>
  <c r="I1011" i="13"/>
  <c r="H1011" i="13"/>
  <c r="G1011" i="13" s="1"/>
  <c r="K1010" i="13"/>
  <c r="J1010" i="13"/>
  <c r="I1010" i="13"/>
  <c r="G1010" i="13" s="1"/>
  <c r="H1010" i="13"/>
  <c r="K1009" i="13"/>
  <c r="G1009" i="13" s="1"/>
  <c r="J1009" i="13"/>
  <c r="I1009" i="13"/>
  <c r="H1009" i="13"/>
  <c r="K1008" i="13"/>
  <c r="J1008" i="13"/>
  <c r="I1008" i="13"/>
  <c r="H1008" i="13"/>
  <c r="G1008" i="13" s="1"/>
  <c r="K1007" i="13"/>
  <c r="J1007" i="13"/>
  <c r="I1007" i="13"/>
  <c r="H1007" i="13"/>
  <c r="G1007" i="13" s="1"/>
  <c r="K1006" i="13"/>
  <c r="J1006" i="13"/>
  <c r="I1006" i="13"/>
  <c r="H1006" i="13"/>
  <c r="G1006" i="13" s="1"/>
  <c r="K1005" i="13"/>
  <c r="J1005" i="13"/>
  <c r="I1005" i="13"/>
  <c r="H1005" i="13"/>
  <c r="G1005" i="13" s="1"/>
  <c r="K1004" i="13"/>
  <c r="J1004" i="13"/>
  <c r="I1004" i="13"/>
  <c r="H1004" i="13"/>
  <c r="G1004" i="13" s="1"/>
  <c r="K1003" i="13"/>
  <c r="J1003" i="13"/>
  <c r="I1003" i="13"/>
  <c r="H1003" i="13"/>
  <c r="G1003" i="13" s="1"/>
  <c r="K1002" i="13"/>
  <c r="J1002" i="13"/>
  <c r="I1002" i="13"/>
  <c r="H1002" i="13"/>
  <c r="G1002" i="13"/>
  <c r="K1001" i="13"/>
  <c r="J1001" i="13"/>
  <c r="I1001" i="13"/>
  <c r="H1001" i="13"/>
  <c r="G1001" i="13" s="1"/>
  <c r="K1000" i="13"/>
  <c r="J1000" i="13"/>
  <c r="I1000" i="13"/>
  <c r="H1000" i="13"/>
  <c r="G1000" i="13" s="1"/>
  <c r="K999" i="13"/>
  <c r="J999" i="13"/>
  <c r="I999" i="13"/>
  <c r="H999" i="13"/>
  <c r="G999" i="13"/>
  <c r="K998" i="13"/>
  <c r="J998" i="13"/>
  <c r="I998" i="13"/>
  <c r="H998" i="13"/>
  <c r="G998" i="13" s="1"/>
  <c r="K997" i="13"/>
  <c r="J997" i="13"/>
  <c r="I997" i="13"/>
  <c r="H997" i="13"/>
  <c r="G997" i="13"/>
  <c r="K996" i="13"/>
  <c r="J996" i="13"/>
  <c r="I996" i="13"/>
  <c r="H996" i="13"/>
  <c r="G996" i="13"/>
  <c r="K995" i="13"/>
  <c r="J995" i="13"/>
  <c r="I995" i="13"/>
  <c r="H995" i="13"/>
  <c r="G995" i="13" s="1"/>
  <c r="K994" i="13"/>
  <c r="J994" i="13"/>
  <c r="G994" i="13" s="1"/>
  <c r="I994" i="13"/>
  <c r="H994" i="13"/>
  <c r="K993" i="13"/>
  <c r="J993" i="13"/>
  <c r="I993" i="13"/>
  <c r="H993" i="13"/>
  <c r="G993" i="13" s="1"/>
  <c r="K992" i="13"/>
  <c r="J992" i="13"/>
  <c r="I992" i="13"/>
  <c r="H992" i="13"/>
  <c r="G992" i="13" s="1"/>
  <c r="K991" i="13"/>
  <c r="J991" i="13"/>
  <c r="I991" i="13"/>
  <c r="H991" i="13"/>
  <c r="G991" i="13" s="1"/>
  <c r="K990" i="13"/>
  <c r="J990" i="13"/>
  <c r="I990" i="13"/>
  <c r="H990" i="13"/>
  <c r="G990" i="13" s="1"/>
  <c r="K989" i="13"/>
  <c r="J989" i="13"/>
  <c r="I989" i="13"/>
  <c r="H989" i="13"/>
  <c r="G989" i="13" s="1"/>
  <c r="K988" i="13"/>
  <c r="J988" i="13"/>
  <c r="I988" i="13"/>
  <c r="H988" i="13"/>
  <c r="G988" i="13" s="1"/>
  <c r="K987" i="13"/>
  <c r="J987" i="13"/>
  <c r="I987" i="13"/>
  <c r="H987" i="13"/>
  <c r="G987" i="13" s="1"/>
  <c r="K986" i="13"/>
  <c r="J986" i="13"/>
  <c r="I986" i="13"/>
  <c r="H986" i="13"/>
  <c r="G986" i="13"/>
  <c r="K985" i="13"/>
  <c r="J985" i="13"/>
  <c r="I985" i="13"/>
  <c r="H985" i="13"/>
  <c r="G985" i="13" s="1"/>
  <c r="K984" i="13"/>
  <c r="J984" i="13"/>
  <c r="I984" i="13"/>
  <c r="H984" i="13"/>
  <c r="G984" i="13"/>
  <c r="K983" i="13"/>
  <c r="J983" i="13"/>
  <c r="I983" i="13"/>
  <c r="H983" i="13"/>
  <c r="G983" i="13"/>
  <c r="K982" i="13"/>
  <c r="J982" i="13"/>
  <c r="I982" i="13"/>
  <c r="H982" i="13"/>
  <c r="G982" i="13" s="1"/>
  <c r="K981" i="13"/>
  <c r="J981" i="13"/>
  <c r="I981" i="13"/>
  <c r="H981" i="13"/>
  <c r="G981" i="13"/>
  <c r="K980" i="13"/>
  <c r="J980" i="13"/>
  <c r="I980" i="13"/>
  <c r="H980" i="13"/>
  <c r="G980" i="13"/>
  <c r="K979" i="13"/>
  <c r="J979" i="13"/>
  <c r="I979" i="13"/>
  <c r="H979" i="13"/>
  <c r="G979" i="13" s="1"/>
  <c r="K978" i="13"/>
  <c r="J978" i="13"/>
  <c r="I978" i="13"/>
  <c r="H978" i="13"/>
  <c r="G978" i="13" s="1"/>
  <c r="K977" i="13"/>
  <c r="J977" i="13"/>
  <c r="I977" i="13"/>
  <c r="H977" i="13"/>
  <c r="G977" i="13" s="1"/>
  <c r="K976" i="13"/>
  <c r="J976" i="13"/>
  <c r="I976" i="13"/>
  <c r="H976" i="13"/>
  <c r="G976" i="13" s="1"/>
  <c r="K975" i="13"/>
  <c r="J975" i="13"/>
  <c r="I975" i="13"/>
  <c r="H975" i="13"/>
  <c r="G975" i="13" s="1"/>
  <c r="K974" i="13"/>
  <c r="J974" i="13"/>
  <c r="I974" i="13"/>
  <c r="H974" i="13"/>
  <c r="G974" i="13"/>
  <c r="K973" i="13"/>
  <c r="J973" i="13"/>
  <c r="I973" i="13"/>
  <c r="H973" i="13"/>
  <c r="G973" i="13" s="1"/>
  <c r="K972" i="13"/>
  <c r="J972" i="13"/>
  <c r="I972" i="13"/>
  <c r="H972" i="13"/>
  <c r="G972" i="13" s="1"/>
  <c r="K971" i="13"/>
  <c r="J971" i="13"/>
  <c r="I971" i="13"/>
  <c r="H971" i="13"/>
  <c r="G971" i="13" s="1"/>
  <c r="K970" i="13"/>
  <c r="J970" i="13"/>
  <c r="I970" i="13"/>
  <c r="H970" i="13"/>
  <c r="G970" i="13"/>
  <c r="K969" i="13"/>
  <c r="J969" i="13"/>
  <c r="I969" i="13"/>
  <c r="H969" i="13"/>
  <c r="G969" i="13" s="1"/>
  <c r="K968" i="13"/>
  <c r="J968" i="13"/>
  <c r="I968" i="13"/>
  <c r="H968" i="13"/>
  <c r="G968" i="13" s="1"/>
  <c r="K967" i="13"/>
  <c r="J967" i="13"/>
  <c r="I967" i="13"/>
  <c r="H967" i="13"/>
  <c r="G967" i="13"/>
  <c r="K966" i="13"/>
  <c r="J966" i="13"/>
  <c r="I966" i="13"/>
  <c r="H966" i="13"/>
  <c r="G966" i="13" s="1"/>
  <c r="K965" i="13"/>
  <c r="J965" i="13"/>
  <c r="I965" i="13"/>
  <c r="H965" i="13"/>
  <c r="G965" i="13" s="1"/>
  <c r="K964" i="13"/>
  <c r="J964" i="13"/>
  <c r="I964" i="13"/>
  <c r="H964" i="13"/>
  <c r="G964" i="13" s="1"/>
  <c r="K963" i="13"/>
  <c r="J963" i="13"/>
  <c r="I963" i="13"/>
  <c r="H963" i="13"/>
  <c r="G963" i="13" s="1"/>
  <c r="K962" i="13"/>
  <c r="J962" i="13"/>
  <c r="I962" i="13"/>
  <c r="H962" i="13"/>
  <c r="G962" i="13"/>
  <c r="K961" i="13"/>
  <c r="J961" i="13"/>
  <c r="I961" i="13"/>
  <c r="H961" i="13"/>
  <c r="G961" i="13"/>
  <c r="K960" i="13"/>
  <c r="J960" i="13"/>
  <c r="I960" i="13"/>
  <c r="H960" i="13"/>
  <c r="G960" i="13" s="1"/>
  <c r="K959" i="13"/>
  <c r="J959" i="13"/>
  <c r="I959" i="13"/>
  <c r="H959" i="13"/>
  <c r="G959" i="13"/>
  <c r="K958" i="13"/>
  <c r="J958" i="13"/>
  <c r="I958" i="13"/>
  <c r="H958" i="13"/>
  <c r="G958" i="13"/>
  <c r="K957" i="13"/>
  <c r="J957" i="13"/>
  <c r="I957" i="13"/>
  <c r="H957" i="13"/>
  <c r="G957" i="13" s="1"/>
  <c r="K956" i="13"/>
  <c r="J956" i="13"/>
  <c r="I956" i="13"/>
  <c r="H956" i="13"/>
  <c r="G956" i="13" s="1"/>
  <c r="K955" i="13"/>
  <c r="J955" i="13"/>
  <c r="I955" i="13"/>
  <c r="H955" i="13"/>
  <c r="G955" i="13" s="1"/>
  <c r="K954" i="13"/>
  <c r="J954" i="13"/>
  <c r="I954" i="13"/>
  <c r="H954" i="13"/>
  <c r="G954" i="13"/>
  <c r="K953" i="13"/>
  <c r="J953" i="13"/>
  <c r="I953" i="13"/>
  <c r="H953" i="13"/>
  <c r="G953" i="13" s="1"/>
  <c r="K952" i="13"/>
  <c r="J952" i="13"/>
  <c r="I952" i="13"/>
  <c r="H952" i="13"/>
  <c r="G952" i="13" s="1"/>
  <c r="K951" i="13"/>
  <c r="J951" i="13"/>
  <c r="I951" i="13"/>
  <c r="H951" i="13"/>
  <c r="G951" i="13"/>
  <c r="K950" i="13"/>
  <c r="J950" i="13"/>
  <c r="I950" i="13"/>
  <c r="H950" i="13"/>
  <c r="G950" i="13" s="1"/>
  <c r="K949" i="13"/>
  <c r="J949" i="13"/>
  <c r="I949" i="13"/>
  <c r="H949" i="13"/>
  <c r="G949" i="13" s="1"/>
  <c r="K948" i="13"/>
  <c r="J948" i="13"/>
  <c r="I948" i="13"/>
  <c r="H948" i="13"/>
  <c r="G948" i="13" s="1"/>
  <c r="K947" i="13"/>
  <c r="J947" i="13"/>
  <c r="I947" i="13"/>
  <c r="H947" i="13"/>
  <c r="G947" i="13" s="1"/>
  <c r="K946" i="13"/>
  <c r="J946" i="13"/>
  <c r="I946" i="13"/>
  <c r="H946" i="13"/>
  <c r="G946" i="13" s="1"/>
  <c r="K945" i="13"/>
  <c r="J945" i="13"/>
  <c r="I945" i="13"/>
  <c r="H945" i="13"/>
  <c r="G945" i="13"/>
  <c r="K944" i="13"/>
  <c r="J944" i="13"/>
  <c r="I944" i="13"/>
  <c r="H944" i="13"/>
  <c r="G944" i="13" s="1"/>
  <c r="K943" i="13"/>
  <c r="J943" i="13"/>
  <c r="I943" i="13"/>
  <c r="H943" i="13"/>
  <c r="G943" i="13" s="1"/>
  <c r="K942" i="13"/>
  <c r="J942" i="13"/>
  <c r="I942" i="13"/>
  <c r="H942" i="13"/>
  <c r="G942" i="13" s="1"/>
  <c r="K941" i="13"/>
  <c r="J941" i="13"/>
  <c r="I941" i="13"/>
  <c r="H941" i="13"/>
  <c r="G941" i="13" s="1"/>
  <c r="K940" i="13"/>
  <c r="J940" i="13"/>
  <c r="I940" i="13"/>
  <c r="H940" i="13"/>
  <c r="G940" i="13" s="1"/>
  <c r="K939" i="13"/>
  <c r="J939" i="13"/>
  <c r="I939" i="13"/>
  <c r="H939" i="13"/>
  <c r="G939" i="13" s="1"/>
  <c r="K938" i="13"/>
  <c r="J938" i="13"/>
  <c r="I938" i="13"/>
  <c r="H938" i="13"/>
  <c r="G938" i="13"/>
  <c r="K937" i="13"/>
  <c r="J937" i="13"/>
  <c r="I937" i="13"/>
  <c r="H937" i="13"/>
  <c r="G937" i="13"/>
  <c r="K936" i="13"/>
  <c r="J936" i="13"/>
  <c r="I936" i="13"/>
  <c r="H936" i="13"/>
  <c r="G936" i="13" s="1"/>
  <c r="K935" i="13"/>
  <c r="J935" i="13"/>
  <c r="I935" i="13"/>
  <c r="H935" i="13"/>
  <c r="G935" i="13"/>
  <c r="K934" i="13"/>
  <c r="J934" i="13"/>
  <c r="I934" i="13"/>
  <c r="H934" i="13"/>
  <c r="G934" i="13" s="1"/>
  <c r="K933" i="13"/>
  <c r="J933" i="13"/>
  <c r="I933" i="13"/>
  <c r="H933" i="13"/>
  <c r="G933" i="13" s="1"/>
  <c r="K932" i="13"/>
  <c r="J932" i="13"/>
  <c r="I932" i="13"/>
  <c r="H932" i="13"/>
  <c r="G932" i="13" s="1"/>
  <c r="K931" i="13"/>
  <c r="J931" i="13"/>
  <c r="I931" i="13"/>
  <c r="H931" i="13"/>
  <c r="G931" i="13" s="1"/>
  <c r="K930" i="13"/>
  <c r="J930" i="13"/>
  <c r="I930" i="13"/>
  <c r="H930" i="13"/>
  <c r="G930" i="13" s="1"/>
  <c r="K929" i="13"/>
  <c r="J929" i="13"/>
  <c r="I929" i="13"/>
  <c r="H929" i="13"/>
  <c r="G929" i="13"/>
  <c r="K928" i="13"/>
  <c r="J928" i="13"/>
  <c r="I928" i="13"/>
  <c r="H928" i="13"/>
  <c r="G928" i="13" s="1"/>
  <c r="K927" i="13"/>
  <c r="J927" i="13"/>
  <c r="I927" i="13"/>
  <c r="H927" i="13"/>
  <c r="G927" i="13" s="1"/>
  <c r="K926" i="13"/>
  <c r="J926" i="13"/>
  <c r="I926" i="13"/>
  <c r="H926" i="13"/>
  <c r="G926" i="13" s="1"/>
  <c r="K925" i="13"/>
  <c r="J925" i="13"/>
  <c r="I925" i="13"/>
  <c r="H925" i="13"/>
  <c r="G925" i="13" s="1"/>
  <c r="K924" i="13"/>
  <c r="J924" i="13"/>
  <c r="I924" i="13"/>
  <c r="H924" i="13"/>
  <c r="G924" i="13" s="1"/>
  <c r="K923" i="13"/>
  <c r="J923" i="13"/>
  <c r="I923" i="13"/>
  <c r="H923" i="13"/>
  <c r="G923" i="13" s="1"/>
  <c r="K922" i="13"/>
  <c r="J922" i="13"/>
  <c r="I922" i="13"/>
  <c r="H922" i="13"/>
  <c r="G922" i="13"/>
  <c r="K921" i="13"/>
  <c r="J921" i="13"/>
  <c r="I921" i="13"/>
  <c r="H921" i="13"/>
  <c r="G921" i="13"/>
  <c r="K920" i="13"/>
  <c r="J920" i="13"/>
  <c r="I920" i="13"/>
  <c r="H920" i="13"/>
  <c r="G920" i="13" s="1"/>
  <c r="K919" i="13"/>
  <c r="J919" i="13"/>
  <c r="I919" i="13"/>
  <c r="H919" i="13"/>
  <c r="G919" i="13"/>
  <c r="K918" i="13"/>
  <c r="J918" i="13"/>
  <c r="I918" i="13"/>
  <c r="H918" i="13"/>
  <c r="G918" i="13" s="1"/>
  <c r="K917" i="13"/>
  <c r="J917" i="13"/>
  <c r="I917" i="13"/>
  <c r="H917" i="13"/>
  <c r="G917" i="13" s="1"/>
  <c r="K916" i="13"/>
  <c r="J916" i="13"/>
  <c r="I916" i="13"/>
  <c r="H916" i="13"/>
  <c r="G916" i="13" s="1"/>
  <c r="K915" i="13"/>
  <c r="J915" i="13"/>
  <c r="I915" i="13"/>
  <c r="H915" i="13"/>
  <c r="G915" i="13" s="1"/>
  <c r="K914" i="13"/>
  <c r="J914" i="13"/>
  <c r="I914" i="13"/>
  <c r="H914" i="13"/>
  <c r="G914" i="13" s="1"/>
  <c r="K913" i="13"/>
  <c r="J913" i="13"/>
  <c r="I913" i="13"/>
  <c r="H913" i="13"/>
  <c r="G913" i="13"/>
  <c r="K912" i="13"/>
  <c r="J912" i="13"/>
  <c r="I912" i="13"/>
  <c r="H912" i="13"/>
  <c r="G912" i="13" s="1"/>
  <c r="K911" i="13"/>
  <c r="J911" i="13"/>
  <c r="I911" i="13"/>
  <c r="G911" i="13" s="1"/>
  <c r="H911" i="13"/>
  <c r="K910" i="13"/>
  <c r="J910" i="13"/>
  <c r="I910" i="13"/>
  <c r="H910" i="13"/>
  <c r="G910" i="13" s="1"/>
  <c r="K909" i="13"/>
  <c r="J909" i="13"/>
  <c r="I909" i="13"/>
  <c r="H909" i="13"/>
  <c r="G909" i="13" s="1"/>
  <c r="K908" i="13"/>
  <c r="J908" i="13"/>
  <c r="I908" i="13"/>
  <c r="H908" i="13"/>
  <c r="G908" i="13" s="1"/>
  <c r="K907" i="13"/>
  <c r="J907" i="13"/>
  <c r="I907" i="13"/>
  <c r="H907" i="13"/>
  <c r="G907" i="13" s="1"/>
  <c r="K906" i="13"/>
  <c r="J906" i="13"/>
  <c r="I906" i="13"/>
  <c r="H906" i="13"/>
  <c r="G906" i="13"/>
  <c r="K905" i="13"/>
  <c r="J905" i="13"/>
  <c r="I905" i="13"/>
  <c r="H905" i="13"/>
  <c r="G905" i="13" s="1"/>
  <c r="K904" i="13"/>
  <c r="J904" i="13"/>
  <c r="I904" i="13"/>
  <c r="H904" i="13"/>
  <c r="G904" i="13" s="1"/>
  <c r="K903" i="13"/>
  <c r="J903" i="13"/>
  <c r="I903" i="13"/>
  <c r="H903" i="13"/>
  <c r="G903" i="13"/>
  <c r="K902" i="13"/>
  <c r="J902" i="13"/>
  <c r="I902" i="13"/>
  <c r="H902" i="13"/>
  <c r="G902" i="13" s="1"/>
  <c r="K901" i="13"/>
  <c r="J901" i="13"/>
  <c r="I901" i="13"/>
  <c r="H901" i="13"/>
  <c r="G901" i="13" s="1"/>
  <c r="K900" i="13"/>
  <c r="J900" i="13"/>
  <c r="I900" i="13"/>
  <c r="H900" i="13"/>
  <c r="G900" i="13" s="1"/>
  <c r="K899" i="13"/>
  <c r="J899" i="13"/>
  <c r="I899" i="13"/>
  <c r="H899" i="13"/>
  <c r="G899" i="13" s="1"/>
  <c r="K898" i="13"/>
  <c r="J898" i="13"/>
  <c r="I898" i="13"/>
  <c r="H898" i="13"/>
  <c r="G898" i="13" s="1"/>
  <c r="K897" i="13"/>
  <c r="G897" i="13" s="1"/>
  <c r="J897" i="13"/>
  <c r="I897" i="13"/>
  <c r="H897" i="13"/>
  <c r="K896" i="13"/>
  <c r="J896" i="13"/>
  <c r="I896" i="13"/>
  <c r="H896" i="13"/>
  <c r="G896" i="13" s="1"/>
  <c r="K895" i="13"/>
  <c r="J895" i="13"/>
  <c r="I895" i="13"/>
  <c r="H895" i="13"/>
  <c r="G895" i="13" s="1"/>
  <c r="K894" i="13"/>
  <c r="J894" i="13"/>
  <c r="I894" i="13"/>
  <c r="H894" i="13"/>
  <c r="G894" i="13" s="1"/>
  <c r="K893" i="13"/>
  <c r="J893" i="13"/>
  <c r="I893" i="13"/>
  <c r="H893" i="13"/>
  <c r="G893" i="13" s="1"/>
  <c r="K892" i="13"/>
  <c r="J892" i="13"/>
  <c r="I892" i="13"/>
  <c r="H892" i="13"/>
  <c r="G892" i="13" s="1"/>
  <c r="K891" i="13"/>
  <c r="J891" i="13"/>
  <c r="I891" i="13"/>
  <c r="H891" i="13"/>
  <c r="G891" i="13" s="1"/>
  <c r="K890" i="13"/>
  <c r="J890" i="13"/>
  <c r="I890" i="13"/>
  <c r="H890" i="13"/>
  <c r="G890" i="13"/>
  <c r="K889" i="13"/>
  <c r="J889" i="13"/>
  <c r="I889" i="13"/>
  <c r="H889" i="13"/>
  <c r="G889" i="13" s="1"/>
  <c r="K888" i="13"/>
  <c r="J888" i="13"/>
  <c r="I888" i="13"/>
  <c r="H888" i="13"/>
  <c r="G888" i="13" s="1"/>
  <c r="K887" i="13"/>
  <c r="J887" i="13"/>
  <c r="I887" i="13"/>
  <c r="H887" i="13"/>
  <c r="G887" i="13"/>
  <c r="K886" i="13"/>
  <c r="J886" i="13"/>
  <c r="I886" i="13"/>
  <c r="H886" i="13"/>
  <c r="G886" i="13" s="1"/>
  <c r="K885" i="13"/>
  <c r="J885" i="13"/>
  <c r="I885" i="13"/>
  <c r="H885" i="13"/>
  <c r="G885" i="13" s="1"/>
  <c r="K884" i="13"/>
  <c r="J884" i="13"/>
  <c r="I884" i="13"/>
  <c r="H884" i="13"/>
  <c r="G884" i="13" s="1"/>
  <c r="K883" i="13"/>
  <c r="J883" i="13"/>
  <c r="I883" i="13"/>
  <c r="H883" i="13"/>
  <c r="G883" i="13" s="1"/>
  <c r="K882" i="13"/>
  <c r="J882" i="13"/>
  <c r="I882" i="13"/>
  <c r="H882" i="13"/>
  <c r="G882" i="13" s="1"/>
  <c r="K881" i="13"/>
  <c r="J881" i="13"/>
  <c r="I881" i="13"/>
  <c r="H881" i="13"/>
  <c r="G881" i="13" s="1"/>
  <c r="K880" i="13"/>
  <c r="J880" i="13"/>
  <c r="I880" i="13"/>
  <c r="G880" i="13" s="1"/>
  <c r="H880" i="13"/>
  <c r="K879" i="13"/>
  <c r="J879" i="13"/>
  <c r="I879" i="13"/>
  <c r="H879" i="13"/>
  <c r="G879" i="13"/>
  <c r="K878" i="13"/>
  <c r="J878" i="13"/>
  <c r="I878" i="13"/>
  <c r="H878" i="13"/>
  <c r="G878" i="13" s="1"/>
  <c r="K877" i="13"/>
  <c r="J877" i="13"/>
  <c r="I877" i="13"/>
  <c r="H877" i="13"/>
  <c r="G877" i="13" s="1"/>
  <c r="K876" i="13"/>
  <c r="J876" i="13"/>
  <c r="I876" i="13"/>
  <c r="H876" i="13"/>
  <c r="G876" i="13" s="1"/>
  <c r="K875" i="13"/>
  <c r="J875" i="13"/>
  <c r="I875" i="13"/>
  <c r="G875" i="13" s="1"/>
  <c r="H875" i="13"/>
  <c r="K874" i="13"/>
  <c r="J874" i="13"/>
  <c r="I874" i="13"/>
  <c r="H874" i="13"/>
  <c r="G874" i="13"/>
  <c r="K873" i="13"/>
  <c r="J873" i="13"/>
  <c r="I873" i="13"/>
  <c r="H873" i="13"/>
  <c r="G873" i="13" s="1"/>
  <c r="K872" i="13"/>
  <c r="J872" i="13"/>
  <c r="I872" i="13"/>
  <c r="H872" i="13"/>
  <c r="G872" i="13" s="1"/>
  <c r="K871" i="13"/>
  <c r="J871" i="13"/>
  <c r="I871" i="13"/>
  <c r="H871" i="13"/>
  <c r="G871" i="13"/>
  <c r="K870" i="13"/>
  <c r="J870" i="13"/>
  <c r="I870" i="13"/>
  <c r="H870" i="13"/>
  <c r="G870" i="13" s="1"/>
  <c r="K869" i="13"/>
  <c r="J869" i="13"/>
  <c r="I869" i="13"/>
  <c r="H869" i="13"/>
  <c r="G869" i="13" s="1"/>
  <c r="K868" i="13"/>
  <c r="J868" i="13"/>
  <c r="I868" i="13"/>
  <c r="H868" i="13"/>
  <c r="G868" i="13" s="1"/>
  <c r="K867" i="13"/>
  <c r="J867" i="13"/>
  <c r="I867" i="13"/>
  <c r="H867" i="13"/>
  <c r="G867" i="13" s="1"/>
  <c r="K866" i="13"/>
  <c r="J866" i="13"/>
  <c r="I866" i="13"/>
  <c r="H866" i="13"/>
  <c r="G866" i="13"/>
  <c r="K865" i="13"/>
  <c r="J865" i="13"/>
  <c r="I865" i="13"/>
  <c r="H865" i="13"/>
  <c r="G865" i="13" s="1"/>
  <c r="K864" i="13"/>
  <c r="J864" i="13"/>
  <c r="I864" i="13"/>
  <c r="H864" i="13"/>
  <c r="G864" i="13" s="1"/>
  <c r="K863" i="13"/>
  <c r="J863" i="13"/>
  <c r="I863" i="13"/>
  <c r="H863" i="13"/>
  <c r="G863" i="13" s="1"/>
  <c r="K862" i="13"/>
  <c r="J862" i="13"/>
  <c r="I862" i="13"/>
  <c r="H862" i="13"/>
  <c r="G862" i="13" s="1"/>
  <c r="K861" i="13"/>
  <c r="J861" i="13"/>
  <c r="I861" i="13"/>
  <c r="H861" i="13"/>
  <c r="G861" i="13" s="1"/>
  <c r="K860" i="13"/>
  <c r="J860" i="13"/>
  <c r="I860" i="13"/>
  <c r="H860" i="13"/>
  <c r="G860" i="13" s="1"/>
  <c r="K859" i="13"/>
  <c r="J859" i="13"/>
  <c r="I859" i="13"/>
  <c r="H859" i="13"/>
  <c r="G859" i="13" s="1"/>
  <c r="K858" i="13"/>
  <c r="J858" i="13"/>
  <c r="I858" i="13"/>
  <c r="H858" i="13"/>
  <c r="G858" i="13"/>
  <c r="K857" i="13"/>
  <c r="J857" i="13"/>
  <c r="I857" i="13"/>
  <c r="H857" i="13"/>
  <c r="G857" i="13" s="1"/>
  <c r="K856" i="13"/>
  <c r="J856" i="13"/>
  <c r="I856" i="13"/>
  <c r="H856" i="13"/>
  <c r="G856" i="13"/>
  <c r="K855" i="13"/>
  <c r="J855" i="13"/>
  <c r="I855" i="13"/>
  <c r="H855" i="13"/>
  <c r="G855" i="13"/>
  <c r="K854" i="13"/>
  <c r="J854" i="13"/>
  <c r="I854" i="13"/>
  <c r="H854" i="13"/>
  <c r="G854" i="13" s="1"/>
  <c r="K853" i="13"/>
  <c r="J853" i="13"/>
  <c r="I853" i="13"/>
  <c r="H853" i="13"/>
  <c r="G853" i="13" s="1"/>
  <c r="K852" i="13"/>
  <c r="J852" i="13"/>
  <c r="I852" i="13"/>
  <c r="H852" i="13"/>
  <c r="G852" i="13" s="1"/>
  <c r="K851" i="13"/>
  <c r="J851" i="13"/>
  <c r="I851" i="13"/>
  <c r="H851" i="13"/>
  <c r="G851" i="13" s="1"/>
  <c r="K850" i="13"/>
  <c r="J850" i="13"/>
  <c r="I850" i="13"/>
  <c r="H850" i="13"/>
  <c r="G850" i="13" s="1"/>
  <c r="K849" i="13"/>
  <c r="J849" i="13"/>
  <c r="I849" i="13"/>
  <c r="H849" i="13"/>
  <c r="G849" i="13" s="1"/>
  <c r="K848" i="13"/>
  <c r="J848" i="13"/>
  <c r="I848" i="13"/>
  <c r="H848" i="13"/>
  <c r="G848" i="13" s="1"/>
  <c r="K847" i="13"/>
  <c r="J847" i="13"/>
  <c r="I847" i="13"/>
  <c r="H847" i="13"/>
  <c r="G847" i="13" s="1"/>
  <c r="K846" i="13"/>
  <c r="J846" i="13"/>
  <c r="I846" i="13"/>
  <c r="H846" i="13"/>
  <c r="G846" i="13" s="1"/>
  <c r="K845" i="13"/>
  <c r="J845" i="13"/>
  <c r="I845" i="13"/>
  <c r="H845" i="13"/>
  <c r="G845" i="13" s="1"/>
  <c r="K844" i="13"/>
  <c r="J844" i="13"/>
  <c r="I844" i="13"/>
  <c r="H844" i="13"/>
  <c r="G844" i="13" s="1"/>
  <c r="K843" i="13"/>
  <c r="J843" i="13"/>
  <c r="I843" i="13"/>
  <c r="H843" i="13"/>
  <c r="G843" i="13" s="1"/>
  <c r="K842" i="13"/>
  <c r="J842" i="13"/>
  <c r="I842" i="13"/>
  <c r="H842" i="13"/>
  <c r="G842" i="13"/>
  <c r="K841" i="13"/>
  <c r="J841" i="13"/>
  <c r="I841" i="13"/>
  <c r="H841" i="13"/>
  <c r="G841" i="13" s="1"/>
  <c r="K840" i="13"/>
  <c r="J840" i="13"/>
  <c r="I840" i="13"/>
  <c r="H840" i="13"/>
  <c r="G840" i="13"/>
  <c r="K839" i="13"/>
  <c r="J839" i="13"/>
  <c r="I839" i="13"/>
  <c r="H839" i="13"/>
  <c r="G839" i="13"/>
  <c r="K838" i="13"/>
  <c r="J838" i="13"/>
  <c r="I838" i="13"/>
  <c r="H838" i="13"/>
  <c r="G838" i="13" s="1"/>
  <c r="K837" i="13"/>
  <c r="J837" i="13"/>
  <c r="I837" i="13"/>
  <c r="H837" i="13"/>
  <c r="G837" i="13" s="1"/>
  <c r="K836" i="13"/>
  <c r="J836" i="13"/>
  <c r="I836" i="13"/>
  <c r="H836" i="13"/>
  <c r="G836" i="13" s="1"/>
  <c r="K835" i="13"/>
  <c r="J835" i="13"/>
  <c r="I835" i="13"/>
  <c r="H835" i="13"/>
  <c r="G835" i="13" s="1"/>
  <c r="K834" i="13"/>
  <c r="J834" i="13"/>
  <c r="I834" i="13"/>
  <c r="H834" i="13"/>
  <c r="G834" i="13" s="1"/>
  <c r="K833" i="13"/>
  <c r="J833" i="13"/>
  <c r="I833" i="13"/>
  <c r="H833" i="13"/>
  <c r="G833" i="13" s="1"/>
  <c r="K832" i="13"/>
  <c r="J832" i="13"/>
  <c r="I832" i="13"/>
  <c r="H832" i="13"/>
  <c r="G832" i="13" s="1"/>
  <c r="K831" i="13"/>
  <c r="J831" i="13"/>
  <c r="I831" i="13"/>
  <c r="H831" i="13"/>
  <c r="G831" i="13" s="1"/>
  <c r="K830" i="13"/>
  <c r="J830" i="13"/>
  <c r="I830" i="13"/>
  <c r="H830" i="13"/>
  <c r="G830" i="13" s="1"/>
  <c r="K829" i="13"/>
  <c r="J829" i="13"/>
  <c r="I829" i="13"/>
  <c r="H829" i="13"/>
  <c r="G829" i="13" s="1"/>
  <c r="K828" i="13"/>
  <c r="J828" i="13"/>
  <c r="I828" i="13"/>
  <c r="H828" i="13"/>
  <c r="G828" i="13" s="1"/>
  <c r="K827" i="13"/>
  <c r="J827" i="13"/>
  <c r="I827" i="13"/>
  <c r="H827" i="13"/>
  <c r="G827" i="13" s="1"/>
  <c r="K826" i="13"/>
  <c r="J826" i="13"/>
  <c r="I826" i="13"/>
  <c r="H826" i="13"/>
  <c r="G826" i="13"/>
  <c r="K825" i="13"/>
  <c r="J825" i="13"/>
  <c r="I825" i="13"/>
  <c r="H825" i="13"/>
  <c r="G825" i="13" s="1"/>
  <c r="K824" i="13"/>
  <c r="J824" i="13"/>
  <c r="I824" i="13"/>
  <c r="H824" i="13"/>
  <c r="G824" i="13" s="1"/>
  <c r="K823" i="13"/>
  <c r="J823" i="13"/>
  <c r="I823" i="13"/>
  <c r="H823" i="13"/>
  <c r="G823" i="13"/>
  <c r="K822" i="13"/>
  <c r="J822" i="13"/>
  <c r="I822" i="13"/>
  <c r="H822" i="13"/>
  <c r="G822" i="13" s="1"/>
  <c r="K821" i="13"/>
  <c r="J821" i="13"/>
  <c r="I821" i="13"/>
  <c r="H821" i="13"/>
  <c r="G821" i="13" s="1"/>
  <c r="K820" i="13"/>
  <c r="J820" i="13"/>
  <c r="I820" i="13"/>
  <c r="H820" i="13"/>
  <c r="G820" i="13"/>
  <c r="K819" i="13"/>
  <c r="J819" i="13"/>
  <c r="I819" i="13"/>
  <c r="H819" i="13"/>
  <c r="G819" i="13" s="1"/>
  <c r="K818" i="13"/>
  <c r="J818" i="13"/>
  <c r="I818" i="13"/>
  <c r="H818" i="13"/>
  <c r="G818" i="13" s="1"/>
  <c r="K817" i="13"/>
  <c r="J817" i="13"/>
  <c r="I817" i="13"/>
  <c r="H817" i="13"/>
  <c r="G817" i="13" s="1"/>
  <c r="K816" i="13"/>
  <c r="J816" i="13"/>
  <c r="I816" i="13"/>
  <c r="H816" i="13"/>
  <c r="G816" i="13" s="1"/>
  <c r="K815" i="13"/>
  <c r="J815" i="13"/>
  <c r="I815" i="13"/>
  <c r="H815" i="13"/>
  <c r="G815" i="13" s="1"/>
  <c r="K814" i="13"/>
  <c r="J814" i="13"/>
  <c r="I814" i="13"/>
  <c r="H814" i="13"/>
  <c r="G814" i="13" s="1"/>
  <c r="K813" i="13"/>
  <c r="J813" i="13"/>
  <c r="I813" i="13"/>
  <c r="H813" i="13"/>
  <c r="G813" i="13" s="1"/>
  <c r="K812" i="13"/>
  <c r="J812" i="13"/>
  <c r="I812" i="13"/>
  <c r="H812" i="13"/>
  <c r="G812" i="13" s="1"/>
  <c r="K811" i="13"/>
  <c r="J811" i="13"/>
  <c r="I811" i="13"/>
  <c r="H811" i="13"/>
  <c r="G811" i="13" s="1"/>
  <c r="K810" i="13"/>
  <c r="J810" i="13"/>
  <c r="I810" i="13"/>
  <c r="H810" i="13"/>
  <c r="G810" i="13"/>
  <c r="K809" i="13"/>
  <c r="J809" i="13"/>
  <c r="I809" i="13"/>
  <c r="H809" i="13"/>
  <c r="G809" i="13" s="1"/>
  <c r="K808" i="13"/>
  <c r="J808" i="13"/>
  <c r="I808" i="13"/>
  <c r="H808" i="13"/>
  <c r="G808" i="13" s="1"/>
  <c r="K807" i="13"/>
  <c r="J807" i="13"/>
  <c r="I807" i="13"/>
  <c r="H807" i="13"/>
  <c r="G807" i="13"/>
  <c r="K806" i="13"/>
  <c r="J806" i="13"/>
  <c r="I806" i="13"/>
  <c r="H806" i="13"/>
  <c r="G806" i="13" s="1"/>
  <c r="K805" i="13"/>
  <c r="J805" i="13"/>
  <c r="I805" i="13"/>
  <c r="H805" i="13"/>
  <c r="G805" i="13" s="1"/>
  <c r="K804" i="13"/>
  <c r="J804" i="13"/>
  <c r="I804" i="13"/>
  <c r="H804" i="13"/>
  <c r="G804" i="13" s="1"/>
  <c r="K803" i="13"/>
  <c r="J803" i="13"/>
  <c r="I803" i="13"/>
  <c r="H803" i="13"/>
  <c r="G803" i="13" s="1"/>
  <c r="K802" i="13"/>
  <c r="J802" i="13"/>
  <c r="I802" i="13"/>
  <c r="H802" i="13"/>
  <c r="G802" i="13"/>
  <c r="K801" i="13"/>
  <c r="J801" i="13"/>
  <c r="I801" i="13"/>
  <c r="H801" i="13"/>
  <c r="G801" i="13" s="1"/>
  <c r="K800" i="13"/>
  <c r="J800" i="13"/>
  <c r="I800" i="13"/>
  <c r="H800" i="13"/>
  <c r="G800" i="13" s="1"/>
  <c r="K799" i="13"/>
  <c r="J799" i="13"/>
  <c r="I799" i="13"/>
  <c r="H799" i="13"/>
  <c r="G799" i="13" s="1"/>
  <c r="K798" i="13"/>
  <c r="J798" i="13"/>
  <c r="I798" i="13"/>
  <c r="H798" i="13"/>
  <c r="G798" i="13" s="1"/>
  <c r="K797" i="13"/>
  <c r="J797" i="13"/>
  <c r="I797" i="13"/>
  <c r="H797" i="13"/>
  <c r="G797" i="13" s="1"/>
  <c r="K796" i="13"/>
  <c r="J796" i="13"/>
  <c r="I796" i="13"/>
  <c r="H796" i="13"/>
  <c r="G796" i="13" s="1"/>
  <c r="K795" i="13"/>
  <c r="J795" i="13"/>
  <c r="I795" i="13"/>
  <c r="H795" i="13"/>
  <c r="G795" i="13" s="1"/>
  <c r="K794" i="13"/>
  <c r="J794" i="13"/>
  <c r="I794" i="13"/>
  <c r="H794" i="13"/>
  <c r="G794" i="13"/>
  <c r="K793" i="13"/>
  <c r="J793" i="13"/>
  <c r="I793" i="13"/>
  <c r="H793" i="13"/>
  <c r="G793" i="13" s="1"/>
  <c r="K792" i="13"/>
  <c r="J792" i="13"/>
  <c r="I792" i="13"/>
  <c r="H792" i="13"/>
  <c r="G792" i="13" s="1"/>
  <c r="K791" i="13"/>
  <c r="J791" i="13"/>
  <c r="I791" i="13"/>
  <c r="H791" i="13"/>
  <c r="G791" i="13"/>
  <c r="K790" i="13"/>
  <c r="J790" i="13"/>
  <c r="I790" i="13"/>
  <c r="H790" i="13"/>
  <c r="G790" i="13" s="1"/>
  <c r="K789" i="13"/>
  <c r="J789" i="13"/>
  <c r="I789" i="13"/>
  <c r="H789" i="13"/>
  <c r="G789" i="13" s="1"/>
  <c r="K788" i="13"/>
  <c r="J788" i="13"/>
  <c r="I788" i="13"/>
  <c r="H788" i="13"/>
  <c r="G788" i="13" s="1"/>
  <c r="K787" i="13"/>
  <c r="J787" i="13"/>
  <c r="I787" i="13"/>
  <c r="H787" i="13"/>
  <c r="G787" i="13" s="1"/>
  <c r="K786" i="13"/>
  <c r="J786" i="13"/>
  <c r="I786" i="13"/>
  <c r="H786" i="13"/>
  <c r="G786" i="13" s="1"/>
  <c r="K785" i="13"/>
  <c r="J785" i="13"/>
  <c r="I785" i="13"/>
  <c r="H785" i="13"/>
  <c r="G785" i="13" s="1"/>
  <c r="K784" i="13"/>
  <c r="J784" i="13"/>
  <c r="I784" i="13"/>
  <c r="H784" i="13"/>
  <c r="G784" i="13" s="1"/>
  <c r="K783" i="13"/>
  <c r="J783" i="13"/>
  <c r="I783" i="13"/>
  <c r="G783" i="13" s="1"/>
  <c r="H783" i="13"/>
  <c r="K782" i="13"/>
  <c r="J782" i="13"/>
  <c r="I782" i="13"/>
  <c r="H782" i="13"/>
  <c r="G782" i="13" s="1"/>
  <c r="K781" i="13"/>
  <c r="J781" i="13"/>
  <c r="I781" i="13"/>
  <c r="H781" i="13"/>
  <c r="G781" i="13" s="1"/>
  <c r="K780" i="13"/>
  <c r="J780" i="13"/>
  <c r="I780" i="13"/>
  <c r="H780" i="13"/>
  <c r="G780" i="13" s="1"/>
  <c r="K779" i="13"/>
  <c r="J779" i="13"/>
  <c r="I779" i="13"/>
  <c r="H779" i="13"/>
  <c r="G779" i="13" s="1"/>
  <c r="K778" i="13"/>
  <c r="J778" i="13"/>
  <c r="I778" i="13"/>
  <c r="H778" i="13"/>
  <c r="G778" i="13"/>
  <c r="K777" i="13"/>
  <c r="J777" i="13"/>
  <c r="I777" i="13"/>
  <c r="H777" i="13"/>
  <c r="G777" i="13" s="1"/>
  <c r="K776" i="13"/>
  <c r="J776" i="13"/>
  <c r="I776" i="13"/>
  <c r="H776" i="13"/>
  <c r="G776" i="13" s="1"/>
  <c r="K775" i="13"/>
  <c r="J775" i="13"/>
  <c r="I775" i="13"/>
  <c r="H775" i="13"/>
  <c r="G775" i="13"/>
  <c r="K774" i="13"/>
  <c r="J774" i="13"/>
  <c r="I774" i="13"/>
  <c r="H774" i="13"/>
  <c r="G774" i="13" s="1"/>
  <c r="K773" i="13"/>
  <c r="J773" i="13"/>
  <c r="I773" i="13"/>
  <c r="H773" i="13"/>
  <c r="G773" i="13" s="1"/>
  <c r="K772" i="13"/>
  <c r="J772" i="13"/>
  <c r="I772" i="13"/>
  <c r="H772" i="13"/>
  <c r="G772" i="13" s="1"/>
  <c r="K771" i="13"/>
  <c r="J771" i="13"/>
  <c r="I771" i="13"/>
  <c r="H771" i="13"/>
  <c r="G771" i="13" s="1"/>
  <c r="K770" i="13"/>
  <c r="J770" i="13"/>
  <c r="I770" i="13"/>
  <c r="H770" i="13"/>
  <c r="G770" i="13" s="1"/>
  <c r="K769" i="13"/>
  <c r="J769" i="13"/>
  <c r="I769" i="13"/>
  <c r="H769" i="13"/>
  <c r="G769" i="13" s="1"/>
  <c r="K768" i="13"/>
  <c r="J768" i="13"/>
  <c r="I768" i="13"/>
  <c r="H768" i="13"/>
  <c r="G768" i="13" s="1"/>
  <c r="K767" i="13"/>
  <c r="J767" i="13"/>
  <c r="I767" i="13"/>
  <c r="G767" i="13" s="1"/>
  <c r="H767" i="13"/>
  <c r="K766" i="13"/>
  <c r="J766" i="13"/>
  <c r="I766" i="13"/>
  <c r="H766" i="13"/>
  <c r="G766" i="13" s="1"/>
  <c r="K765" i="13"/>
  <c r="J765" i="13"/>
  <c r="I765" i="13"/>
  <c r="H765" i="13"/>
  <c r="G765" i="13" s="1"/>
  <c r="K764" i="13"/>
  <c r="J764" i="13"/>
  <c r="I764" i="13"/>
  <c r="H764" i="13"/>
  <c r="G764" i="13" s="1"/>
  <c r="K763" i="13"/>
  <c r="J763" i="13"/>
  <c r="I763" i="13"/>
  <c r="H763" i="13"/>
  <c r="G763" i="13" s="1"/>
  <c r="K762" i="13"/>
  <c r="J762" i="13"/>
  <c r="I762" i="13"/>
  <c r="H762" i="13"/>
  <c r="G762" i="13"/>
  <c r="K761" i="13"/>
  <c r="J761" i="13"/>
  <c r="G761" i="13" s="1"/>
  <c r="I761" i="13"/>
  <c r="H761" i="13"/>
  <c r="K760" i="13"/>
  <c r="J760" i="13"/>
  <c r="I760" i="13"/>
  <c r="H760" i="13"/>
  <c r="G760" i="13" s="1"/>
  <c r="K759" i="13"/>
  <c r="J759" i="13"/>
  <c r="I759" i="13"/>
  <c r="H759" i="13"/>
  <c r="G759" i="13"/>
  <c r="K758" i="13"/>
  <c r="J758" i="13"/>
  <c r="I758" i="13"/>
  <c r="H758" i="13"/>
  <c r="G758" i="13" s="1"/>
  <c r="K757" i="13"/>
  <c r="J757" i="13"/>
  <c r="I757" i="13"/>
  <c r="H757" i="13"/>
  <c r="G757" i="13" s="1"/>
  <c r="K756" i="13"/>
  <c r="J756" i="13"/>
  <c r="I756" i="13"/>
  <c r="H756" i="13"/>
  <c r="G756" i="13" s="1"/>
  <c r="K755" i="13"/>
  <c r="J755" i="13"/>
  <c r="I755" i="13"/>
  <c r="H755" i="13"/>
  <c r="G755" i="13" s="1"/>
  <c r="K754" i="13"/>
  <c r="J754" i="13"/>
  <c r="I754" i="13"/>
  <c r="H754" i="13"/>
  <c r="G754" i="13" s="1"/>
  <c r="K753" i="13"/>
  <c r="J753" i="13"/>
  <c r="I753" i="13"/>
  <c r="H753" i="13"/>
  <c r="G753" i="13" s="1"/>
  <c r="K752" i="13"/>
  <c r="J752" i="13"/>
  <c r="I752" i="13"/>
  <c r="H752" i="13"/>
  <c r="G752" i="13" s="1"/>
  <c r="K751" i="13"/>
  <c r="J751" i="13"/>
  <c r="I751" i="13"/>
  <c r="H751" i="13"/>
  <c r="G751" i="13" s="1"/>
  <c r="K750" i="13"/>
  <c r="J750" i="13"/>
  <c r="I750" i="13"/>
  <c r="H750" i="13"/>
  <c r="G750" i="13" s="1"/>
  <c r="K749" i="13"/>
  <c r="J749" i="13"/>
  <c r="I749" i="13"/>
  <c r="H749" i="13"/>
  <c r="G749" i="13" s="1"/>
  <c r="K748" i="13"/>
  <c r="J748" i="13"/>
  <c r="I748" i="13"/>
  <c r="H748" i="13"/>
  <c r="G748" i="13" s="1"/>
  <c r="K747" i="13"/>
  <c r="J747" i="13"/>
  <c r="I747" i="13"/>
  <c r="H747" i="13"/>
  <c r="G747" i="13" s="1"/>
  <c r="K746" i="13"/>
  <c r="J746" i="13"/>
  <c r="I746" i="13"/>
  <c r="H746" i="13"/>
  <c r="G746" i="13"/>
  <c r="K745" i="13"/>
  <c r="J745" i="13"/>
  <c r="I745" i="13"/>
  <c r="H745" i="13"/>
  <c r="G745" i="13" s="1"/>
  <c r="K744" i="13"/>
  <c r="J744" i="13"/>
  <c r="I744" i="13"/>
  <c r="H744" i="13"/>
  <c r="G744" i="13" s="1"/>
  <c r="K743" i="13"/>
  <c r="J743" i="13"/>
  <c r="I743" i="13"/>
  <c r="H743" i="13"/>
  <c r="G743" i="13"/>
  <c r="K742" i="13"/>
  <c r="J742" i="13"/>
  <c r="I742" i="13"/>
  <c r="H742" i="13"/>
  <c r="G742" i="13" s="1"/>
  <c r="K741" i="13"/>
  <c r="J741" i="13"/>
  <c r="I741" i="13"/>
  <c r="H741" i="13"/>
  <c r="G741" i="13" s="1"/>
  <c r="K740" i="13"/>
  <c r="J740" i="13"/>
  <c r="I740" i="13"/>
  <c r="H740" i="13"/>
  <c r="G740" i="13"/>
  <c r="K739" i="13"/>
  <c r="J739" i="13"/>
  <c r="I739" i="13"/>
  <c r="H739" i="13"/>
  <c r="G739" i="13" s="1"/>
  <c r="K738" i="13"/>
  <c r="J738" i="13"/>
  <c r="I738" i="13"/>
  <c r="H738" i="13"/>
  <c r="G738" i="13" s="1"/>
  <c r="K737" i="13"/>
  <c r="J737" i="13"/>
  <c r="I737" i="13"/>
  <c r="H737" i="13"/>
  <c r="G737" i="13" s="1"/>
  <c r="K736" i="13"/>
  <c r="J736" i="13"/>
  <c r="I736" i="13"/>
  <c r="H736" i="13"/>
  <c r="G736" i="13" s="1"/>
  <c r="K735" i="13"/>
  <c r="J735" i="13"/>
  <c r="I735" i="13"/>
  <c r="H735" i="13"/>
  <c r="G735" i="13" s="1"/>
  <c r="K734" i="13"/>
  <c r="J734" i="13"/>
  <c r="I734" i="13"/>
  <c r="H734" i="13"/>
  <c r="G734" i="13" s="1"/>
  <c r="K733" i="13"/>
  <c r="J733" i="13"/>
  <c r="I733" i="13"/>
  <c r="H733" i="13"/>
  <c r="G733" i="13" s="1"/>
  <c r="K732" i="13"/>
  <c r="J732" i="13"/>
  <c r="I732" i="13"/>
  <c r="H732" i="13"/>
  <c r="G732" i="13" s="1"/>
  <c r="K731" i="13"/>
  <c r="J731" i="13"/>
  <c r="I731" i="13"/>
  <c r="H731" i="13"/>
  <c r="G731" i="13" s="1"/>
  <c r="K730" i="13"/>
  <c r="J730" i="13"/>
  <c r="I730" i="13"/>
  <c r="H730" i="13"/>
  <c r="G730" i="13"/>
  <c r="K729" i="13"/>
  <c r="J729" i="13"/>
  <c r="I729" i="13"/>
  <c r="H729" i="13"/>
  <c r="G729" i="13" s="1"/>
  <c r="K728" i="13"/>
  <c r="J728" i="13"/>
  <c r="I728" i="13"/>
  <c r="H728" i="13"/>
  <c r="G728" i="13" s="1"/>
  <c r="K727" i="13"/>
  <c r="J727" i="13"/>
  <c r="I727" i="13"/>
  <c r="H727" i="13"/>
  <c r="G727" i="13"/>
  <c r="K726" i="13"/>
  <c r="J726" i="13"/>
  <c r="I726" i="13"/>
  <c r="H726" i="13"/>
  <c r="G726" i="13" s="1"/>
  <c r="K725" i="13"/>
  <c r="J725" i="13"/>
  <c r="G725" i="13" s="1"/>
  <c r="I725" i="13"/>
  <c r="H725" i="13"/>
  <c r="K724" i="13"/>
  <c r="J724" i="13"/>
  <c r="I724" i="13"/>
  <c r="H724" i="13"/>
  <c r="G724" i="13" s="1"/>
  <c r="K723" i="13"/>
  <c r="J723" i="13"/>
  <c r="I723" i="13"/>
  <c r="H723" i="13"/>
  <c r="G723" i="13" s="1"/>
  <c r="K722" i="13"/>
  <c r="J722" i="13"/>
  <c r="I722" i="13"/>
  <c r="H722" i="13"/>
  <c r="G722" i="13" s="1"/>
  <c r="K721" i="13"/>
  <c r="J721" i="13"/>
  <c r="I721" i="13"/>
  <c r="H721" i="13"/>
  <c r="G721" i="13" s="1"/>
  <c r="K720" i="13"/>
  <c r="J720" i="13"/>
  <c r="I720" i="13"/>
  <c r="H720" i="13"/>
  <c r="G720" i="13" s="1"/>
  <c r="K719" i="13"/>
  <c r="J719" i="13"/>
  <c r="I719" i="13"/>
  <c r="H719" i="13"/>
  <c r="G719" i="13" s="1"/>
  <c r="K718" i="13"/>
  <c r="J718" i="13"/>
  <c r="I718" i="13"/>
  <c r="H718" i="13"/>
  <c r="G718" i="13" s="1"/>
  <c r="K717" i="13"/>
  <c r="J717" i="13"/>
  <c r="I717" i="13"/>
  <c r="H717" i="13"/>
  <c r="G717" i="13" s="1"/>
  <c r="K716" i="13"/>
  <c r="J716" i="13"/>
  <c r="I716" i="13"/>
  <c r="H716" i="13"/>
  <c r="G716" i="13" s="1"/>
  <c r="K715" i="13"/>
  <c r="J715" i="13"/>
  <c r="I715" i="13"/>
  <c r="H715" i="13"/>
  <c r="G715" i="13" s="1"/>
  <c r="K714" i="13"/>
  <c r="J714" i="13"/>
  <c r="I714" i="13"/>
  <c r="H714" i="13"/>
  <c r="G714" i="13"/>
  <c r="K713" i="13"/>
  <c r="J713" i="13"/>
  <c r="I713" i="13"/>
  <c r="H713" i="13"/>
  <c r="G713" i="13" s="1"/>
  <c r="K712" i="13"/>
  <c r="J712" i="13"/>
  <c r="I712" i="13"/>
  <c r="H712" i="13"/>
  <c r="G712" i="13" s="1"/>
  <c r="K711" i="13"/>
  <c r="J711" i="13"/>
  <c r="I711" i="13"/>
  <c r="H711" i="13"/>
  <c r="G711" i="13"/>
  <c r="K710" i="13"/>
  <c r="J710" i="13"/>
  <c r="I710" i="13"/>
  <c r="H710" i="13"/>
  <c r="G710" i="13" s="1"/>
  <c r="K709" i="13"/>
  <c r="J709" i="13"/>
  <c r="I709" i="13"/>
  <c r="H709" i="13"/>
  <c r="G709" i="13" s="1"/>
  <c r="K708" i="13"/>
  <c r="J708" i="13"/>
  <c r="I708" i="13"/>
  <c r="H708" i="13"/>
  <c r="G708" i="13" s="1"/>
  <c r="K707" i="13"/>
  <c r="J707" i="13"/>
  <c r="I707" i="13"/>
  <c r="H707" i="13"/>
  <c r="G707" i="13" s="1"/>
  <c r="K706" i="13"/>
  <c r="J706" i="13"/>
  <c r="I706" i="13"/>
  <c r="H706" i="13"/>
  <c r="G706" i="13"/>
  <c r="K705" i="13"/>
  <c r="J705" i="13"/>
  <c r="I705" i="13"/>
  <c r="H705" i="13"/>
  <c r="G705" i="13" s="1"/>
  <c r="K704" i="13"/>
  <c r="J704" i="13"/>
  <c r="I704" i="13"/>
  <c r="H704" i="13"/>
  <c r="G704" i="13" s="1"/>
  <c r="K703" i="13"/>
  <c r="J703" i="13"/>
  <c r="I703" i="13"/>
  <c r="H703" i="13"/>
  <c r="G703" i="13" s="1"/>
  <c r="K702" i="13"/>
  <c r="J702" i="13"/>
  <c r="I702" i="13"/>
  <c r="H702" i="13"/>
  <c r="G702" i="13" s="1"/>
  <c r="K701" i="13"/>
  <c r="J701" i="13"/>
  <c r="I701" i="13"/>
  <c r="H701" i="13"/>
  <c r="G701" i="13" s="1"/>
  <c r="K700" i="13"/>
  <c r="J700" i="13"/>
  <c r="I700" i="13"/>
  <c r="H700" i="13"/>
  <c r="G700" i="13" s="1"/>
  <c r="K699" i="13"/>
  <c r="J699" i="13"/>
  <c r="I699" i="13"/>
  <c r="H699" i="13"/>
  <c r="G699" i="13" s="1"/>
  <c r="K698" i="13"/>
  <c r="J698" i="13"/>
  <c r="I698" i="13"/>
  <c r="H698" i="13"/>
  <c r="G698" i="13"/>
  <c r="K697" i="13"/>
  <c r="J697" i="13"/>
  <c r="I697" i="13"/>
  <c r="H697" i="13"/>
  <c r="G697" i="13" s="1"/>
  <c r="K696" i="13"/>
  <c r="J696" i="13"/>
  <c r="I696" i="13"/>
  <c r="H696" i="13"/>
  <c r="G696" i="13" s="1"/>
  <c r="K695" i="13"/>
  <c r="J695" i="13"/>
  <c r="I695" i="13"/>
  <c r="H695" i="13"/>
  <c r="G695" i="13"/>
  <c r="K694" i="13"/>
  <c r="J694" i="13"/>
  <c r="G694" i="13" s="1"/>
  <c r="I694" i="13"/>
  <c r="H694" i="13"/>
  <c r="K693" i="13"/>
  <c r="J693" i="13"/>
  <c r="I693" i="13"/>
  <c r="H693" i="13"/>
  <c r="G693" i="13" s="1"/>
  <c r="K692" i="13"/>
  <c r="J692" i="13"/>
  <c r="I692" i="13"/>
  <c r="H692" i="13"/>
  <c r="G692" i="13" s="1"/>
  <c r="K691" i="13"/>
  <c r="J691" i="13"/>
  <c r="I691" i="13"/>
  <c r="H691" i="13"/>
  <c r="G691" i="13" s="1"/>
  <c r="K690" i="13"/>
  <c r="J690" i="13"/>
  <c r="I690" i="13"/>
  <c r="H690" i="13"/>
  <c r="G690" i="13" s="1"/>
  <c r="K689" i="13"/>
  <c r="J689" i="13"/>
  <c r="I689" i="13"/>
  <c r="H689" i="13"/>
  <c r="G689" i="13" s="1"/>
  <c r="K688" i="13"/>
  <c r="J688" i="13"/>
  <c r="I688" i="13"/>
  <c r="G688" i="13" s="1"/>
  <c r="H688" i="13"/>
  <c r="K687" i="13"/>
  <c r="J687" i="13"/>
  <c r="I687" i="13"/>
  <c r="H687" i="13"/>
  <c r="G687" i="13" s="1"/>
  <c r="K686" i="13"/>
  <c r="J686" i="13"/>
  <c r="I686" i="13"/>
  <c r="H686" i="13"/>
  <c r="G686" i="13"/>
  <c r="K685" i="13"/>
  <c r="J685" i="13"/>
  <c r="I685" i="13"/>
  <c r="H685" i="13"/>
  <c r="G685" i="13" s="1"/>
  <c r="K684" i="13"/>
  <c r="J684" i="13"/>
  <c r="I684" i="13"/>
  <c r="H684" i="13"/>
  <c r="G684" i="13" s="1"/>
  <c r="K683" i="13"/>
  <c r="J683" i="13"/>
  <c r="I683" i="13"/>
  <c r="H683" i="13"/>
  <c r="G683" i="13" s="1"/>
  <c r="K682" i="13"/>
  <c r="J682" i="13"/>
  <c r="I682" i="13"/>
  <c r="H682" i="13"/>
  <c r="G682" i="13"/>
  <c r="K681" i="13"/>
  <c r="J681" i="13"/>
  <c r="I681" i="13"/>
  <c r="H681" i="13"/>
  <c r="G681" i="13" s="1"/>
  <c r="K680" i="13"/>
  <c r="J680" i="13"/>
  <c r="I680" i="13"/>
  <c r="H680" i="13"/>
  <c r="G680" i="13" s="1"/>
  <c r="K679" i="13"/>
  <c r="J679" i="13"/>
  <c r="I679" i="13"/>
  <c r="H679" i="13"/>
  <c r="G679" i="13"/>
  <c r="K678" i="13"/>
  <c r="J678" i="13"/>
  <c r="I678" i="13"/>
  <c r="H678" i="13"/>
  <c r="G678" i="13" s="1"/>
  <c r="K677" i="13"/>
  <c r="J677" i="13"/>
  <c r="I677" i="13"/>
  <c r="H677" i="13"/>
  <c r="G677" i="13" s="1"/>
  <c r="K676" i="13"/>
  <c r="J676" i="13"/>
  <c r="I676" i="13"/>
  <c r="H676" i="13"/>
  <c r="G676" i="13" s="1"/>
  <c r="K675" i="13"/>
  <c r="J675" i="13"/>
  <c r="I675" i="13"/>
  <c r="H675" i="13"/>
  <c r="G675" i="13" s="1"/>
  <c r="K674" i="13"/>
  <c r="J674" i="13"/>
  <c r="I674" i="13"/>
  <c r="H674" i="13"/>
  <c r="G674" i="13" s="1"/>
  <c r="K673" i="13"/>
  <c r="J673" i="13"/>
  <c r="I673" i="13"/>
  <c r="H673" i="13"/>
  <c r="G673" i="13" s="1"/>
  <c r="K672" i="13"/>
  <c r="J672" i="13"/>
  <c r="I672" i="13"/>
  <c r="H672" i="13"/>
  <c r="G672" i="13" s="1"/>
  <c r="K671" i="13"/>
  <c r="J671" i="13"/>
  <c r="I671" i="13"/>
  <c r="H671" i="13"/>
  <c r="G671" i="13" s="1"/>
  <c r="K670" i="13"/>
  <c r="J670" i="13"/>
  <c r="I670" i="13"/>
  <c r="H670" i="13"/>
  <c r="G670" i="13" s="1"/>
  <c r="K669" i="13"/>
  <c r="J669" i="13"/>
  <c r="I669" i="13"/>
  <c r="H669" i="13"/>
  <c r="G669" i="13" s="1"/>
  <c r="K668" i="13"/>
  <c r="J668" i="13"/>
  <c r="I668" i="13"/>
  <c r="H668" i="13"/>
  <c r="G668" i="13" s="1"/>
  <c r="K667" i="13"/>
  <c r="J667" i="13"/>
  <c r="I667" i="13"/>
  <c r="H667" i="13"/>
  <c r="G667" i="13" s="1"/>
  <c r="K666" i="13"/>
  <c r="J666" i="13"/>
  <c r="I666" i="13"/>
  <c r="H666" i="13"/>
  <c r="G666" i="13"/>
  <c r="K665" i="13"/>
  <c r="J665" i="13"/>
  <c r="I665" i="13"/>
  <c r="H665" i="13"/>
  <c r="G665" i="13" s="1"/>
  <c r="K664" i="13"/>
  <c r="J664" i="13"/>
  <c r="I664" i="13"/>
  <c r="H664" i="13"/>
  <c r="G664" i="13" s="1"/>
  <c r="K663" i="13"/>
  <c r="J663" i="13"/>
  <c r="I663" i="13"/>
  <c r="H663" i="13"/>
  <c r="G663" i="13"/>
  <c r="K662" i="13"/>
  <c r="J662" i="13"/>
  <c r="I662" i="13"/>
  <c r="H662" i="13"/>
  <c r="G662" i="13" s="1"/>
  <c r="K661" i="13"/>
  <c r="J661" i="13"/>
  <c r="I661" i="13"/>
  <c r="H661" i="13"/>
  <c r="G661" i="13" s="1"/>
  <c r="K660" i="13"/>
  <c r="J660" i="13"/>
  <c r="I660" i="13"/>
  <c r="H660" i="13"/>
  <c r="G660" i="13" s="1"/>
  <c r="K659" i="13"/>
  <c r="J659" i="13"/>
  <c r="I659" i="13"/>
  <c r="H659" i="13"/>
  <c r="G659" i="13" s="1"/>
  <c r="K658" i="13"/>
  <c r="J658" i="13"/>
  <c r="I658" i="13"/>
  <c r="H658" i="13"/>
  <c r="G658" i="13" s="1"/>
  <c r="K657" i="13"/>
  <c r="J657" i="13"/>
  <c r="I657" i="13"/>
  <c r="H657" i="13"/>
  <c r="G657" i="13" s="1"/>
  <c r="K656" i="13"/>
  <c r="J656" i="13"/>
  <c r="I656" i="13"/>
  <c r="H656" i="13"/>
  <c r="G656" i="13" s="1"/>
  <c r="K655" i="13"/>
  <c r="J655" i="13"/>
  <c r="I655" i="13"/>
  <c r="H655" i="13"/>
  <c r="G655" i="13" s="1"/>
  <c r="K654" i="13"/>
  <c r="J654" i="13"/>
  <c r="I654" i="13"/>
  <c r="H654" i="13"/>
  <c r="G654" i="13" s="1"/>
  <c r="K653" i="13"/>
  <c r="J653" i="13"/>
  <c r="I653" i="13"/>
  <c r="H653" i="13"/>
  <c r="G653" i="13" s="1"/>
  <c r="K652" i="13"/>
  <c r="J652" i="13"/>
  <c r="I652" i="13"/>
  <c r="H652" i="13"/>
  <c r="G652" i="13" s="1"/>
  <c r="K651" i="13"/>
  <c r="J651" i="13"/>
  <c r="I651" i="13"/>
  <c r="H651" i="13"/>
  <c r="G651" i="13" s="1"/>
  <c r="K650" i="13"/>
  <c r="J650" i="13"/>
  <c r="I650" i="13"/>
  <c r="H650" i="13"/>
  <c r="G650" i="13"/>
  <c r="K649" i="13"/>
  <c r="J649" i="13"/>
  <c r="I649" i="13"/>
  <c r="H649" i="13"/>
  <c r="G649" i="13" s="1"/>
  <c r="K648" i="13"/>
  <c r="J648" i="13"/>
  <c r="I648" i="13"/>
  <c r="H648" i="13"/>
  <c r="G648" i="13" s="1"/>
  <c r="K647" i="13"/>
  <c r="J647" i="13"/>
  <c r="I647" i="13"/>
  <c r="H647" i="13"/>
  <c r="G647" i="13"/>
  <c r="K646" i="13"/>
  <c r="J646" i="13"/>
  <c r="I646" i="13"/>
  <c r="H646" i="13"/>
  <c r="G646" i="13" s="1"/>
  <c r="K645" i="13"/>
  <c r="J645" i="13"/>
  <c r="I645" i="13"/>
  <c r="H645" i="13"/>
  <c r="G645" i="13" s="1"/>
  <c r="K644" i="13"/>
  <c r="J644" i="13"/>
  <c r="I644" i="13"/>
  <c r="H644" i="13"/>
  <c r="G644" i="13" s="1"/>
  <c r="K643" i="13"/>
  <c r="J643" i="13"/>
  <c r="I643" i="13"/>
  <c r="H643" i="13"/>
  <c r="G643" i="13" s="1"/>
  <c r="K642" i="13"/>
  <c r="J642" i="13"/>
  <c r="I642" i="13"/>
  <c r="H642" i="13"/>
  <c r="G642" i="13" s="1"/>
  <c r="K641" i="13"/>
  <c r="J641" i="13"/>
  <c r="I641" i="13"/>
  <c r="H641" i="13"/>
  <c r="G641" i="13" s="1"/>
  <c r="K640" i="13"/>
  <c r="J640" i="13"/>
  <c r="I640" i="13"/>
  <c r="H640" i="13"/>
  <c r="G640" i="13" s="1"/>
  <c r="K639" i="13"/>
  <c r="J639" i="13"/>
  <c r="I639" i="13"/>
  <c r="H639" i="13"/>
  <c r="G639" i="13" s="1"/>
  <c r="K638" i="13"/>
  <c r="J638" i="13"/>
  <c r="I638" i="13"/>
  <c r="H638" i="13"/>
  <c r="G638" i="13" s="1"/>
  <c r="K637" i="13"/>
  <c r="J637" i="13"/>
  <c r="I637" i="13"/>
  <c r="H637" i="13"/>
  <c r="G637" i="13" s="1"/>
  <c r="K636" i="13"/>
  <c r="J636" i="13"/>
  <c r="I636" i="13"/>
  <c r="H636" i="13"/>
  <c r="G636" i="13" s="1"/>
  <c r="K635" i="13"/>
  <c r="J635" i="13"/>
  <c r="I635" i="13"/>
  <c r="H635" i="13"/>
  <c r="G635" i="13" s="1"/>
  <c r="K634" i="13"/>
  <c r="J634" i="13"/>
  <c r="I634" i="13"/>
  <c r="H634" i="13"/>
  <c r="G634" i="13"/>
  <c r="K633" i="13"/>
  <c r="J633" i="13"/>
  <c r="I633" i="13"/>
  <c r="H633" i="13"/>
  <c r="G633" i="13" s="1"/>
  <c r="K632" i="13"/>
  <c r="J632" i="13"/>
  <c r="I632" i="13"/>
  <c r="H632" i="13"/>
  <c r="G632" i="13" s="1"/>
  <c r="K631" i="13"/>
  <c r="J631" i="13"/>
  <c r="I631" i="13"/>
  <c r="H631" i="13"/>
  <c r="G631" i="13"/>
  <c r="K630" i="13"/>
  <c r="J630" i="13"/>
  <c r="I630" i="13"/>
  <c r="H630" i="13"/>
  <c r="G630" i="13" s="1"/>
  <c r="K629" i="13"/>
  <c r="J629" i="13"/>
  <c r="I629" i="13"/>
  <c r="H629" i="13"/>
  <c r="G629" i="13" s="1"/>
  <c r="K628" i="13"/>
  <c r="J628" i="13"/>
  <c r="I628" i="13"/>
  <c r="H628" i="13"/>
  <c r="G628" i="13" s="1"/>
  <c r="K627" i="13"/>
  <c r="J627" i="13"/>
  <c r="I627" i="13"/>
  <c r="H627" i="13"/>
  <c r="G627" i="13" s="1"/>
  <c r="K626" i="13"/>
  <c r="J626" i="13"/>
  <c r="I626" i="13"/>
  <c r="H626" i="13"/>
  <c r="G626" i="13" s="1"/>
  <c r="K625" i="13"/>
  <c r="J625" i="13"/>
  <c r="I625" i="13"/>
  <c r="H625" i="13"/>
  <c r="G625" i="13" s="1"/>
  <c r="K624" i="13"/>
  <c r="J624" i="13"/>
  <c r="I624" i="13"/>
  <c r="H624" i="13"/>
  <c r="G624" i="13" s="1"/>
  <c r="K623" i="13"/>
  <c r="J623" i="13"/>
  <c r="I623" i="13"/>
  <c r="H623" i="13"/>
  <c r="G623" i="13" s="1"/>
  <c r="K622" i="13"/>
  <c r="J622" i="13"/>
  <c r="I622" i="13"/>
  <c r="H622" i="13"/>
  <c r="G622" i="13"/>
  <c r="K621" i="13"/>
  <c r="J621" i="13"/>
  <c r="I621" i="13"/>
  <c r="H621" i="13"/>
  <c r="G621" i="13" s="1"/>
  <c r="K620" i="13"/>
  <c r="J620" i="13"/>
  <c r="I620" i="13"/>
  <c r="H620" i="13"/>
  <c r="G620" i="13" s="1"/>
  <c r="K619" i="13"/>
  <c r="J619" i="13"/>
  <c r="I619" i="13"/>
  <c r="H619" i="13"/>
  <c r="G619" i="13" s="1"/>
  <c r="K618" i="13"/>
  <c r="J618" i="13"/>
  <c r="I618" i="13"/>
  <c r="H618" i="13"/>
  <c r="G618" i="13"/>
  <c r="K617" i="13"/>
  <c r="J617" i="13"/>
  <c r="I617" i="13"/>
  <c r="H617" i="13"/>
  <c r="G617" i="13" s="1"/>
  <c r="K616" i="13"/>
  <c r="J616" i="13"/>
  <c r="I616" i="13"/>
  <c r="H616" i="13"/>
  <c r="G616" i="13" s="1"/>
  <c r="K615" i="13"/>
  <c r="J615" i="13"/>
  <c r="I615" i="13"/>
  <c r="H615" i="13"/>
  <c r="G615" i="13"/>
  <c r="K614" i="13"/>
  <c r="J614" i="13"/>
  <c r="I614" i="13"/>
  <c r="H614" i="13"/>
  <c r="G614" i="13" s="1"/>
  <c r="K613" i="13"/>
  <c r="J613" i="13"/>
  <c r="I613" i="13"/>
  <c r="H613" i="13"/>
  <c r="G613" i="13" s="1"/>
  <c r="K612" i="13"/>
  <c r="J612" i="13"/>
  <c r="I612" i="13"/>
  <c r="H612" i="13"/>
  <c r="G612" i="13" s="1"/>
  <c r="K611" i="13"/>
  <c r="J611" i="13"/>
  <c r="I611" i="13"/>
  <c r="H611" i="13"/>
  <c r="G611" i="13" s="1"/>
  <c r="K610" i="13"/>
  <c r="J610" i="13"/>
  <c r="I610" i="13"/>
  <c r="H610" i="13"/>
  <c r="G610" i="13" s="1"/>
  <c r="K609" i="13"/>
  <c r="J609" i="13"/>
  <c r="I609" i="13"/>
  <c r="H609" i="13"/>
  <c r="G609" i="13"/>
  <c r="K608" i="13"/>
  <c r="J608" i="13"/>
  <c r="I608" i="13"/>
  <c r="H608" i="13"/>
  <c r="G608" i="13" s="1"/>
  <c r="K607" i="13"/>
  <c r="J607" i="13"/>
  <c r="I607" i="13"/>
  <c r="H607" i="13"/>
  <c r="G607" i="13" s="1"/>
  <c r="K606" i="13"/>
  <c r="J606" i="13"/>
  <c r="I606" i="13"/>
  <c r="H606" i="13"/>
  <c r="G606" i="13" s="1"/>
  <c r="K605" i="13"/>
  <c r="J605" i="13"/>
  <c r="I605" i="13"/>
  <c r="H605" i="13"/>
  <c r="G605" i="13" s="1"/>
  <c r="K604" i="13"/>
  <c r="J604" i="13"/>
  <c r="I604" i="13"/>
  <c r="H604" i="13"/>
  <c r="G604" i="13" s="1"/>
  <c r="K603" i="13"/>
  <c r="J603" i="13"/>
  <c r="I603" i="13"/>
  <c r="H603" i="13"/>
  <c r="G603" i="13" s="1"/>
  <c r="K602" i="13"/>
  <c r="J602" i="13"/>
  <c r="I602" i="13"/>
  <c r="H602" i="13"/>
  <c r="G602" i="13"/>
  <c r="K601" i="13"/>
  <c r="J601" i="13"/>
  <c r="I601" i="13"/>
  <c r="H601" i="13"/>
  <c r="G601" i="13" s="1"/>
  <c r="K600" i="13"/>
  <c r="J600" i="13"/>
  <c r="I600" i="13"/>
  <c r="H600" i="13"/>
  <c r="G600" i="13" s="1"/>
  <c r="K599" i="13"/>
  <c r="J599" i="13"/>
  <c r="I599" i="13"/>
  <c r="H599" i="13"/>
  <c r="G599" i="13"/>
  <c r="K598" i="13"/>
  <c r="J598" i="13"/>
  <c r="I598" i="13"/>
  <c r="H598" i="13"/>
  <c r="G598" i="13" s="1"/>
  <c r="K597" i="13"/>
  <c r="J597" i="13"/>
  <c r="I597" i="13"/>
  <c r="H597" i="13"/>
  <c r="G597" i="13" s="1"/>
  <c r="K596" i="13"/>
  <c r="J596" i="13"/>
  <c r="I596" i="13"/>
  <c r="H596" i="13"/>
  <c r="G596" i="13" s="1"/>
  <c r="K595" i="13"/>
  <c r="J595" i="13"/>
  <c r="I595" i="13"/>
  <c r="H595" i="13"/>
  <c r="G595" i="13" s="1"/>
  <c r="K594" i="13"/>
  <c r="J594" i="13"/>
  <c r="I594" i="13"/>
  <c r="H594" i="13"/>
  <c r="G594" i="13" s="1"/>
  <c r="K593" i="13"/>
  <c r="J593" i="13"/>
  <c r="I593" i="13"/>
  <c r="H593" i="13"/>
  <c r="G593" i="13" s="1"/>
  <c r="K592" i="13"/>
  <c r="J592" i="13"/>
  <c r="I592" i="13"/>
  <c r="H592" i="13"/>
  <c r="G592" i="13" s="1"/>
  <c r="K591" i="13"/>
  <c r="J591" i="13"/>
  <c r="I591" i="13"/>
  <c r="H591" i="13"/>
  <c r="G591" i="13" s="1"/>
  <c r="K590" i="13"/>
  <c r="J590" i="13"/>
  <c r="I590" i="13"/>
  <c r="H590" i="13"/>
  <c r="G590" i="13" s="1"/>
  <c r="K589" i="13"/>
  <c r="J589" i="13"/>
  <c r="I589" i="13"/>
  <c r="H589" i="13"/>
  <c r="G589" i="13" s="1"/>
  <c r="K588" i="13"/>
  <c r="J588" i="13"/>
  <c r="I588" i="13"/>
  <c r="H588" i="13"/>
  <c r="G588" i="13" s="1"/>
  <c r="K587" i="13"/>
  <c r="J587" i="13"/>
  <c r="I587" i="13"/>
  <c r="H587" i="13"/>
  <c r="G587" i="13" s="1"/>
  <c r="K586" i="13"/>
  <c r="J586" i="13"/>
  <c r="I586" i="13"/>
  <c r="H586" i="13"/>
  <c r="G586" i="13"/>
  <c r="K585" i="13"/>
  <c r="J585" i="13"/>
  <c r="I585" i="13"/>
  <c r="H585" i="13"/>
  <c r="G585" i="13" s="1"/>
  <c r="K584" i="13"/>
  <c r="J584" i="13"/>
  <c r="I584" i="13"/>
  <c r="H584" i="13"/>
  <c r="G584" i="13" s="1"/>
  <c r="K583" i="13"/>
  <c r="J583" i="13"/>
  <c r="I583" i="13"/>
  <c r="H583" i="13"/>
  <c r="G583" i="13"/>
  <c r="K582" i="13"/>
  <c r="J582" i="13"/>
  <c r="I582" i="13"/>
  <c r="H582" i="13"/>
  <c r="G582" i="13" s="1"/>
  <c r="K581" i="13"/>
  <c r="J581" i="13"/>
  <c r="I581" i="13"/>
  <c r="H581" i="13"/>
  <c r="G581" i="13" s="1"/>
  <c r="K580" i="13"/>
  <c r="J580" i="13"/>
  <c r="I580" i="13"/>
  <c r="H580" i="13"/>
  <c r="G580" i="13" s="1"/>
  <c r="K579" i="13"/>
  <c r="J579" i="13"/>
  <c r="I579" i="13"/>
  <c r="H579" i="13"/>
  <c r="G579" i="13" s="1"/>
  <c r="K578" i="13"/>
  <c r="J578" i="13"/>
  <c r="I578" i="13"/>
  <c r="H578" i="13"/>
  <c r="G578" i="13" s="1"/>
  <c r="K577" i="13"/>
  <c r="J577" i="13"/>
  <c r="I577" i="13"/>
  <c r="H577" i="13"/>
  <c r="G577" i="13" s="1"/>
  <c r="K576" i="13"/>
  <c r="J576" i="13"/>
  <c r="I576" i="13"/>
  <c r="H576" i="13"/>
  <c r="G576" i="13" s="1"/>
  <c r="K575" i="13"/>
  <c r="J575" i="13"/>
  <c r="I575" i="13"/>
  <c r="H575" i="13"/>
  <c r="G575" i="13" s="1"/>
  <c r="K574" i="13"/>
  <c r="J574" i="13"/>
  <c r="I574" i="13"/>
  <c r="H574" i="13"/>
  <c r="G574" i="13" s="1"/>
  <c r="K573" i="13"/>
  <c r="J573" i="13"/>
  <c r="I573" i="13"/>
  <c r="H573" i="13"/>
  <c r="G573" i="13" s="1"/>
  <c r="K572" i="13"/>
  <c r="J572" i="13"/>
  <c r="I572" i="13"/>
  <c r="H572" i="13"/>
  <c r="G572" i="13" s="1"/>
  <c r="K571" i="13"/>
  <c r="J571" i="13"/>
  <c r="I571" i="13"/>
  <c r="H571" i="13"/>
  <c r="G571" i="13" s="1"/>
  <c r="K570" i="13"/>
  <c r="J570" i="13"/>
  <c r="I570" i="13"/>
  <c r="H570" i="13"/>
  <c r="G570" i="13"/>
  <c r="K569" i="13"/>
  <c r="J569" i="13"/>
  <c r="I569" i="13"/>
  <c r="H569" i="13"/>
  <c r="G569" i="13" s="1"/>
  <c r="K568" i="13"/>
  <c r="J568" i="13"/>
  <c r="I568" i="13"/>
  <c r="H568" i="13"/>
  <c r="G568" i="13" s="1"/>
  <c r="K567" i="13"/>
  <c r="J567" i="13"/>
  <c r="I567" i="13"/>
  <c r="H567" i="13"/>
  <c r="G567" i="13"/>
  <c r="K566" i="13"/>
  <c r="J566" i="13"/>
  <c r="I566" i="13"/>
  <c r="H566" i="13"/>
  <c r="G566" i="13" s="1"/>
  <c r="K565" i="13"/>
  <c r="J565" i="13"/>
  <c r="I565" i="13"/>
  <c r="H565" i="13"/>
  <c r="G565" i="13"/>
  <c r="K564" i="13"/>
  <c r="J564" i="13"/>
  <c r="I564" i="13"/>
  <c r="H564" i="13"/>
  <c r="G564" i="13"/>
  <c r="K563" i="13"/>
  <c r="J563" i="13"/>
  <c r="I563" i="13"/>
  <c r="H563" i="13"/>
  <c r="G563" i="13" s="1"/>
  <c r="K562" i="13"/>
  <c r="J562" i="13"/>
  <c r="I562" i="13"/>
  <c r="H562" i="13"/>
  <c r="G562" i="13"/>
  <c r="K561" i="13"/>
  <c r="J561" i="13"/>
  <c r="I561" i="13"/>
  <c r="G561" i="13" s="1"/>
  <c r="H561" i="13"/>
  <c r="K560" i="13"/>
  <c r="J560" i="13"/>
  <c r="I560" i="13"/>
  <c r="H560" i="13"/>
  <c r="G560" i="13" s="1"/>
  <c r="K559" i="13"/>
  <c r="J559" i="13"/>
  <c r="I559" i="13"/>
  <c r="H559" i="13"/>
  <c r="G559" i="13" s="1"/>
  <c r="K558" i="13"/>
  <c r="J558" i="13"/>
  <c r="I558" i="13"/>
  <c r="H558" i="13"/>
  <c r="G558" i="13" s="1"/>
  <c r="K557" i="13"/>
  <c r="J557" i="13"/>
  <c r="I557" i="13"/>
  <c r="H557" i="13"/>
  <c r="G557" i="13" s="1"/>
  <c r="K556" i="13"/>
  <c r="J556" i="13"/>
  <c r="I556" i="13"/>
  <c r="H556" i="13"/>
  <c r="G556" i="13" s="1"/>
  <c r="K555" i="13"/>
  <c r="J555" i="13"/>
  <c r="I555" i="13"/>
  <c r="H555" i="13"/>
  <c r="G555" i="13"/>
  <c r="K554" i="13"/>
  <c r="J554" i="13"/>
  <c r="I554" i="13"/>
  <c r="H554" i="13"/>
  <c r="G554" i="13"/>
  <c r="K553" i="13"/>
  <c r="J553" i="13"/>
  <c r="I553" i="13"/>
  <c r="H553" i="13"/>
  <c r="G553" i="13" s="1"/>
  <c r="K552" i="13"/>
  <c r="J552" i="13"/>
  <c r="I552" i="13"/>
  <c r="H552" i="13"/>
  <c r="G552" i="13" s="1"/>
  <c r="K551" i="13"/>
  <c r="J551" i="13"/>
  <c r="I551" i="13"/>
  <c r="H551" i="13"/>
  <c r="G551" i="13"/>
  <c r="K550" i="13"/>
  <c r="J550" i="13"/>
  <c r="I550" i="13"/>
  <c r="H550" i="13"/>
  <c r="G550" i="13" s="1"/>
  <c r="K549" i="13"/>
  <c r="J549" i="13"/>
  <c r="I549" i="13"/>
  <c r="H549" i="13"/>
  <c r="G549" i="13" s="1"/>
  <c r="K548" i="13"/>
  <c r="J548" i="13"/>
  <c r="I548" i="13"/>
  <c r="H548" i="13"/>
  <c r="G548" i="13"/>
  <c r="K547" i="13"/>
  <c r="J547" i="13"/>
  <c r="I547" i="13"/>
  <c r="H547" i="13"/>
  <c r="G547" i="13" s="1"/>
  <c r="K546" i="13"/>
  <c r="J546" i="13"/>
  <c r="I546" i="13"/>
  <c r="H546" i="13"/>
  <c r="G546" i="13" s="1"/>
  <c r="K545" i="13"/>
  <c r="J545" i="13"/>
  <c r="I545" i="13"/>
  <c r="H545" i="13"/>
  <c r="G545" i="13" s="1"/>
  <c r="K544" i="13"/>
  <c r="J544" i="13"/>
  <c r="I544" i="13"/>
  <c r="H544" i="13"/>
  <c r="G544" i="13" s="1"/>
  <c r="K543" i="13"/>
  <c r="J543" i="13"/>
  <c r="I543" i="13"/>
  <c r="H543" i="13"/>
  <c r="G543" i="13" s="1"/>
  <c r="K542" i="13"/>
  <c r="J542" i="13"/>
  <c r="I542" i="13"/>
  <c r="H542" i="13"/>
  <c r="G542" i="13" s="1"/>
  <c r="K541" i="13"/>
  <c r="J541" i="13"/>
  <c r="I541" i="13"/>
  <c r="H541" i="13"/>
  <c r="G541" i="13" s="1"/>
  <c r="K540" i="13"/>
  <c r="J540" i="13"/>
  <c r="I540" i="13"/>
  <c r="H540" i="13"/>
  <c r="G540" i="13" s="1"/>
  <c r="K539" i="13"/>
  <c r="J539" i="13"/>
  <c r="I539" i="13"/>
  <c r="H539" i="13"/>
  <c r="G539" i="13" s="1"/>
  <c r="K538" i="13"/>
  <c r="J538" i="13"/>
  <c r="I538" i="13"/>
  <c r="H538" i="13"/>
  <c r="G538" i="13"/>
  <c r="K537" i="13"/>
  <c r="J537" i="13"/>
  <c r="I537" i="13"/>
  <c r="H537" i="13"/>
  <c r="G537" i="13" s="1"/>
  <c r="K536" i="13"/>
  <c r="J536" i="13"/>
  <c r="I536" i="13"/>
  <c r="H536" i="13"/>
  <c r="G536" i="13" s="1"/>
  <c r="K535" i="13"/>
  <c r="J535" i="13"/>
  <c r="I535" i="13"/>
  <c r="H535" i="13"/>
  <c r="G535" i="13"/>
  <c r="K534" i="13"/>
  <c r="J534" i="13"/>
  <c r="I534" i="13"/>
  <c r="H534" i="13"/>
  <c r="G534" i="13" s="1"/>
  <c r="K533" i="13"/>
  <c r="J533" i="13"/>
  <c r="I533" i="13"/>
  <c r="H533" i="13"/>
  <c r="G533" i="13" s="1"/>
  <c r="K532" i="13"/>
  <c r="J532" i="13"/>
  <c r="I532" i="13"/>
  <c r="H532" i="13"/>
  <c r="G532" i="13" s="1"/>
  <c r="K531" i="13"/>
  <c r="J531" i="13"/>
  <c r="I531" i="13"/>
  <c r="H531" i="13"/>
  <c r="G531" i="13" s="1"/>
  <c r="K530" i="13"/>
  <c r="J530" i="13"/>
  <c r="I530" i="13"/>
  <c r="H530" i="13"/>
  <c r="G530" i="13" s="1"/>
  <c r="K529" i="13"/>
  <c r="J529" i="13"/>
  <c r="I529" i="13"/>
  <c r="H529" i="13"/>
  <c r="G529" i="13"/>
  <c r="K528" i="13"/>
  <c r="J528" i="13"/>
  <c r="I528" i="13"/>
  <c r="H528" i="13"/>
  <c r="G528" i="13" s="1"/>
  <c r="K527" i="13"/>
  <c r="J527" i="13"/>
  <c r="I527" i="13"/>
  <c r="H527" i="13"/>
  <c r="G527" i="13" s="1"/>
  <c r="K526" i="13"/>
  <c r="J526" i="13"/>
  <c r="I526" i="13"/>
  <c r="H526" i="13"/>
  <c r="G526" i="13" s="1"/>
  <c r="K525" i="13"/>
  <c r="J525" i="13"/>
  <c r="I525" i="13"/>
  <c r="H525" i="13"/>
  <c r="G525" i="13" s="1"/>
  <c r="K524" i="13"/>
  <c r="J524" i="13"/>
  <c r="I524" i="13"/>
  <c r="H524" i="13"/>
  <c r="G524" i="13" s="1"/>
  <c r="K523" i="13"/>
  <c r="J523" i="13"/>
  <c r="I523" i="13"/>
  <c r="H523" i="13"/>
  <c r="G523" i="13" s="1"/>
  <c r="K522" i="13"/>
  <c r="J522" i="13"/>
  <c r="I522" i="13"/>
  <c r="H522" i="13"/>
  <c r="G522" i="13"/>
  <c r="K521" i="13"/>
  <c r="J521" i="13"/>
  <c r="I521" i="13"/>
  <c r="H521" i="13"/>
  <c r="G521" i="13" s="1"/>
  <c r="K520" i="13"/>
  <c r="J520" i="13"/>
  <c r="I520" i="13"/>
  <c r="H520" i="13"/>
  <c r="G520" i="13" s="1"/>
  <c r="K519" i="13"/>
  <c r="J519" i="13"/>
  <c r="I519" i="13"/>
  <c r="H519" i="13"/>
  <c r="G519" i="13"/>
  <c r="K518" i="13"/>
  <c r="J518" i="13"/>
  <c r="I518" i="13"/>
  <c r="H518" i="13"/>
  <c r="G518" i="13" s="1"/>
  <c r="K517" i="13"/>
  <c r="J517" i="13"/>
  <c r="I517" i="13"/>
  <c r="H517" i="13"/>
  <c r="G517" i="13" s="1"/>
  <c r="K516" i="13"/>
  <c r="J516" i="13"/>
  <c r="I516" i="13"/>
  <c r="H516" i="13"/>
  <c r="G516" i="13" s="1"/>
  <c r="K515" i="13"/>
  <c r="J515" i="13"/>
  <c r="I515" i="13"/>
  <c r="H515" i="13"/>
  <c r="G515" i="13" s="1"/>
  <c r="K514" i="13"/>
  <c r="J514" i="13"/>
  <c r="I514" i="13"/>
  <c r="H514" i="13"/>
  <c r="G514" i="13" s="1"/>
  <c r="K513" i="13"/>
  <c r="J513" i="13"/>
  <c r="I513" i="13"/>
  <c r="H513" i="13"/>
  <c r="G513" i="13" s="1"/>
  <c r="K512" i="13"/>
  <c r="J512" i="13"/>
  <c r="I512" i="13"/>
  <c r="H512" i="13"/>
  <c r="G512" i="13" s="1"/>
  <c r="K511" i="13"/>
  <c r="J511" i="13"/>
  <c r="I511" i="13"/>
  <c r="H511" i="13"/>
  <c r="G511" i="13" s="1"/>
  <c r="K510" i="13"/>
  <c r="J510" i="13"/>
  <c r="I510" i="13"/>
  <c r="H510" i="13"/>
  <c r="G510" i="13" s="1"/>
  <c r="K509" i="13"/>
  <c r="J509" i="13"/>
  <c r="I509" i="13"/>
  <c r="H509" i="13"/>
  <c r="G509" i="13" s="1"/>
  <c r="K508" i="13"/>
  <c r="J508" i="13"/>
  <c r="I508" i="13"/>
  <c r="H508" i="13"/>
  <c r="G508" i="13" s="1"/>
  <c r="K507" i="13"/>
  <c r="J507" i="13"/>
  <c r="I507" i="13"/>
  <c r="H507" i="13"/>
  <c r="G507" i="13" s="1"/>
  <c r="K506" i="13"/>
  <c r="J506" i="13"/>
  <c r="I506" i="13"/>
  <c r="H506" i="13"/>
  <c r="G506" i="13"/>
  <c r="K505" i="13"/>
  <c r="J505" i="13"/>
  <c r="I505" i="13"/>
  <c r="H505" i="13"/>
  <c r="G505" i="13" s="1"/>
  <c r="K504" i="13"/>
  <c r="J504" i="13"/>
  <c r="I504" i="13"/>
  <c r="H504" i="13"/>
  <c r="G504" i="13" s="1"/>
  <c r="K503" i="13"/>
  <c r="J503" i="13"/>
  <c r="I503" i="13"/>
  <c r="H503" i="13"/>
  <c r="G503" i="13"/>
  <c r="K502" i="13"/>
  <c r="J502" i="13"/>
  <c r="I502" i="13"/>
  <c r="H502" i="13"/>
  <c r="G502" i="13" s="1"/>
  <c r="K501" i="13"/>
  <c r="J501" i="13"/>
  <c r="I501" i="13"/>
  <c r="H501" i="13"/>
  <c r="G501" i="13" s="1"/>
  <c r="K500" i="13"/>
  <c r="J500" i="13"/>
  <c r="I500" i="13"/>
  <c r="H500" i="13"/>
  <c r="G500" i="13" s="1"/>
  <c r="K499" i="13"/>
  <c r="J499" i="13"/>
  <c r="I499" i="13"/>
  <c r="H499" i="13"/>
  <c r="G499" i="13" s="1"/>
  <c r="K498" i="13"/>
  <c r="J498" i="13"/>
  <c r="I498" i="13"/>
  <c r="H498" i="13"/>
  <c r="G498" i="13" s="1"/>
  <c r="K497" i="13"/>
  <c r="J497" i="13"/>
  <c r="I497" i="13"/>
  <c r="H497" i="13"/>
  <c r="G497" i="13" s="1"/>
  <c r="K496" i="13"/>
  <c r="J496" i="13"/>
  <c r="I496" i="13"/>
  <c r="H496" i="13"/>
  <c r="G496" i="13" s="1"/>
  <c r="K495" i="13"/>
  <c r="J495" i="13"/>
  <c r="I495" i="13"/>
  <c r="H495" i="13"/>
  <c r="G495" i="13" s="1"/>
  <c r="K494" i="13"/>
  <c r="J494" i="13"/>
  <c r="I494" i="13"/>
  <c r="H494" i="13"/>
  <c r="G494" i="13" s="1"/>
  <c r="K493" i="13"/>
  <c r="J493" i="13"/>
  <c r="I493" i="13"/>
  <c r="H493" i="13"/>
  <c r="G493" i="13" s="1"/>
  <c r="K492" i="13"/>
  <c r="J492" i="13"/>
  <c r="I492" i="13"/>
  <c r="H492" i="13"/>
  <c r="G492" i="13" s="1"/>
  <c r="K491" i="13"/>
  <c r="J491" i="13"/>
  <c r="I491" i="13"/>
  <c r="H491" i="13"/>
  <c r="G491" i="13" s="1"/>
  <c r="K490" i="13"/>
  <c r="J490" i="13"/>
  <c r="I490" i="13"/>
  <c r="H490" i="13"/>
  <c r="G490" i="13"/>
  <c r="K489" i="13"/>
  <c r="J489" i="13"/>
  <c r="I489" i="13"/>
  <c r="H489" i="13"/>
  <c r="G489" i="13" s="1"/>
  <c r="K488" i="13"/>
  <c r="J488" i="13"/>
  <c r="I488" i="13"/>
  <c r="H488" i="13"/>
  <c r="G488" i="13" s="1"/>
  <c r="K487" i="13"/>
  <c r="J487" i="13"/>
  <c r="I487" i="13"/>
  <c r="H487" i="13"/>
  <c r="G487" i="13"/>
  <c r="K486" i="13"/>
  <c r="J486" i="13"/>
  <c r="I486" i="13"/>
  <c r="H486" i="13"/>
  <c r="G486" i="13" s="1"/>
  <c r="K485" i="13"/>
  <c r="J485" i="13"/>
  <c r="I485" i="13"/>
  <c r="H485" i="13"/>
  <c r="G485" i="13"/>
  <c r="K484" i="13"/>
  <c r="J484" i="13"/>
  <c r="I484" i="13"/>
  <c r="H484" i="13"/>
  <c r="G484" i="13" s="1"/>
  <c r="K483" i="13"/>
  <c r="J483" i="13"/>
  <c r="I483" i="13"/>
  <c r="H483" i="13"/>
  <c r="G483" i="13" s="1"/>
  <c r="K482" i="13"/>
  <c r="J482" i="13"/>
  <c r="I482" i="13"/>
  <c r="H482" i="13"/>
  <c r="G482" i="13" s="1"/>
  <c r="K481" i="13"/>
  <c r="J481" i="13"/>
  <c r="I481" i="13"/>
  <c r="H481" i="13"/>
  <c r="G481" i="13" s="1"/>
  <c r="K480" i="13"/>
  <c r="J480" i="13"/>
  <c r="I480" i="13"/>
  <c r="H480" i="13"/>
  <c r="G480" i="13" s="1"/>
  <c r="K479" i="13"/>
  <c r="J479" i="13"/>
  <c r="I479" i="13"/>
  <c r="H479" i="13"/>
  <c r="G479" i="13" s="1"/>
  <c r="K478" i="13"/>
  <c r="J478" i="13"/>
  <c r="I478" i="13"/>
  <c r="H478" i="13"/>
  <c r="G478" i="13" s="1"/>
  <c r="K477" i="13"/>
  <c r="J477" i="13"/>
  <c r="I477" i="13"/>
  <c r="H477" i="13"/>
  <c r="G477" i="13" s="1"/>
  <c r="K476" i="13"/>
  <c r="J476" i="13"/>
  <c r="I476" i="13"/>
  <c r="H476" i="13"/>
  <c r="G476" i="13" s="1"/>
  <c r="K475" i="13"/>
  <c r="J475" i="13"/>
  <c r="I475" i="13"/>
  <c r="H475" i="13"/>
  <c r="G475" i="13" s="1"/>
  <c r="K474" i="13"/>
  <c r="J474" i="13"/>
  <c r="I474" i="13"/>
  <c r="H474" i="13"/>
  <c r="G474" i="13"/>
  <c r="K473" i="13"/>
  <c r="J473" i="13"/>
  <c r="G473" i="13" s="1"/>
  <c r="I473" i="13"/>
  <c r="H473" i="13"/>
  <c r="K472" i="13"/>
  <c r="J472" i="13"/>
  <c r="I472" i="13"/>
  <c r="H472" i="13"/>
  <c r="G472" i="13" s="1"/>
  <c r="K471" i="13"/>
  <c r="J471" i="13"/>
  <c r="I471" i="13"/>
  <c r="H471" i="13"/>
  <c r="G471" i="13"/>
  <c r="K470" i="13"/>
  <c r="J470" i="13"/>
  <c r="I470" i="13"/>
  <c r="H470" i="13"/>
  <c r="G470" i="13" s="1"/>
  <c r="K469" i="13"/>
  <c r="J469" i="13"/>
  <c r="I469" i="13"/>
  <c r="H469" i="13"/>
  <c r="G469" i="13"/>
  <c r="K468" i="13"/>
  <c r="J468" i="13"/>
  <c r="I468" i="13"/>
  <c r="H468" i="13"/>
  <c r="G468" i="13" s="1"/>
  <c r="K467" i="13"/>
  <c r="J467" i="13"/>
  <c r="I467" i="13"/>
  <c r="H467" i="13"/>
  <c r="G467" i="13" s="1"/>
  <c r="K466" i="13"/>
  <c r="J466" i="13"/>
  <c r="I466" i="13"/>
  <c r="H466" i="13"/>
  <c r="G466" i="13" s="1"/>
  <c r="K465" i="13"/>
  <c r="J465" i="13"/>
  <c r="I465" i="13"/>
  <c r="H465" i="13"/>
  <c r="G465" i="13" s="1"/>
  <c r="K464" i="13"/>
  <c r="J464" i="13"/>
  <c r="I464" i="13"/>
  <c r="H464" i="13"/>
  <c r="G464" i="13" s="1"/>
  <c r="K463" i="13"/>
  <c r="J463" i="13"/>
  <c r="I463" i="13"/>
  <c r="H463" i="13"/>
  <c r="G463" i="13" s="1"/>
  <c r="K462" i="13"/>
  <c r="J462" i="13"/>
  <c r="I462" i="13"/>
  <c r="H462" i="13"/>
  <c r="G462" i="13" s="1"/>
  <c r="K461" i="13"/>
  <c r="J461" i="13"/>
  <c r="I461" i="13"/>
  <c r="H461" i="13"/>
  <c r="G461" i="13" s="1"/>
  <c r="K460" i="13"/>
  <c r="J460" i="13"/>
  <c r="I460" i="13"/>
  <c r="H460" i="13"/>
  <c r="G460" i="13"/>
  <c r="K459" i="13"/>
  <c r="J459" i="13"/>
  <c r="I459" i="13"/>
  <c r="H459" i="13"/>
  <c r="G459" i="13" s="1"/>
  <c r="K458" i="13"/>
  <c r="J458" i="13"/>
  <c r="I458" i="13"/>
  <c r="H458" i="13"/>
  <c r="G458" i="13"/>
  <c r="K457" i="13"/>
  <c r="J457" i="13"/>
  <c r="I457" i="13"/>
  <c r="H457" i="13"/>
  <c r="G457" i="13" s="1"/>
  <c r="K456" i="13"/>
  <c r="J456" i="13"/>
  <c r="I456" i="13"/>
  <c r="H456" i="13"/>
  <c r="G456" i="13" s="1"/>
  <c r="K455" i="13"/>
  <c r="J455" i="13"/>
  <c r="I455" i="13"/>
  <c r="H455" i="13"/>
  <c r="G455" i="13"/>
  <c r="K454" i="13"/>
  <c r="J454" i="13"/>
  <c r="I454" i="13"/>
  <c r="H454" i="13"/>
  <c r="G454" i="13" s="1"/>
  <c r="K453" i="13"/>
  <c r="J453" i="13"/>
  <c r="I453" i="13"/>
  <c r="H453" i="13"/>
  <c r="G453" i="13" s="1"/>
  <c r="K452" i="13"/>
  <c r="J452" i="13"/>
  <c r="I452" i="13"/>
  <c r="H452" i="13"/>
  <c r="G452" i="13" s="1"/>
  <c r="K451" i="13"/>
  <c r="J451" i="13"/>
  <c r="I451" i="13"/>
  <c r="H451" i="13"/>
  <c r="G451" i="13" s="1"/>
  <c r="K450" i="13"/>
  <c r="J450" i="13"/>
  <c r="I450" i="13"/>
  <c r="H450" i="13"/>
  <c r="G450" i="13" s="1"/>
  <c r="K449" i="13"/>
  <c r="J449" i="13"/>
  <c r="I449" i="13"/>
  <c r="H449" i="13"/>
  <c r="G449" i="13" s="1"/>
  <c r="K448" i="13"/>
  <c r="J448" i="13"/>
  <c r="I448" i="13"/>
  <c r="H448" i="13"/>
  <c r="G448" i="13" s="1"/>
  <c r="K447" i="13"/>
  <c r="J447" i="13"/>
  <c r="I447" i="13"/>
  <c r="H447" i="13"/>
  <c r="G447" i="13" s="1"/>
  <c r="K446" i="13"/>
  <c r="J446" i="13"/>
  <c r="I446" i="13"/>
  <c r="H446" i="13"/>
  <c r="G446" i="13" s="1"/>
  <c r="K445" i="13"/>
  <c r="J445" i="13"/>
  <c r="I445" i="13"/>
  <c r="H445" i="13"/>
  <c r="G445" i="13" s="1"/>
  <c r="K444" i="13"/>
  <c r="J444" i="13"/>
  <c r="I444" i="13"/>
  <c r="H444" i="13"/>
  <c r="G444" i="13"/>
  <c r="K443" i="13"/>
  <c r="J443" i="13"/>
  <c r="I443" i="13"/>
  <c r="H443" i="13"/>
  <c r="G443" i="13" s="1"/>
  <c r="K442" i="13"/>
  <c r="J442" i="13"/>
  <c r="I442" i="13"/>
  <c r="H442" i="13"/>
  <c r="G442" i="13"/>
  <c r="K441" i="13"/>
  <c r="J441" i="13"/>
  <c r="I441" i="13"/>
  <c r="H441" i="13"/>
  <c r="G441" i="13" s="1"/>
  <c r="K440" i="13"/>
  <c r="J440" i="13"/>
  <c r="I440" i="13"/>
  <c r="H440" i="13"/>
  <c r="G440" i="13" s="1"/>
  <c r="K439" i="13"/>
  <c r="J439" i="13"/>
  <c r="I439" i="13"/>
  <c r="H439" i="13"/>
  <c r="G439" i="13"/>
  <c r="K438" i="13"/>
  <c r="J438" i="13"/>
  <c r="I438" i="13"/>
  <c r="H438" i="13"/>
  <c r="G438" i="13" s="1"/>
  <c r="K437" i="13"/>
  <c r="J437" i="13"/>
  <c r="I437" i="13"/>
  <c r="H437" i="13"/>
  <c r="G437" i="13" s="1"/>
  <c r="K436" i="13"/>
  <c r="J436" i="13"/>
  <c r="I436" i="13"/>
  <c r="H436" i="13"/>
  <c r="G436" i="13" s="1"/>
  <c r="K435" i="13"/>
  <c r="J435" i="13"/>
  <c r="I435" i="13"/>
  <c r="H435" i="13"/>
  <c r="G435" i="13" s="1"/>
  <c r="K434" i="13"/>
  <c r="J434" i="13"/>
  <c r="I434" i="13"/>
  <c r="G434" i="13" s="1"/>
  <c r="H434" i="13"/>
  <c r="K433" i="13"/>
  <c r="J433" i="13"/>
  <c r="I433" i="13"/>
  <c r="H433" i="13"/>
  <c r="G433" i="13" s="1"/>
  <c r="K432" i="13"/>
  <c r="J432" i="13"/>
  <c r="I432" i="13"/>
  <c r="H432" i="13"/>
  <c r="G432" i="13" s="1"/>
  <c r="K431" i="13"/>
  <c r="J431" i="13"/>
  <c r="I431" i="13"/>
  <c r="H431" i="13"/>
  <c r="G431" i="13" s="1"/>
  <c r="K430" i="13"/>
  <c r="J430" i="13"/>
  <c r="I430" i="13"/>
  <c r="H430" i="13"/>
  <c r="G430" i="13" s="1"/>
  <c r="K429" i="13"/>
  <c r="J429" i="13"/>
  <c r="I429" i="13"/>
  <c r="H429" i="13"/>
  <c r="G429" i="13" s="1"/>
  <c r="K428" i="13"/>
  <c r="J428" i="13"/>
  <c r="I428" i="13"/>
  <c r="H428" i="13"/>
  <c r="G428" i="13"/>
  <c r="K427" i="13"/>
  <c r="J427" i="13"/>
  <c r="I427" i="13"/>
  <c r="H427" i="13"/>
  <c r="G427" i="13" s="1"/>
  <c r="K426" i="13"/>
  <c r="J426" i="13"/>
  <c r="I426" i="13"/>
  <c r="H426" i="13"/>
  <c r="G426" i="13"/>
  <c r="K425" i="13"/>
  <c r="J425" i="13"/>
  <c r="I425" i="13"/>
  <c r="H425" i="13"/>
  <c r="G425" i="13" s="1"/>
  <c r="K424" i="13"/>
  <c r="J424" i="13"/>
  <c r="I424" i="13"/>
  <c r="H424" i="13"/>
  <c r="G424" i="13" s="1"/>
  <c r="K423" i="13"/>
  <c r="J423" i="13"/>
  <c r="I423" i="13"/>
  <c r="H423" i="13"/>
  <c r="G423" i="13"/>
  <c r="K422" i="13"/>
  <c r="J422" i="13"/>
  <c r="I422" i="13"/>
  <c r="H422" i="13"/>
  <c r="G422" i="13" s="1"/>
  <c r="K421" i="13"/>
  <c r="J421" i="13"/>
  <c r="I421" i="13"/>
  <c r="H421" i="13"/>
  <c r="G421" i="13" s="1"/>
  <c r="K420" i="13"/>
  <c r="J420" i="13"/>
  <c r="I420" i="13"/>
  <c r="H420" i="13"/>
  <c r="G420" i="13" s="1"/>
  <c r="K419" i="13"/>
  <c r="J419" i="13"/>
  <c r="I419" i="13"/>
  <c r="H419" i="13"/>
  <c r="G419" i="13" s="1"/>
  <c r="K418" i="13"/>
  <c r="J418" i="13"/>
  <c r="I418" i="13"/>
  <c r="H418" i="13"/>
  <c r="G418" i="13" s="1"/>
  <c r="K417" i="13"/>
  <c r="J417" i="13"/>
  <c r="I417" i="13"/>
  <c r="H417" i="13"/>
  <c r="G417" i="13" s="1"/>
  <c r="K416" i="13"/>
  <c r="J416" i="13"/>
  <c r="I416" i="13"/>
  <c r="H416" i="13"/>
  <c r="G416" i="13" s="1"/>
  <c r="K415" i="13"/>
  <c r="J415" i="13"/>
  <c r="I415" i="13"/>
  <c r="H415" i="13"/>
  <c r="G415" i="13" s="1"/>
  <c r="K414" i="13"/>
  <c r="J414" i="13"/>
  <c r="I414" i="13"/>
  <c r="H414" i="13"/>
  <c r="G414" i="13" s="1"/>
  <c r="K413" i="13"/>
  <c r="J413" i="13"/>
  <c r="I413" i="13"/>
  <c r="H413" i="13"/>
  <c r="G413" i="13" s="1"/>
  <c r="K412" i="13"/>
  <c r="J412" i="13"/>
  <c r="I412" i="13"/>
  <c r="H412" i="13"/>
  <c r="G412" i="13" s="1"/>
  <c r="K411" i="13"/>
  <c r="J411" i="13"/>
  <c r="I411" i="13"/>
  <c r="H411" i="13"/>
  <c r="G411" i="13" s="1"/>
  <c r="K410" i="13"/>
  <c r="J410" i="13"/>
  <c r="I410" i="13"/>
  <c r="H410" i="13"/>
  <c r="G410" i="13"/>
  <c r="K409" i="13"/>
  <c r="J409" i="13"/>
  <c r="I409" i="13"/>
  <c r="H409" i="13"/>
  <c r="G409" i="13" s="1"/>
  <c r="K408" i="13"/>
  <c r="J408" i="13"/>
  <c r="I408" i="13"/>
  <c r="H408" i="13"/>
  <c r="G408" i="13" s="1"/>
  <c r="K407" i="13"/>
  <c r="J407" i="13"/>
  <c r="I407" i="13"/>
  <c r="H407" i="13"/>
  <c r="G407" i="13"/>
  <c r="K406" i="13"/>
  <c r="J406" i="13"/>
  <c r="I406" i="13"/>
  <c r="H406" i="13"/>
  <c r="G406" i="13" s="1"/>
  <c r="K405" i="13"/>
  <c r="J405" i="13"/>
  <c r="I405" i="13"/>
  <c r="H405" i="13"/>
  <c r="G405" i="13" s="1"/>
  <c r="K404" i="13"/>
  <c r="J404" i="13"/>
  <c r="I404" i="13"/>
  <c r="H404" i="13"/>
  <c r="G404" i="13" s="1"/>
  <c r="K403" i="13"/>
  <c r="J403" i="13"/>
  <c r="I403" i="13"/>
  <c r="H403" i="13"/>
  <c r="G403" i="13" s="1"/>
  <c r="K402" i="13"/>
  <c r="J402" i="13"/>
  <c r="I402" i="13"/>
  <c r="G402" i="13" s="1"/>
  <c r="H402" i="13"/>
  <c r="K401" i="13"/>
  <c r="J401" i="13"/>
  <c r="I401" i="13"/>
  <c r="H401" i="13"/>
  <c r="G401" i="13" s="1"/>
  <c r="K400" i="13"/>
  <c r="J400" i="13"/>
  <c r="I400" i="13"/>
  <c r="H400" i="13"/>
  <c r="G400" i="13" s="1"/>
  <c r="K399" i="13"/>
  <c r="J399" i="13"/>
  <c r="I399" i="13"/>
  <c r="H399" i="13"/>
  <c r="G399" i="13" s="1"/>
  <c r="K398" i="13"/>
  <c r="J398" i="13"/>
  <c r="I398" i="13"/>
  <c r="H398" i="13"/>
  <c r="G398" i="13" s="1"/>
  <c r="K397" i="13"/>
  <c r="J397" i="13"/>
  <c r="I397" i="13"/>
  <c r="H397" i="13"/>
  <c r="G397" i="13" s="1"/>
  <c r="K396" i="13"/>
  <c r="J396" i="13"/>
  <c r="I396" i="13"/>
  <c r="H396" i="13"/>
  <c r="G396" i="13" s="1"/>
  <c r="K395" i="13"/>
  <c r="J395" i="13"/>
  <c r="I395" i="13"/>
  <c r="H395" i="13"/>
  <c r="G395" i="13" s="1"/>
  <c r="K394" i="13"/>
  <c r="J394" i="13"/>
  <c r="I394" i="13"/>
  <c r="H394" i="13"/>
  <c r="G394" i="13"/>
  <c r="K393" i="13"/>
  <c r="J393" i="13"/>
  <c r="I393" i="13"/>
  <c r="H393" i="13"/>
  <c r="G393" i="13" s="1"/>
  <c r="K392" i="13"/>
  <c r="J392" i="13"/>
  <c r="I392" i="13"/>
  <c r="H392" i="13"/>
  <c r="G392" i="13" s="1"/>
  <c r="K391" i="13"/>
  <c r="J391" i="13"/>
  <c r="I391" i="13"/>
  <c r="H391" i="13"/>
  <c r="G391" i="13"/>
  <c r="K390" i="13"/>
  <c r="J390" i="13"/>
  <c r="I390" i="13"/>
  <c r="H390" i="13"/>
  <c r="G390" i="13" s="1"/>
  <c r="K389" i="13"/>
  <c r="J389" i="13"/>
  <c r="I389" i="13"/>
  <c r="H389" i="13"/>
  <c r="G389" i="13" s="1"/>
  <c r="K388" i="13"/>
  <c r="J388" i="13"/>
  <c r="I388" i="13"/>
  <c r="H388" i="13"/>
  <c r="G388" i="13" s="1"/>
  <c r="K387" i="13"/>
  <c r="J387" i="13"/>
  <c r="I387" i="13"/>
  <c r="H387" i="13"/>
  <c r="G387" i="13" s="1"/>
  <c r="K386" i="13"/>
  <c r="J386" i="13"/>
  <c r="I386" i="13"/>
  <c r="H386" i="13"/>
  <c r="G386" i="13"/>
  <c r="K385" i="13"/>
  <c r="J385" i="13"/>
  <c r="I385" i="13"/>
  <c r="H385" i="13"/>
  <c r="G385" i="13" s="1"/>
  <c r="K384" i="13"/>
  <c r="J384" i="13"/>
  <c r="I384" i="13"/>
  <c r="H384" i="13"/>
  <c r="G384" i="13" s="1"/>
  <c r="K383" i="13"/>
  <c r="J383" i="13"/>
  <c r="I383" i="13"/>
  <c r="H383" i="13"/>
  <c r="G383" i="13" s="1"/>
  <c r="K382" i="13"/>
  <c r="J382" i="13"/>
  <c r="I382" i="13"/>
  <c r="H382" i="13"/>
  <c r="G382" i="13" s="1"/>
  <c r="K381" i="13"/>
  <c r="J381" i="13"/>
  <c r="I381" i="13"/>
  <c r="H381" i="13"/>
  <c r="G381" i="13" s="1"/>
  <c r="K380" i="13"/>
  <c r="J380" i="13"/>
  <c r="I380" i="13"/>
  <c r="H380" i="13"/>
  <c r="G380" i="13" s="1"/>
  <c r="K379" i="13"/>
  <c r="J379" i="13"/>
  <c r="I379" i="13"/>
  <c r="H379" i="13"/>
  <c r="G379" i="13" s="1"/>
  <c r="K378" i="13"/>
  <c r="J378" i="13"/>
  <c r="I378" i="13"/>
  <c r="H378" i="13"/>
  <c r="G378" i="13"/>
  <c r="K377" i="13"/>
  <c r="J377" i="13"/>
  <c r="I377" i="13"/>
  <c r="H377" i="13"/>
  <c r="G377" i="13" s="1"/>
  <c r="K376" i="13"/>
  <c r="J376" i="13"/>
  <c r="I376" i="13"/>
  <c r="H376" i="13"/>
  <c r="G376" i="13" s="1"/>
  <c r="K375" i="13"/>
  <c r="J375" i="13"/>
  <c r="I375" i="13"/>
  <c r="H375" i="13"/>
  <c r="G375" i="13"/>
  <c r="K374" i="13"/>
  <c r="J374" i="13"/>
  <c r="I374" i="13"/>
  <c r="H374" i="13"/>
  <c r="G374" i="13" s="1"/>
  <c r="K373" i="13"/>
  <c r="J373" i="13"/>
  <c r="I373" i="13"/>
  <c r="H373" i="13"/>
  <c r="G373" i="13"/>
  <c r="K372" i="13"/>
  <c r="J372" i="13"/>
  <c r="I372" i="13"/>
  <c r="H372" i="13"/>
  <c r="G372" i="13" s="1"/>
  <c r="K371" i="13"/>
  <c r="J371" i="13"/>
  <c r="I371" i="13"/>
  <c r="H371" i="13"/>
  <c r="G371" i="13" s="1"/>
  <c r="K370" i="13"/>
  <c r="J370" i="13"/>
  <c r="I370" i="13"/>
  <c r="H370" i="13"/>
  <c r="G370" i="13" s="1"/>
  <c r="K369" i="13"/>
  <c r="J369" i="13"/>
  <c r="I369" i="13"/>
  <c r="H369" i="13"/>
  <c r="G369" i="13" s="1"/>
  <c r="K368" i="13"/>
  <c r="J368" i="13"/>
  <c r="I368" i="13"/>
  <c r="H368" i="13"/>
  <c r="G368" i="13" s="1"/>
  <c r="K367" i="13"/>
  <c r="J367" i="13"/>
  <c r="I367" i="13"/>
  <c r="H367" i="13"/>
  <c r="G367" i="13" s="1"/>
  <c r="K366" i="13"/>
  <c r="J366" i="13"/>
  <c r="I366" i="13"/>
  <c r="H366" i="13"/>
  <c r="G366" i="13" s="1"/>
  <c r="K365" i="13"/>
  <c r="J365" i="13"/>
  <c r="I365" i="13"/>
  <c r="H365" i="13"/>
  <c r="G365" i="13" s="1"/>
  <c r="K364" i="13"/>
  <c r="J364" i="13"/>
  <c r="I364" i="13"/>
  <c r="H364" i="13"/>
  <c r="G364" i="13" s="1"/>
  <c r="K363" i="13"/>
  <c r="J363" i="13"/>
  <c r="I363" i="13"/>
  <c r="H363" i="13"/>
  <c r="G363" i="13" s="1"/>
  <c r="K362" i="13"/>
  <c r="J362" i="13"/>
  <c r="I362" i="13"/>
  <c r="H362" i="13"/>
  <c r="G362" i="13"/>
  <c r="K361" i="13"/>
  <c r="J361" i="13"/>
  <c r="I361" i="13"/>
  <c r="H361" i="13"/>
  <c r="G361" i="13" s="1"/>
  <c r="K360" i="13"/>
  <c r="J360" i="13"/>
  <c r="I360" i="13"/>
  <c r="H360" i="13"/>
  <c r="G360" i="13" s="1"/>
  <c r="K359" i="13"/>
  <c r="J359" i="13"/>
  <c r="I359" i="13"/>
  <c r="H359" i="13"/>
  <c r="G359" i="13"/>
  <c r="K358" i="13"/>
  <c r="J358" i="13"/>
  <c r="I358" i="13"/>
  <c r="H358" i="13"/>
  <c r="G358" i="13" s="1"/>
  <c r="K357" i="13"/>
  <c r="J357" i="13"/>
  <c r="I357" i="13"/>
  <c r="H357" i="13"/>
  <c r="G357" i="13" s="1"/>
  <c r="K356" i="13"/>
  <c r="J356" i="13"/>
  <c r="I356" i="13"/>
  <c r="H356" i="13"/>
  <c r="G356" i="13" s="1"/>
  <c r="K355" i="13"/>
  <c r="J355" i="13"/>
  <c r="I355" i="13"/>
  <c r="H355" i="13"/>
  <c r="G355" i="13" s="1"/>
  <c r="K354" i="13"/>
  <c r="J354" i="13"/>
  <c r="I354" i="13"/>
  <c r="H354" i="13"/>
  <c r="G354" i="13"/>
  <c r="K353" i="13"/>
  <c r="J353" i="13"/>
  <c r="I353" i="13"/>
  <c r="H353" i="13"/>
  <c r="G353" i="13" s="1"/>
  <c r="K352" i="13"/>
  <c r="J352" i="13"/>
  <c r="I352" i="13"/>
  <c r="H352" i="13"/>
  <c r="G352" i="13" s="1"/>
  <c r="K351" i="13"/>
  <c r="J351" i="13"/>
  <c r="I351" i="13"/>
  <c r="H351" i="13"/>
  <c r="G351" i="13" s="1"/>
  <c r="K350" i="13"/>
  <c r="J350" i="13"/>
  <c r="I350" i="13"/>
  <c r="H350" i="13"/>
  <c r="G350" i="13" s="1"/>
  <c r="K349" i="13"/>
  <c r="J349" i="13"/>
  <c r="I349" i="13"/>
  <c r="H349" i="13"/>
  <c r="G349" i="13" s="1"/>
  <c r="K348" i="13"/>
  <c r="J348" i="13"/>
  <c r="I348" i="13"/>
  <c r="H348" i="13"/>
  <c r="G348" i="13" s="1"/>
  <c r="K347" i="13"/>
  <c r="J347" i="13"/>
  <c r="I347" i="13"/>
  <c r="H347" i="13"/>
  <c r="G347" i="13" s="1"/>
  <c r="K346" i="13"/>
  <c r="J346" i="13"/>
  <c r="I346" i="13"/>
  <c r="H346" i="13"/>
  <c r="G346" i="13"/>
  <c r="K345" i="13"/>
  <c r="J345" i="13"/>
  <c r="I345" i="13"/>
  <c r="H345" i="13"/>
  <c r="G345" i="13" s="1"/>
  <c r="K344" i="13"/>
  <c r="J344" i="13"/>
  <c r="I344" i="13"/>
  <c r="H344" i="13"/>
  <c r="G344" i="13" s="1"/>
  <c r="K343" i="13"/>
  <c r="J343" i="13"/>
  <c r="I343" i="13"/>
  <c r="H343" i="13"/>
  <c r="G343" i="13"/>
  <c r="K342" i="13"/>
  <c r="J342" i="13"/>
  <c r="I342" i="13"/>
  <c r="H342" i="13"/>
  <c r="G342" i="13" s="1"/>
  <c r="K341" i="13"/>
  <c r="J341" i="13"/>
  <c r="I341" i="13"/>
  <c r="H341" i="13"/>
  <c r="G341" i="13"/>
  <c r="K340" i="13"/>
  <c r="J340" i="13"/>
  <c r="I340" i="13"/>
  <c r="H340" i="13"/>
  <c r="G340" i="13" s="1"/>
  <c r="K339" i="13"/>
  <c r="J339" i="13"/>
  <c r="I339" i="13"/>
  <c r="H339" i="13"/>
  <c r="G339" i="13" s="1"/>
  <c r="K338" i="13"/>
  <c r="J338" i="13"/>
  <c r="G338" i="13" s="1"/>
  <c r="I338" i="13"/>
  <c r="H338" i="13"/>
  <c r="K337" i="13"/>
  <c r="J337" i="13"/>
  <c r="I337" i="13"/>
  <c r="H337" i="13"/>
  <c r="G337" i="13" s="1"/>
  <c r="K336" i="13"/>
  <c r="J336" i="13"/>
  <c r="I336" i="13"/>
  <c r="H336" i="13"/>
  <c r="G336" i="13" s="1"/>
  <c r="K335" i="13"/>
  <c r="J335" i="13"/>
  <c r="I335" i="13"/>
  <c r="H335" i="13"/>
  <c r="G335" i="13" s="1"/>
  <c r="K334" i="13"/>
  <c r="J334" i="13"/>
  <c r="G334" i="13" s="1"/>
  <c r="I334" i="13"/>
  <c r="H334" i="13"/>
  <c r="K333" i="13"/>
  <c r="J333" i="13"/>
  <c r="I333" i="13"/>
  <c r="H333" i="13"/>
  <c r="G333" i="13" s="1"/>
  <c r="K332" i="13"/>
  <c r="J332" i="13"/>
  <c r="I332" i="13"/>
  <c r="H332" i="13"/>
  <c r="G332" i="13" s="1"/>
  <c r="K331" i="13"/>
  <c r="J331" i="13"/>
  <c r="I331" i="13"/>
  <c r="H331" i="13"/>
  <c r="G331" i="13" s="1"/>
  <c r="K330" i="13"/>
  <c r="J330" i="13"/>
  <c r="I330" i="13"/>
  <c r="H330" i="13"/>
  <c r="G330" i="13"/>
  <c r="K329" i="13"/>
  <c r="J329" i="13"/>
  <c r="I329" i="13"/>
  <c r="H329" i="13"/>
  <c r="G329" i="13" s="1"/>
  <c r="K328" i="13"/>
  <c r="J328" i="13"/>
  <c r="I328" i="13"/>
  <c r="H328" i="13"/>
  <c r="G328" i="13" s="1"/>
  <c r="K327" i="13"/>
  <c r="J327" i="13"/>
  <c r="I327" i="13"/>
  <c r="H327" i="13"/>
  <c r="G327" i="13"/>
  <c r="K326" i="13"/>
  <c r="G326" i="13" s="1"/>
  <c r="J326" i="13"/>
  <c r="I326" i="13"/>
  <c r="H326" i="13"/>
  <c r="K325" i="13"/>
  <c r="J325" i="13"/>
  <c r="I325" i="13"/>
  <c r="H325" i="13"/>
  <c r="G325" i="13" s="1"/>
  <c r="K324" i="13"/>
  <c r="J324" i="13"/>
  <c r="I324" i="13"/>
  <c r="H324" i="13"/>
  <c r="G324" i="13" s="1"/>
  <c r="K323" i="13"/>
  <c r="J323" i="13"/>
  <c r="I323" i="13"/>
  <c r="H323" i="13"/>
  <c r="G323" i="13" s="1"/>
  <c r="K322" i="13"/>
  <c r="J322" i="13"/>
  <c r="I322" i="13"/>
  <c r="H322" i="13"/>
  <c r="G322" i="13" s="1"/>
  <c r="K321" i="13"/>
  <c r="J321" i="13"/>
  <c r="I321" i="13"/>
  <c r="H321" i="13"/>
  <c r="G321" i="13" s="1"/>
  <c r="K320" i="13"/>
  <c r="J320" i="13"/>
  <c r="I320" i="13"/>
  <c r="H320" i="13"/>
  <c r="G320" i="13" s="1"/>
  <c r="K319" i="13"/>
  <c r="J319" i="13"/>
  <c r="I319" i="13"/>
  <c r="H319" i="13"/>
  <c r="G319" i="13" s="1"/>
  <c r="K318" i="13"/>
  <c r="J318" i="13"/>
  <c r="I318" i="13"/>
  <c r="H318" i="13"/>
  <c r="G318" i="13" s="1"/>
  <c r="K317" i="13"/>
  <c r="J317" i="13"/>
  <c r="I317" i="13"/>
  <c r="H317" i="13"/>
  <c r="G317" i="13" s="1"/>
  <c r="K316" i="13"/>
  <c r="J316" i="13"/>
  <c r="I316" i="13"/>
  <c r="H316" i="13"/>
  <c r="G316" i="13" s="1"/>
  <c r="K315" i="13"/>
  <c r="J315" i="13"/>
  <c r="I315" i="13"/>
  <c r="H315" i="13"/>
  <c r="G315" i="13" s="1"/>
  <c r="K314" i="13"/>
  <c r="J314" i="13"/>
  <c r="I314" i="13"/>
  <c r="H314" i="13"/>
  <c r="G314" i="13"/>
  <c r="K313" i="13"/>
  <c r="J313" i="13"/>
  <c r="I313" i="13"/>
  <c r="G313" i="13" s="1"/>
  <c r="H313" i="13"/>
  <c r="K312" i="13"/>
  <c r="J312" i="13"/>
  <c r="I312" i="13"/>
  <c r="H312" i="13"/>
  <c r="G312" i="13" s="1"/>
  <c r="K311" i="13"/>
  <c r="J311" i="13"/>
  <c r="I311" i="13"/>
  <c r="H311" i="13"/>
  <c r="G311" i="13"/>
  <c r="K310" i="13"/>
  <c r="J310" i="13"/>
  <c r="I310" i="13"/>
  <c r="H310" i="13"/>
  <c r="G310" i="13" s="1"/>
  <c r="K309" i="13"/>
  <c r="J309" i="13"/>
  <c r="I309" i="13"/>
  <c r="H309" i="13"/>
  <c r="G309" i="13" s="1"/>
  <c r="K308" i="13"/>
  <c r="J308" i="13"/>
  <c r="I308" i="13"/>
  <c r="H308" i="13"/>
  <c r="G308" i="13" s="1"/>
  <c r="K307" i="13"/>
  <c r="J307" i="13"/>
  <c r="I307" i="13"/>
  <c r="H307" i="13"/>
  <c r="G307" i="13" s="1"/>
  <c r="K306" i="13"/>
  <c r="J306" i="13"/>
  <c r="I306" i="13"/>
  <c r="H306" i="13"/>
  <c r="G306" i="13" s="1"/>
  <c r="K305" i="13"/>
  <c r="J305" i="13"/>
  <c r="I305" i="13"/>
  <c r="H305" i="13"/>
  <c r="G305" i="13" s="1"/>
  <c r="K304" i="13"/>
  <c r="J304" i="13"/>
  <c r="I304" i="13"/>
  <c r="H304" i="13"/>
  <c r="G304" i="13" s="1"/>
  <c r="K303" i="13"/>
  <c r="J303" i="13"/>
  <c r="I303" i="13"/>
  <c r="H303" i="13"/>
  <c r="G303" i="13" s="1"/>
  <c r="K302" i="13"/>
  <c r="J302" i="13"/>
  <c r="I302" i="13"/>
  <c r="H302" i="13"/>
  <c r="G302" i="13" s="1"/>
  <c r="K301" i="13"/>
  <c r="J301" i="13"/>
  <c r="I301" i="13"/>
  <c r="H301" i="13"/>
  <c r="G301" i="13" s="1"/>
  <c r="K300" i="13"/>
  <c r="J300" i="13"/>
  <c r="I300" i="13"/>
  <c r="H300" i="13"/>
  <c r="G300" i="13" s="1"/>
  <c r="K299" i="13"/>
  <c r="J299" i="13"/>
  <c r="I299" i="13"/>
  <c r="H299" i="13"/>
  <c r="G299" i="13" s="1"/>
  <c r="K298" i="13"/>
  <c r="J298" i="13"/>
  <c r="I298" i="13"/>
  <c r="H298" i="13"/>
  <c r="G298" i="13"/>
  <c r="K297" i="13"/>
  <c r="J297" i="13"/>
  <c r="I297" i="13"/>
  <c r="H297" i="13"/>
  <c r="G297" i="13" s="1"/>
  <c r="K296" i="13"/>
  <c r="J296" i="13"/>
  <c r="I296" i="13"/>
  <c r="H296" i="13"/>
  <c r="G296" i="13" s="1"/>
  <c r="K295" i="13"/>
  <c r="J295" i="13"/>
  <c r="I295" i="13"/>
  <c r="H295" i="13"/>
  <c r="G295" i="13"/>
  <c r="K294" i="13"/>
  <c r="J294" i="13"/>
  <c r="G294" i="13" s="1"/>
  <c r="I294" i="13"/>
  <c r="H294" i="13"/>
  <c r="K293" i="13"/>
  <c r="J293" i="13"/>
  <c r="I293" i="13"/>
  <c r="H293" i="13"/>
  <c r="G293" i="13" s="1"/>
  <c r="K292" i="13"/>
  <c r="J292" i="13"/>
  <c r="I292" i="13"/>
  <c r="H292" i="13"/>
  <c r="G292" i="13" s="1"/>
  <c r="K291" i="13"/>
  <c r="J291" i="13"/>
  <c r="I291" i="13"/>
  <c r="H291" i="13"/>
  <c r="G291" i="13" s="1"/>
  <c r="K290" i="13"/>
  <c r="J290" i="13"/>
  <c r="I290" i="13"/>
  <c r="H290" i="13"/>
  <c r="G290" i="13"/>
  <c r="K289" i="13"/>
  <c r="J289" i="13"/>
  <c r="I289" i="13"/>
  <c r="H289" i="13"/>
  <c r="G289" i="13" s="1"/>
  <c r="K288" i="13"/>
  <c r="J288" i="13"/>
  <c r="I288" i="13"/>
  <c r="H288" i="13"/>
  <c r="G288" i="13" s="1"/>
  <c r="K287" i="13"/>
  <c r="J287" i="13"/>
  <c r="I287" i="13"/>
  <c r="H287" i="13"/>
  <c r="G287" i="13" s="1"/>
  <c r="K286" i="13"/>
  <c r="J286" i="13"/>
  <c r="I286" i="13"/>
  <c r="H286" i="13"/>
  <c r="G286" i="13" s="1"/>
  <c r="K285" i="13"/>
  <c r="J285" i="13"/>
  <c r="I285" i="13"/>
  <c r="H285" i="13"/>
  <c r="G285" i="13" s="1"/>
  <c r="K284" i="13"/>
  <c r="J284" i="13"/>
  <c r="I284" i="13"/>
  <c r="H284" i="13"/>
  <c r="G284" i="13" s="1"/>
  <c r="K283" i="13"/>
  <c r="J283" i="13"/>
  <c r="I283" i="13"/>
  <c r="H283" i="13"/>
  <c r="G283" i="13" s="1"/>
  <c r="K282" i="13"/>
  <c r="J282" i="13"/>
  <c r="I282" i="13"/>
  <c r="H282" i="13"/>
  <c r="G282" i="13"/>
  <c r="K281" i="13"/>
  <c r="J281" i="13"/>
  <c r="I281" i="13"/>
  <c r="H281" i="13"/>
  <c r="G281" i="13" s="1"/>
  <c r="K280" i="13"/>
  <c r="J280" i="13"/>
  <c r="I280" i="13"/>
  <c r="H280" i="13"/>
  <c r="G280" i="13" s="1"/>
  <c r="K279" i="13"/>
  <c r="J279" i="13"/>
  <c r="I279" i="13"/>
  <c r="H279" i="13"/>
  <c r="G279" i="13"/>
  <c r="K278" i="13"/>
  <c r="J278" i="13"/>
  <c r="I278" i="13"/>
  <c r="H278" i="13"/>
  <c r="G278" i="13" s="1"/>
  <c r="K277" i="13"/>
  <c r="J277" i="13"/>
  <c r="I277" i="13"/>
  <c r="H277" i="13"/>
  <c r="G277" i="13" s="1"/>
  <c r="K276" i="13"/>
  <c r="J276" i="13"/>
  <c r="I276" i="13"/>
  <c r="H276" i="13"/>
  <c r="G276" i="13" s="1"/>
  <c r="K275" i="13"/>
  <c r="J275" i="13"/>
  <c r="I275" i="13"/>
  <c r="H275" i="13"/>
  <c r="G275" i="13" s="1"/>
  <c r="K274" i="13"/>
  <c r="J274" i="13"/>
  <c r="I274" i="13"/>
  <c r="H274" i="13"/>
  <c r="G274" i="13" s="1"/>
  <c r="K273" i="13"/>
  <c r="J273" i="13"/>
  <c r="I273" i="13"/>
  <c r="H273" i="13"/>
  <c r="G273" i="13" s="1"/>
  <c r="K272" i="13"/>
  <c r="J272" i="13"/>
  <c r="I272" i="13"/>
  <c r="H272" i="13"/>
  <c r="G272" i="13" s="1"/>
  <c r="K271" i="13"/>
  <c r="J271" i="13"/>
  <c r="I271" i="13"/>
  <c r="H271" i="13"/>
  <c r="G271" i="13"/>
  <c r="K270" i="13"/>
  <c r="J270" i="13"/>
  <c r="I270" i="13"/>
  <c r="H270" i="13"/>
  <c r="G270" i="13" s="1"/>
  <c r="K269" i="13"/>
  <c r="J269" i="13"/>
  <c r="I269" i="13"/>
  <c r="H269" i="13"/>
  <c r="G269" i="13" s="1"/>
  <c r="K268" i="13"/>
  <c r="J268" i="13"/>
  <c r="I268" i="13"/>
  <c r="H268" i="13"/>
  <c r="G268" i="13" s="1"/>
  <c r="K267" i="13"/>
  <c r="J267" i="13"/>
  <c r="I267" i="13"/>
  <c r="H267" i="13"/>
  <c r="G267" i="13" s="1"/>
  <c r="K266" i="13"/>
  <c r="J266" i="13"/>
  <c r="I266" i="13"/>
  <c r="H266" i="13"/>
  <c r="G266" i="13"/>
  <c r="K265" i="13"/>
  <c r="J265" i="13"/>
  <c r="I265" i="13"/>
  <c r="H265" i="13"/>
  <c r="G265" i="13" s="1"/>
  <c r="K264" i="13"/>
  <c r="J264" i="13"/>
  <c r="I264" i="13"/>
  <c r="H264" i="13"/>
  <c r="G264" i="13" s="1"/>
  <c r="K263" i="13"/>
  <c r="J263" i="13"/>
  <c r="I263" i="13"/>
  <c r="H263" i="13"/>
  <c r="G263" i="13"/>
  <c r="K262" i="13"/>
  <c r="J262" i="13"/>
  <c r="I262" i="13"/>
  <c r="H262" i="13"/>
  <c r="G262" i="13" s="1"/>
  <c r="K261" i="13"/>
  <c r="J261" i="13"/>
  <c r="I261" i="13"/>
  <c r="H261" i="13"/>
  <c r="G261" i="13" s="1"/>
  <c r="K260" i="13"/>
  <c r="J260" i="13"/>
  <c r="I260" i="13"/>
  <c r="H260" i="13"/>
  <c r="G260" i="13" s="1"/>
  <c r="K259" i="13"/>
  <c r="J259" i="13"/>
  <c r="I259" i="13"/>
  <c r="H259" i="13"/>
  <c r="G259" i="13" s="1"/>
  <c r="K258" i="13"/>
  <c r="J258" i="13"/>
  <c r="I258" i="13"/>
  <c r="H258" i="13"/>
  <c r="G258" i="13"/>
  <c r="K257" i="13"/>
  <c r="J257" i="13"/>
  <c r="I257" i="13"/>
  <c r="H257" i="13"/>
  <c r="G257" i="13"/>
  <c r="K256" i="13"/>
  <c r="J256" i="13"/>
  <c r="I256" i="13"/>
  <c r="H256" i="13"/>
  <c r="G256" i="13" s="1"/>
  <c r="K255" i="13"/>
  <c r="J255" i="13"/>
  <c r="I255" i="13"/>
  <c r="H255" i="13"/>
  <c r="G255" i="13" s="1"/>
  <c r="K254" i="13"/>
  <c r="J254" i="13"/>
  <c r="I254" i="13"/>
  <c r="H254" i="13"/>
  <c r="G254" i="13" s="1"/>
  <c r="K253" i="13"/>
  <c r="J253" i="13"/>
  <c r="I253" i="13"/>
  <c r="H253" i="13"/>
  <c r="G253" i="13" s="1"/>
  <c r="K252" i="13"/>
  <c r="J252" i="13"/>
  <c r="I252" i="13"/>
  <c r="H252" i="13"/>
  <c r="G252" i="13" s="1"/>
  <c r="K251" i="13"/>
  <c r="J251" i="13"/>
  <c r="I251" i="13"/>
  <c r="H251" i="13"/>
  <c r="G251" i="13" s="1"/>
  <c r="K250" i="13"/>
  <c r="J250" i="13"/>
  <c r="I250" i="13"/>
  <c r="H250" i="13"/>
  <c r="G250" i="13"/>
  <c r="K249" i="13"/>
  <c r="J249" i="13"/>
  <c r="I249" i="13"/>
  <c r="H249" i="13"/>
  <c r="G249" i="13" s="1"/>
  <c r="K248" i="13"/>
  <c r="J248" i="13"/>
  <c r="I248" i="13"/>
  <c r="H248" i="13"/>
  <c r="G248" i="13" s="1"/>
  <c r="K247" i="13"/>
  <c r="J247" i="13"/>
  <c r="I247" i="13"/>
  <c r="H247" i="13"/>
  <c r="G247" i="13"/>
  <c r="K246" i="13"/>
  <c r="J246" i="13"/>
  <c r="I246" i="13"/>
  <c r="H246" i="13"/>
  <c r="G246" i="13" s="1"/>
  <c r="K245" i="13"/>
  <c r="J245" i="13"/>
  <c r="I245" i="13"/>
  <c r="H245" i="13"/>
  <c r="G245" i="13" s="1"/>
  <c r="K244" i="13"/>
  <c r="J244" i="13"/>
  <c r="I244" i="13"/>
  <c r="H244" i="13"/>
  <c r="G244" i="13" s="1"/>
  <c r="K243" i="13"/>
  <c r="J243" i="13"/>
  <c r="I243" i="13"/>
  <c r="H243" i="13"/>
  <c r="G243" i="13" s="1"/>
  <c r="K242" i="13"/>
  <c r="J242" i="13"/>
  <c r="I242" i="13"/>
  <c r="H242" i="13"/>
  <c r="G242" i="13" s="1"/>
  <c r="K241" i="13"/>
  <c r="J241" i="13"/>
  <c r="I241" i="13"/>
  <c r="H241" i="13"/>
  <c r="G241" i="13" s="1"/>
  <c r="K240" i="13"/>
  <c r="J240" i="13"/>
  <c r="I240" i="13"/>
  <c r="G240" i="13" s="1"/>
  <c r="H240" i="13"/>
  <c r="K239" i="13"/>
  <c r="J239" i="13"/>
  <c r="I239" i="13"/>
  <c r="H239" i="13"/>
  <c r="G239" i="13" s="1"/>
  <c r="K238" i="13"/>
  <c r="J238" i="13"/>
  <c r="I238" i="13"/>
  <c r="H238" i="13"/>
  <c r="G238" i="13" s="1"/>
  <c r="K237" i="13"/>
  <c r="J237" i="13"/>
  <c r="I237" i="13"/>
  <c r="H237" i="13"/>
  <c r="G237" i="13" s="1"/>
  <c r="K236" i="13"/>
  <c r="J236" i="13"/>
  <c r="I236" i="13"/>
  <c r="H236" i="13"/>
  <c r="G236" i="13" s="1"/>
  <c r="K235" i="13"/>
  <c r="J235" i="13"/>
  <c r="I235" i="13"/>
  <c r="H235" i="13"/>
  <c r="G235" i="13" s="1"/>
  <c r="K234" i="13"/>
  <c r="J234" i="13"/>
  <c r="I234" i="13"/>
  <c r="H234" i="13"/>
  <c r="G234" i="13"/>
  <c r="K233" i="13"/>
  <c r="J233" i="13"/>
  <c r="I233" i="13"/>
  <c r="G233" i="13" s="1"/>
  <c r="H233" i="13"/>
  <c r="K232" i="13"/>
  <c r="J232" i="13"/>
  <c r="I232" i="13"/>
  <c r="H232" i="13"/>
  <c r="G232" i="13" s="1"/>
  <c r="K231" i="13"/>
  <c r="J231" i="13"/>
  <c r="I231" i="13"/>
  <c r="H231" i="13"/>
  <c r="G231" i="13"/>
  <c r="K230" i="13"/>
  <c r="J230" i="13"/>
  <c r="I230" i="13"/>
  <c r="H230" i="13"/>
  <c r="G230" i="13" s="1"/>
  <c r="K229" i="13"/>
  <c r="J229" i="13"/>
  <c r="I229" i="13"/>
  <c r="H229" i="13"/>
  <c r="G229" i="13"/>
  <c r="K228" i="13"/>
  <c r="J228" i="13"/>
  <c r="I228" i="13"/>
  <c r="H228" i="13"/>
  <c r="G228" i="13" s="1"/>
  <c r="K227" i="13"/>
  <c r="J227" i="13"/>
  <c r="I227" i="13"/>
  <c r="H227" i="13"/>
  <c r="G227" i="13" s="1"/>
  <c r="K226" i="13"/>
  <c r="J226" i="13"/>
  <c r="I226" i="13"/>
  <c r="H226" i="13"/>
  <c r="G226" i="13"/>
  <c r="K225" i="13"/>
  <c r="J225" i="13"/>
  <c r="I225" i="13"/>
  <c r="H225" i="13"/>
  <c r="G225" i="13" s="1"/>
  <c r="K224" i="13"/>
  <c r="J224" i="13"/>
  <c r="I224" i="13"/>
  <c r="H224" i="13"/>
  <c r="G224" i="13" s="1"/>
  <c r="K223" i="13"/>
  <c r="J223" i="13"/>
  <c r="I223" i="13"/>
  <c r="H223" i="13"/>
  <c r="G223" i="13" s="1"/>
  <c r="K222" i="13"/>
  <c r="J222" i="13"/>
  <c r="I222" i="13"/>
  <c r="H222" i="13"/>
  <c r="G222" i="13" s="1"/>
  <c r="K221" i="13"/>
  <c r="J221" i="13"/>
  <c r="I221" i="13"/>
  <c r="H221" i="13"/>
  <c r="G221" i="13" s="1"/>
  <c r="K220" i="13"/>
  <c r="J220" i="13"/>
  <c r="I220" i="13"/>
  <c r="H220" i="13"/>
  <c r="G220" i="13" s="1"/>
  <c r="K219" i="13"/>
  <c r="J219" i="13"/>
  <c r="I219" i="13"/>
  <c r="H219" i="13"/>
  <c r="G219" i="13" s="1"/>
  <c r="K218" i="13"/>
  <c r="J218" i="13"/>
  <c r="I218" i="13"/>
  <c r="H218" i="13"/>
  <c r="G218" i="13"/>
  <c r="K217" i="13"/>
  <c r="J217" i="13"/>
  <c r="I217" i="13"/>
  <c r="H217" i="13"/>
  <c r="G217" i="13" s="1"/>
  <c r="K216" i="13"/>
  <c r="J216" i="13"/>
  <c r="I216" i="13"/>
  <c r="H216" i="13"/>
  <c r="G216" i="13" s="1"/>
  <c r="K215" i="13"/>
  <c r="J215" i="13"/>
  <c r="I215" i="13"/>
  <c r="H215" i="13"/>
  <c r="G215" i="13"/>
  <c r="K214" i="13"/>
  <c r="J214" i="13"/>
  <c r="I214" i="13"/>
  <c r="H214" i="13"/>
  <c r="G214" i="13" s="1"/>
  <c r="K213" i="13"/>
  <c r="J213" i="13"/>
  <c r="I213" i="13"/>
  <c r="H213" i="13"/>
  <c r="G213" i="13" s="1"/>
  <c r="K212" i="13"/>
  <c r="J212" i="13"/>
  <c r="G212" i="13" s="1"/>
  <c r="I212" i="13"/>
  <c r="H212" i="13"/>
  <c r="K211" i="13"/>
  <c r="J211" i="13"/>
  <c r="I211" i="13"/>
  <c r="H211" i="13"/>
  <c r="G211" i="13" s="1"/>
  <c r="K210" i="13"/>
  <c r="J210" i="13"/>
  <c r="I210" i="13"/>
  <c r="H210" i="13"/>
  <c r="G210" i="13" s="1"/>
  <c r="K209" i="13"/>
  <c r="J209" i="13"/>
  <c r="I209" i="13"/>
  <c r="H209" i="13"/>
  <c r="G209" i="13" s="1"/>
  <c r="K208" i="13"/>
  <c r="J208" i="13"/>
  <c r="I208" i="13"/>
  <c r="H208" i="13"/>
  <c r="G208" i="13" s="1"/>
  <c r="K207" i="13"/>
  <c r="J207" i="13"/>
  <c r="I207" i="13"/>
  <c r="H207" i="13"/>
  <c r="G207" i="13" s="1"/>
  <c r="K206" i="13"/>
  <c r="J206" i="13"/>
  <c r="I206" i="13"/>
  <c r="H206" i="13"/>
  <c r="G206" i="13" s="1"/>
  <c r="K205" i="13"/>
  <c r="J205" i="13"/>
  <c r="I205" i="13"/>
  <c r="H205" i="13"/>
  <c r="G205" i="13" s="1"/>
  <c r="K204" i="13"/>
  <c r="J204" i="13"/>
  <c r="I204" i="13"/>
  <c r="H204" i="13"/>
  <c r="G204" i="13" s="1"/>
  <c r="K203" i="13"/>
  <c r="J203" i="13"/>
  <c r="I203" i="13"/>
  <c r="H203" i="13"/>
  <c r="G203" i="13" s="1"/>
  <c r="K202" i="13"/>
  <c r="J202" i="13"/>
  <c r="I202" i="13"/>
  <c r="H202" i="13"/>
  <c r="G202" i="13"/>
  <c r="K201" i="13"/>
  <c r="J201" i="13"/>
  <c r="I201" i="13"/>
  <c r="H201" i="13"/>
  <c r="G201" i="13" s="1"/>
  <c r="K200" i="13"/>
  <c r="J200" i="13"/>
  <c r="I200" i="13"/>
  <c r="H200" i="13"/>
  <c r="G200" i="13" s="1"/>
  <c r="K199" i="13"/>
  <c r="J199" i="13"/>
  <c r="I199" i="13"/>
  <c r="H199" i="13"/>
  <c r="G199" i="13"/>
  <c r="K198" i="13"/>
  <c r="J198" i="13"/>
  <c r="I198" i="13"/>
  <c r="H198" i="13"/>
  <c r="G198" i="13" s="1"/>
  <c r="K197" i="13"/>
  <c r="J197" i="13"/>
  <c r="I197" i="13"/>
  <c r="H197" i="13"/>
  <c r="G197" i="13" s="1"/>
  <c r="K196" i="13"/>
  <c r="J196" i="13"/>
  <c r="I196" i="13"/>
  <c r="H196" i="13"/>
  <c r="G196" i="13"/>
  <c r="K195" i="13"/>
  <c r="J195" i="13"/>
  <c r="I195" i="13"/>
  <c r="H195" i="13"/>
  <c r="G195" i="13" s="1"/>
  <c r="K194" i="13"/>
  <c r="J194" i="13"/>
  <c r="I194" i="13"/>
  <c r="H194" i="13"/>
  <c r="G194" i="13" s="1"/>
  <c r="K193" i="13"/>
  <c r="J193" i="13"/>
  <c r="I193" i="13"/>
  <c r="H193" i="13"/>
  <c r="G193" i="13" s="1"/>
  <c r="K192" i="13"/>
  <c r="J192" i="13"/>
  <c r="I192" i="13"/>
  <c r="H192" i="13"/>
  <c r="G192" i="13" s="1"/>
  <c r="K191" i="13"/>
  <c r="J191" i="13"/>
  <c r="I191" i="13"/>
  <c r="G191" i="13" s="1"/>
  <c r="H191" i="13"/>
  <c r="K190" i="13"/>
  <c r="J190" i="13"/>
  <c r="I190" i="13"/>
  <c r="H190" i="13"/>
  <c r="G190" i="13" s="1"/>
  <c r="K189" i="13"/>
  <c r="J189" i="13"/>
  <c r="I189" i="13"/>
  <c r="H189" i="13"/>
  <c r="G189" i="13" s="1"/>
  <c r="K188" i="13"/>
  <c r="J188" i="13"/>
  <c r="I188" i="13"/>
  <c r="H188" i="13"/>
  <c r="G188" i="13" s="1"/>
  <c r="K187" i="13"/>
  <c r="J187" i="13"/>
  <c r="I187" i="13"/>
  <c r="H187" i="13"/>
  <c r="G187" i="13" s="1"/>
  <c r="K186" i="13"/>
  <c r="J186" i="13"/>
  <c r="I186" i="13"/>
  <c r="H186" i="13"/>
  <c r="G186" i="13"/>
  <c r="K185" i="13"/>
  <c r="J185" i="13"/>
  <c r="I185" i="13"/>
  <c r="H185" i="13"/>
  <c r="G185" i="13" s="1"/>
  <c r="K184" i="13"/>
  <c r="J184" i="13"/>
  <c r="I184" i="13"/>
  <c r="H184" i="13"/>
  <c r="G184" i="13" s="1"/>
  <c r="K183" i="13"/>
  <c r="J183" i="13"/>
  <c r="I183" i="13"/>
  <c r="H183" i="13"/>
  <c r="G183" i="13"/>
  <c r="K182" i="13"/>
  <c r="J182" i="13"/>
  <c r="I182" i="13"/>
  <c r="H182" i="13"/>
  <c r="G182" i="13" s="1"/>
  <c r="K181" i="13"/>
  <c r="J181" i="13"/>
  <c r="I181" i="13"/>
  <c r="H181" i="13"/>
  <c r="G181" i="13" s="1"/>
  <c r="K180" i="13"/>
  <c r="J180" i="13"/>
  <c r="I180" i="13"/>
  <c r="H180" i="13"/>
  <c r="G180" i="13" s="1"/>
  <c r="K179" i="13"/>
  <c r="J179" i="13"/>
  <c r="I179" i="13"/>
  <c r="H179" i="13"/>
  <c r="G179" i="13" s="1"/>
  <c r="K178" i="13"/>
  <c r="J178" i="13"/>
  <c r="I178" i="13"/>
  <c r="H178" i="13"/>
  <c r="G178" i="13" s="1"/>
  <c r="K177" i="13"/>
  <c r="J177" i="13"/>
  <c r="G177" i="13" s="1"/>
  <c r="I177" i="13"/>
  <c r="H177" i="13"/>
  <c r="K176" i="13"/>
  <c r="J176" i="13"/>
  <c r="I176" i="13"/>
  <c r="G176" i="13" s="1"/>
  <c r="H176" i="13"/>
  <c r="K175" i="13"/>
  <c r="J175" i="13"/>
  <c r="G175" i="13" s="1"/>
  <c r="I175" i="13"/>
  <c r="H175" i="13"/>
  <c r="K174" i="13"/>
  <c r="G174" i="13" s="1"/>
  <c r="J174" i="13"/>
  <c r="I174" i="13"/>
  <c r="H174" i="13"/>
  <c r="K173" i="13"/>
  <c r="J173" i="13"/>
  <c r="I173" i="13"/>
  <c r="H173" i="13"/>
  <c r="G173" i="13" s="1"/>
  <c r="K172" i="13"/>
  <c r="J172" i="13"/>
  <c r="I172" i="13"/>
  <c r="H172" i="13"/>
  <c r="G172" i="13" s="1"/>
  <c r="K171" i="13"/>
  <c r="J171" i="13"/>
  <c r="I171" i="13"/>
  <c r="H171" i="13"/>
  <c r="G171" i="13" s="1"/>
  <c r="K170" i="13"/>
  <c r="J170" i="13"/>
  <c r="I170" i="13"/>
  <c r="H170" i="13"/>
  <c r="G170" i="13"/>
  <c r="K169" i="13"/>
  <c r="J169" i="13"/>
  <c r="I169" i="13"/>
  <c r="H169" i="13"/>
  <c r="G169" i="13" s="1"/>
  <c r="K168" i="13"/>
  <c r="J168" i="13"/>
  <c r="I168" i="13"/>
  <c r="H168" i="13"/>
  <c r="G168" i="13" s="1"/>
  <c r="K167" i="13"/>
  <c r="J167" i="13"/>
  <c r="I167" i="13"/>
  <c r="H167" i="13"/>
  <c r="G167" i="13"/>
  <c r="K166" i="13"/>
  <c r="J166" i="13"/>
  <c r="I166" i="13"/>
  <c r="H166" i="13"/>
  <c r="G166" i="13" s="1"/>
  <c r="K165" i="13"/>
  <c r="J165" i="13"/>
  <c r="I165" i="13"/>
  <c r="H165" i="13"/>
  <c r="G165" i="13" s="1"/>
  <c r="K164" i="13"/>
  <c r="J164" i="13"/>
  <c r="I164" i="13"/>
  <c r="H164" i="13"/>
  <c r="G164" i="13" s="1"/>
  <c r="K163" i="13"/>
  <c r="J163" i="13"/>
  <c r="I163" i="13"/>
  <c r="H163" i="13"/>
  <c r="G163" i="13" s="1"/>
  <c r="K162" i="13"/>
  <c r="J162" i="13"/>
  <c r="I162" i="13"/>
  <c r="H162" i="13"/>
  <c r="G162" i="13" s="1"/>
  <c r="K161" i="13"/>
  <c r="J161" i="13"/>
  <c r="I161" i="13"/>
  <c r="H161" i="13"/>
  <c r="G161" i="13" s="1"/>
  <c r="K160" i="13"/>
  <c r="J160" i="13"/>
  <c r="I160" i="13"/>
  <c r="H160" i="13"/>
  <c r="G160" i="13" s="1"/>
  <c r="K159" i="13"/>
  <c r="J159" i="13"/>
  <c r="I159" i="13"/>
  <c r="H159" i="13"/>
  <c r="G159" i="13" s="1"/>
  <c r="K158" i="13"/>
  <c r="J158" i="13"/>
  <c r="I158" i="13"/>
  <c r="H158" i="13"/>
  <c r="G158" i="13" s="1"/>
  <c r="K157" i="13"/>
  <c r="J157" i="13"/>
  <c r="I157" i="13"/>
  <c r="H157" i="13"/>
  <c r="G157" i="13" s="1"/>
  <c r="K156" i="13"/>
  <c r="J156" i="13"/>
  <c r="I156" i="13"/>
  <c r="H156" i="13"/>
  <c r="G156" i="13" s="1"/>
  <c r="K155" i="13"/>
  <c r="J155" i="13"/>
  <c r="I155" i="13"/>
  <c r="H155" i="13"/>
  <c r="G155" i="13"/>
  <c r="K154" i="13"/>
  <c r="J154" i="13"/>
  <c r="I154" i="13"/>
  <c r="H154" i="13"/>
  <c r="G154" i="13"/>
  <c r="K153" i="13"/>
  <c r="J153" i="13"/>
  <c r="I153" i="13"/>
  <c r="H153" i="13"/>
  <c r="G153" i="13" s="1"/>
  <c r="K152" i="13"/>
  <c r="J152" i="13"/>
  <c r="I152" i="13"/>
  <c r="H152" i="13"/>
  <c r="G152" i="13" s="1"/>
  <c r="K151" i="13"/>
  <c r="J151" i="13"/>
  <c r="I151" i="13"/>
  <c r="H151" i="13"/>
  <c r="G151" i="13"/>
  <c r="K150" i="13"/>
  <c r="J150" i="13"/>
  <c r="I150" i="13"/>
  <c r="H150" i="13"/>
  <c r="G150" i="13" s="1"/>
  <c r="K149" i="13"/>
  <c r="J149" i="13"/>
  <c r="I149" i="13"/>
  <c r="H149" i="13"/>
  <c r="G149" i="13" s="1"/>
  <c r="K148" i="13"/>
  <c r="J148" i="13"/>
  <c r="I148" i="13"/>
  <c r="H148" i="13"/>
  <c r="G148" i="13" s="1"/>
  <c r="K147" i="13"/>
  <c r="J147" i="13"/>
  <c r="G147" i="13" s="1"/>
  <c r="I147" i="13"/>
  <c r="H147" i="13"/>
  <c r="K146" i="13"/>
  <c r="J146" i="13"/>
  <c r="I146" i="13"/>
  <c r="H146" i="13"/>
  <c r="G146" i="13" s="1"/>
  <c r="K145" i="13"/>
  <c r="J145" i="13"/>
  <c r="I145" i="13"/>
  <c r="H145" i="13"/>
  <c r="G145" i="13"/>
  <c r="K144" i="13"/>
  <c r="J144" i="13"/>
  <c r="I144" i="13"/>
  <c r="H144" i="13"/>
  <c r="G144" i="13" s="1"/>
  <c r="K143" i="13"/>
  <c r="J143" i="13"/>
  <c r="I143" i="13"/>
  <c r="H143" i="13"/>
  <c r="G143" i="13" s="1"/>
  <c r="K142" i="13"/>
  <c r="J142" i="13"/>
  <c r="I142" i="13"/>
  <c r="H142" i="13"/>
  <c r="G142" i="13" s="1"/>
  <c r="K141" i="13"/>
  <c r="J141" i="13"/>
  <c r="I141" i="13"/>
  <c r="H141" i="13"/>
  <c r="G141" i="13" s="1"/>
  <c r="K140" i="13"/>
  <c r="J140" i="13"/>
  <c r="I140" i="13"/>
  <c r="H140" i="13"/>
  <c r="G140" i="13" s="1"/>
  <c r="K139" i="13"/>
  <c r="J139" i="13"/>
  <c r="I139" i="13"/>
  <c r="H139" i="13"/>
  <c r="G139" i="13" s="1"/>
  <c r="K138" i="13"/>
  <c r="J138" i="13"/>
  <c r="I138" i="13"/>
  <c r="H138" i="13"/>
  <c r="G138" i="13"/>
  <c r="K137" i="13"/>
  <c r="J137" i="13"/>
  <c r="I137" i="13"/>
  <c r="G137" i="13" s="1"/>
  <c r="H137" i="13"/>
  <c r="K136" i="13"/>
  <c r="J136" i="13"/>
  <c r="I136" i="13"/>
  <c r="H136" i="13"/>
  <c r="G136" i="13" s="1"/>
  <c r="K135" i="13"/>
  <c r="J135" i="13"/>
  <c r="I135" i="13"/>
  <c r="H135" i="13"/>
  <c r="G135" i="13"/>
  <c r="K134" i="13"/>
  <c r="J134" i="13"/>
  <c r="I134" i="13"/>
  <c r="H134" i="13"/>
  <c r="G134" i="13" s="1"/>
  <c r="K133" i="13"/>
  <c r="J133" i="13"/>
  <c r="I133" i="13"/>
  <c r="H133" i="13"/>
  <c r="G133" i="13" s="1"/>
  <c r="K132" i="13"/>
  <c r="J132" i="13"/>
  <c r="I132" i="13"/>
  <c r="H132" i="13"/>
  <c r="G132" i="13" s="1"/>
  <c r="K131" i="13"/>
  <c r="J131" i="13"/>
  <c r="I131" i="13"/>
  <c r="H131" i="13"/>
  <c r="G131" i="13" s="1"/>
  <c r="K130" i="13"/>
  <c r="J130" i="13"/>
  <c r="I130" i="13"/>
  <c r="H130" i="13"/>
  <c r="G130" i="13"/>
  <c r="K129" i="13"/>
  <c r="J129" i="13"/>
  <c r="I129" i="13"/>
  <c r="H129" i="13"/>
  <c r="G129" i="13" s="1"/>
  <c r="K128" i="13"/>
  <c r="J128" i="13"/>
  <c r="I128" i="13"/>
  <c r="H128" i="13"/>
  <c r="G128" i="13" s="1"/>
  <c r="K127" i="13"/>
  <c r="J127" i="13"/>
  <c r="I127" i="13"/>
  <c r="H127" i="13"/>
  <c r="G127" i="13" s="1"/>
  <c r="K126" i="13"/>
  <c r="J126" i="13"/>
  <c r="I126" i="13"/>
  <c r="H126" i="13"/>
  <c r="G126" i="13" s="1"/>
  <c r="K125" i="13"/>
  <c r="J125" i="13"/>
  <c r="I125" i="13"/>
  <c r="H125" i="13"/>
  <c r="G125" i="13" s="1"/>
  <c r="K124" i="13"/>
  <c r="J124" i="13"/>
  <c r="I124" i="13"/>
  <c r="H124" i="13"/>
  <c r="G124" i="13" s="1"/>
  <c r="K123" i="13"/>
  <c r="J123" i="13"/>
  <c r="I123" i="13"/>
  <c r="H123" i="13"/>
  <c r="G123" i="13" s="1"/>
  <c r="K122" i="13"/>
  <c r="J122" i="13"/>
  <c r="I122" i="13"/>
  <c r="H122" i="13"/>
  <c r="G122" i="13"/>
  <c r="K121" i="13"/>
  <c r="J121" i="13"/>
  <c r="I121" i="13"/>
  <c r="H121" i="13"/>
  <c r="G121" i="13" s="1"/>
  <c r="K120" i="13"/>
  <c r="J120" i="13"/>
  <c r="I120" i="13"/>
  <c r="H120" i="13"/>
  <c r="G120" i="13" s="1"/>
  <c r="K119" i="13"/>
  <c r="J119" i="13"/>
  <c r="I119" i="13"/>
  <c r="H119" i="13"/>
  <c r="G119" i="13"/>
  <c r="K118" i="13"/>
  <c r="J118" i="13"/>
  <c r="I118" i="13"/>
  <c r="H118" i="13"/>
  <c r="G118" i="13" s="1"/>
  <c r="K117" i="13"/>
  <c r="J117" i="13"/>
  <c r="I117" i="13"/>
  <c r="G117" i="13" s="1"/>
  <c r="H117" i="13"/>
  <c r="K116" i="13"/>
  <c r="J116" i="13"/>
  <c r="I116" i="13"/>
  <c r="H116" i="13"/>
  <c r="G116" i="13" s="1"/>
  <c r="K115" i="13"/>
  <c r="J115" i="13"/>
  <c r="I115" i="13"/>
  <c r="H115" i="13"/>
  <c r="G115" i="13" s="1"/>
  <c r="K114" i="13"/>
  <c r="J114" i="13"/>
  <c r="I114" i="13"/>
  <c r="H114" i="13"/>
  <c r="G114" i="13" s="1"/>
  <c r="K113" i="13"/>
  <c r="J113" i="13"/>
  <c r="I113" i="13"/>
  <c r="H113" i="13"/>
  <c r="G113" i="13" s="1"/>
  <c r="K112" i="13"/>
  <c r="J112" i="13"/>
  <c r="I112" i="13"/>
  <c r="H112" i="13"/>
  <c r="G112" i="13" s="1"/>
  <c r="K111" i="13"/>
  <c r="J111" i="13"/>
  <c r="I111" i="13"/>
  <c r="H111" i="13"/>
  <c r="G111" i="13" s="1"/>
  <c r="K110" i="13"/>
  <c r="J110" i="13"/>
  <c r="I110" i="13"/>
  <c r="H110" i="13"/>
  <c r="G110" i="13" s="1"/>
  <c r="K109" i="13"/>
  <c r="J109" i="13"/>
  <c r="I109" i="13"/>
  <c r="H109" i="13"/>
  <c r="G109" i="13" s="1"/>
  <c r="K108" i="13"/>
  <c r="J108" i="13"/>
  <c r="I108" i="13"/>
  <c r="H108" i="13"/>
  <c r="G108" i="13" s="1"/>
  <c r="K107" i="13"/>
  <c r="J107" i="13"/>
  <c r="I107" i="13"/>
  <c r="H107" i="13"/>
  <c r="G107" i="13" s="1"/>
  <c r="K106" i="13"/>
  <c r="J106" i="13"/>
  <c r="I106" i="13"/>
  <c r="H106" i="13"/>
  <c r="G106" i="13"/>
  <c r="K105" i="13"/>
  <c r="J105" i="13"/>
  <c r="I105" i="13"/>
  <c r="H105" i="13"/>
  <c r="G105" i="13" s="1"/>
  <c r="K104" i="13"/>
  <c r="J104" i="13"/>
  <c r="I104" i="13"/>
  <c r="H104" i="13"/>
  <c r="G104" i="13"/>
  <c r="K103" i="13"/>
  <c r="J103" i="13"/>
  <c r="I103" i="13"/>
  <c r="H103" i="13"/>
  <c r="G103" i="13"/>
  <c r="K102" i="13"/>
  <c r="J102" i="13"/>
  <c r="I102" i="13"/>
  <c r="H102" i="13"/>
  <c r="G102" i="13" s="1"/>
  <c r="K101" i="13"/>
  <c r="J101" i="13"/>
  <c r="I101" i="13"/>
  <c r="H101" i="13"/>
  <c r="G101" i="13" s="1"/>
  <c r="K100" i="13"/>
  <c r="J100" i="13"/>
  <c r="I100" i="13"/>
  <c r="H100" i="13"/>
  <c r="G100" i="13" s="1"/>
  <c r="K99" i="13"/>
  <c r="J99" i="13"/>
  <c r="I99" i="13"/>
  <c r="H99" i="13"/>
  <c r="G99" i="13" s="1"/>
  <c r="K98" i="13"/>
  <c r="J98" i="13"/>
  <c r="I98" i="13"/>
  <c r="H98" i="13"/>
  <c r="G98" i="13" s="1"/>
  <c r="K97" i="13"/>
  <c r="J97" i="13"/>
  <c r="I97" i="13"/>
  <c r="H97" i="13"/>
  <c r="G97" i="13" s="1"/>
  <c r="K96" i="13"/>
  <c r="J96" i="13"/>
  <c r="I96" i="13"/>
  <c r="H96" i="13"/>
  <c r="G96" i="13" s="1"/>
  <c r="K95" i="13"/>
  <c r="J95" i="13"/>
  <c r="I95" i="13"/>
  <c r="H95" i="13"/>
  <c r="G95" i="13" s="1"/>
  <c r="K94" i="13"/>
  <c r="J94" i="13"/>
  <c r="I94" i="13"/>
  <c r="H94" i="13"/>
  <c r="G94" i="13" s="1"/>
  <c r="K93" i="13"/>
  <c r="J93" i="13"/>
  <c r="I93" i="13"/>
  <c r="H93" i="13"/>
  <c r="G93" i="13" s="1"/>
  <c r="K92" i="13"/>
  <c r="J92" i="13"/>
  <c r="G92" i="13" s="1"/>
  <c r="I92" i="13"/>
  <c r="H92" i="13"/>
  <c r="K91" i="13"/>
  <c r="J91" i="13"/>
  <c r="I91" i="13"/>
  <c r="H91" i="13"/>
  <c r="G91" i="13" s="1"/>
  <c r="K90" i="13"/>
  <c r="J90" i="13"/>
  <c r="I90" i="13"/>
  <c r="H90" i="13"/>
  <c r="G90" i="13"/>
  <c r="K89" i="13"/>
  <c r="J89" i="13"/>
  <c r="I89" i="13"/>
  <c r="H89" i="13"/>
  <c r="G89" i="13"/>
  <c r="K88" i="13"/>
  <c r="J88" i="13"/>
  <c r="I88" i="13"/>
  <c r="H88" i="13"/>
  <c r="G88" i="13" s="1"/>
  <c r="K87" i="13"/>
  <c r="J87" i="13"/>
  <c r="I87" i="13"/>
  <c r="H87" i="13"/>
  <c r="G87" i="13"/>
  <c r="K86" i="13"/>
  <c r="J86" i="13"/>
  <c r="I86" i="13"/>
  <c r="H86" i="13"/>
  <c r="G86" i="13" s="1"/>
  <c r="K85" i="13"/>
  <c r="J85" i="13"/>
  <c r="I85" i="13"/>
  <c r="H85" i="13"/>
  <c r="G85" i="13" s="1"/>
  <c r="K84" i="13"/>
  <c r="J84" i="13"/>
  <c r="I84" i="13"/>
  <c r="H84" i="13"/>
  <c r="G84" i="13" s="1"/>
  <c r="K83" i="13"/>
  <c r="J83" i="13"/>
  <c r="I83" i="13"/>
  <c r="H83" i="13"/>
  <c r="G83" i="13" s="1"/>
  <c r="K82" i="13"/>
  <c r="J82" i="13"/>
  <c r="I82" i="13"/>
  <c r="H82" i="13"/>
  <c r="G82" i="13"/>
  <c r="K81" i="13"/>
  <c r="J81" i="13"/>
  <c r="I81" i="13"/>
  <c r="H81" i="13"/>
  <c r="G81" i="13" s="1"/>
  <c r="K80" i="13"/>
  <c r="J80" i="13"/>
  <c r="I80" i="13"/>
  <c r="H80" i="13"/>
  <c r="G80" i="13" s="1"/>
  <c r="K79" i="13"/>
  <c r="J79" i="13"/>
  <c r="I79" i="13"/>
  <c r="H79" i="13"/>
  <c r="G79" i="13" s="1"/>
  <c r="K78" i="13"/>
  <c r="J78" i="13"/>
  <c r="I78" i="13"/>
  <c r="H78" i="13"/>
  <c r="G78" i="13" s="1"/>
  <c r="K77" i="13"/>
  <c r="J77" i="13"/>
  <c r="I77" i="13"/>
  <c r="H77" i="13"/>
  <c r="G77" i="13" s="1"/>
  <c r="K76" i="13"/>
  <c r="J76" i="13"/>
  <c r="I76" i="13"/>
  <c r="H76" i="13"/>
  <c r="G76" i="13" s="1"/>
  <c r="K75" i="13"/>
  <c r="J75" i="13"/>
  <c r="I75" i="13"/>
  <c r="H75" i="13"/>
  <c r="G75" i="13" s="1"/>
  <c r="K74" i="13"/>
  <c r="J74" i="13"/>
  <c r="I74" i="13"/>
  <c r="H74" i="13"/>
  <c r="G74" i="13"/>
  <c r="K73" i="13"/>
  <c r="J73" i="13"/>
  <c r="I73" i="13"/>
  <c r="H73" i="13"/>
  <c r="G73" i="13" s="1"/>
  <c r="K72" i="13"/>
  <c r="J72" i="13"/>
  <c r="I72" i="13"/>
  <c r="H72" i="13"/>
  <c r="G72" i="13" s="1"/>
  <c r="K71" i="13"/>
  <c r="J71" i="13"/>
  <c r="I71" i="13"/>
  <c r="H71" i="13"/>
  <c r="G71" i="13"/>
  <c r="K70" i="13"/>
  <c r="J70" i="13"/>
  <c r="I70" i="13"/>
  <c r="H70" i="13"/>
  <c r="G70" i="13" s="1"/>
  <c r="K69" i="13"/>
  <c r="J69" i="13"/>
  <c r="I69" i="13"/>
  <c r="H69" i="13"/>
  <c r="G69" i="13" s="1"/>
  <c r="K68" i="13"/>
  <c r="J68" i="13"/>
  <c r="I68" i="13"/>
  <c r="H68" i="13"/>
  <c r="G68" i="13" s="1"/>
  <c r="K67" i="13"/>
  <c r="J67" i="13"/>
  <c r="I67" i="13"/>
  <c r="H67" i="13"/>
  <c r="G67" i="13" s="1"/>
  <c r="K66" i="13"/>
  <c r="J66" i="13"/>
  <c r="G66" i="13" s="1"/>
  <c r="I66" i="13"/>
  <c r="H66" i="13"/>
  <c r="K65" i="13"/>
  <c r="J65" i="13"/>
  <c r="I65" i="13"/>
  <c r="H65" i="13"/>
  <c r="G65" i="13" s="1"/>
  <c r="K64" i="13"/>
  <c r="J64" i="13"/>
  <c r="I64" i="13"/>
  <c r="H64" i="13"/>
  <c r="G64" i="13" s="1"/>
  <c r="K63" i="13"/>
  <c r="J63" i="13"/>
  <c r="I63" i="13"/>
  <c r="H63" i="13"/>
  <c r="G63" i="13" s="1"/>
  <c r="K62" i="13"/>
  <c r="J62" i="13"/>
  <c r="G62" i="13" s="1"/>
  <c r="I62" i="13"/>
  <c r="H62" i="13"/>
  <c r="K61" i="13"/>
  <c r="J61" i="13"/>
  <c r="I61" i="13"/>
  <c r="H61" i="13"/>
  <c r="G61" i="13" s="1"/>
  <c r="K60" i="13"/>
  <c r="J60" i="13"/>
  <c r="I60" i="13"/>
  <c r="H60" i="13"/>
  <c r="G60" i="13" s="1"/>
  <c r="K59" i="13"/>
  <c r="J59" i="13"/>
  <c r="I59" i="13"/>
  <c r="H59" i="13"/>
  <c r="G59" i="13" s="1"/>
  <c r="K58" i="13"/>
  <c r="J58" i="13"/>
  <c r="I58" i="13"/>
  <c r="H58" i="13"/>
  <c r="G58" i="13"/>
  <c r="K57" i="13"/>
  <c r="J57" i="13"/>
  <c r="I57" i="13"/>
  <c r="H57" i="13"/>
  <c r="G57" i="13" s="1"/>
  <c r="K56" i="13"/>
  <c r="J56" i="13"/>
  <c r="I56" i="13"/>
  <c r="H56" i="13"/>
  <c r="G56" i="13" s="1"/>
  <c r="K55" i="13"/>
  <c r="J55" i="13"/>
  <c r="I55" i="13"/>
  <c r="H55" i="13"/>
  <c r="G55" i="13"/>
  <c r="K54" i="13"/>
  <c r="J54" i="13"/>
  <c r="I54" i="13"/>
  <c r="H54" i="13"/>
  <c r="G54" i="13" s="1"/>
  <c r="K53" i="13"/>
  <c r="J53" i="13"/>
  <c r="I53" i="13"/>
  <c r="H53" i="13"/>
  <c r="G53" i="13" s="1"/>
  <c r="K52" i="13"/>
  <c r="J52" i="13"/>
  <c r="I52" i="13"/>
  <c r="H52" i="13"/>
  <c r="G52" i="13" s="1"/>
  <c r="K51" i="13"/>
  <c r="J51" i="13"/>
  <c r="I51" i="13"/>
  <c r="H51" i="13"/>
  <c r="G51" i="13" s="1"/>
  <c r="K50" i="13"/>
  <c r="J50" i="13"/>
  <c r="I50" i="13"/>
  <c r="H50" i="13"/>
  <c r="G50" i="13" s="1"/>
  <c r="K49" i="13"/>
  <c r="J49" i="13"/>
  <c r="I49" i="13"/>
  <c r="H49" i="13"/>
  <c r="G49" i="13" s="1"/>
  <c r="K48" i="13"/>
  <c r="J48" i="13"/>
  <c r="I48" i="13"/>
  <c r="H48" i="13"/>
  <c r="G48" i="13" s="1"/>
  <c r="K47" i="13"/>
  <c r="J47" i="13"/>
  <c r="I47" i="13"/>
  <c r="H47" i="13"/>
  <c r="G47" i="13"/>
  <c r="K46" i="13"/>
  <c r="J46" i="13"/>
  <c r="I46" i="13"/>
  <c r="H46" i="13"/>
  <c r="G46" i="13" s="1"/>
  <c r="K45" i="13"/>
  <c r="J45" i="13"/>
  <c r="I45" i="13"/>
  <c r="H45" i="13"/>
  <c r="G45" i="13" s="1"/>
  <c r="K44" i="13"/>
  <c r="J44" i="13"/>
  <c r="I44" i="13"/>
  <c r="H44" i="13"/>
  <c r="G44" i="13" s="1"/>
  <c r="K43" i="13"/>
  <c r="J43" i="13"/>
  <c r="I43" i="13"/>
  <c r="H43" i="13"/>
  <c r="G43" i="13" s="1"/>
  <c r="K42" i="13"/>
  <c r="J42" i="13"/>
  <c r="I42" i="13"/>
  <c r="H42" i="13"/>
  <c r="G42" i="13"/>
  <c r="K41" i="13"/>
  <c r="J41" i="13"/>
  <c r="I41" i="13"/>
  <c r="H41" i="13"/>
  <c r="G41" i="13" s="1"/>
  <c r="K40" i="13"/>
  <c r="J40" i="13"/>
  <c r="I40" i="13"/>
  <c r="H40" i="13"/>
  <c r="G40" i="13" s="1"/>
  <c r="K39" i="13"/>
  <c r="J39" i="13"/>
  <c r="I39" i="13"/>
  <c r="H39" i="13"/>
  <c r="G39" i="13"/>
  <c r="K38" i="13"/>
  <c r="J38" i="13"/>
  <c r="I38" i="13"/>
  <c r="H38" i="13"/>
  <c r="G38" i="13" s="1"/>
  <c r="K37" i="13"/>
  <c r="J37" i="13"/>
  <c r="I37" i="13"/>
  <c r="H37" i="13"/>
  <c r="G37" i="13" s="1"/>
  <c r="K36" i="13"/>
  <c r="J36" i="13"/>
  <c r="I36" i="13"/>
  <c r="H36" i="13"/>
  <c r="G36" i="13" s="1"/>
  <c r="K35" i="13"/>
  <c r="J35" i="13"/>
  <c r="I35" i="13"/>
  <c r="H35" i="13"/>
  <c r="G35" i="13" s="1"/>
  <c r="K34" i="13"/>
  <c r="J34" i="13"/>
  <c r="I34" i="13"/>
  <c r="H34" i="13"/>
  <c r="G34" i="13" s="1"/>
  <c r="K33" i="13"/>
  <c r="J33" i="13"/>
  <c r="I33" i="13"/>
  <c r="H33" i="13"/>
  <c r="G33" i="13" s="1"/>
  <c r="K32" i="13"/>
  <c r="J32" i="13"/>
  <c r="I32" i="13"/>
  <c r="H32" i="13"/>
  <c r="G32" i="13" s="1"/>
  <c r="K31" i="13"/>
  <c r="J31" i="13"/>
  <c r="I31" i="13"/>
  <c r="H31" i="13"/>
  <c r="G31" i="13" s="1"/>
  <c r="K30" i="13"/>
  <c r="J30" i="13"/>
  <c r="I30" i="13"/>
  <c r="H30" i="13"/>
  <c r="G30" i="13" s="1"/>
  <c r="K29" i="13"/>
  <c r="J29" i="13"/>
  <c r="I29" i="13"/>
  <c r="H29" i="13"/>
  <c r="G29" i="13" s="1"/>
  <c r="K28" i="13"/>
  <c r="J28" i="13"/>
  <c r="I28" i="13"/>
  <c r="H28" i="13"/>
  <c r="G28" i="13" s="1"/>
  <c r="K27" i="13"/>
  <c r="J27" i="13"/>
  <c r="I27" i="13"/>
  <c r="H27" i="13"/>
  <c r="G27" i="13" s="1"/>
  <c r="K26" i="13"/>
  <c r="J26" i="13"/>
  <c r="I26" i="13"/>
  <c r="H26" i="13"/>
  <c r="G26" i="13"/>
  <c r="K25" i="13"/>
  <c r="J25" i="13"/>
  <c r="I25" i="13"/>
  <c r="H25" i="13"/>
  <c r="G25" i="13" s="1"/>
  <c r="K24" i="13"/>
  <c r="J24" i="13"/>
  <c r="I24" i="13"/>
  <c r="H24" i="13"/>
  <c r="G24" i="13" s="1"/>
  <c r="K23" i="13"/>
  <c r="J23" i="13"/>
  <c r="I23" i="13"/>
  <c r="H23" i="13"/>
  <c r="G23" i="13"/>
  <c r="K22" i="13"/>
  <c r="J22" i="13"/>
  <c r="I22" i="13"/>
  <c r="H22" i="13"/>
  <c r="G22" i="13" s="1"/>
  <c r="K21" i="13"/>
  <c r="J21" i="13"/>
  <c r="I21" i="13"/>
  <c r="H21" i="13"/>
  <c r="G21" i="13" s="1"/>
  <c r="K20" i="13"/>
  <c r="J20" i="13"/>
  <c r="I20" i="13"/>
  <c r="H20" i="13"/>
  <c r="G20" i="13" s="1"/>
  <c r="K19" i="13"/>
  <c r="J19" i="13"/>
  <c r="I19" i="13"/>
  <c r="H19" i="13"/>
  <c r="G19" i="13" s="1"/>
  <c r="K18" i="13"/>
  <c r="J18" i="13"/>
  <c r="I18" i="13"/>
  <c r="H18" i="13"/>
  <c r="G18" i="13"/>
  <c r="K17" i="13"/>
  <c r="J17" i="13"/>
  <c r="I17" i="13"/>
  <c r="H17" i="13"/>
  <c r="G17" i="13" s="1"/>
  <c r="K16" i="13"/>
  <c r="J16" i="13"/>
  <c r="I16" i="13"/>
  <c r="H16" i="13"/>
  <c r="G16" i="13" s="1"/>
  <c r="K15" i="13"/>
  <c r="J15" i="13"/>
  <c r="I15" i="13"/>
  <c r="H15" i="13"/>
  <c r="G15" i="13" s="1"/>
  <c r="K14" i="13"/>
  <c r="J14" i="13"/>
  <c r="I14" i="13"/>
  <c r="H14" i="13"/>
  <c r="G14" i="13" s="1"/>
  <c r="K13" i="13"/>
  <c r="J13" i="13"/>
  <c r="I13" i="13"/>
  <c r="H13" i="13"/>
  <c r="G13" i="13" s="1"/>
  <c r="K12" i="13"/>
  <c r="J12" i="13"/>
  <c r="I12" i="13"/>
  <c r="H12" i="13"/>
  <c r="G12" i="13" s="1"/>
  <c r="K11" i="13"/>
  <c r="J11" i="13"/>
  <c r="I11" i="13"/>
  <c r="H11" i="13"/>
  <c r="G11" i="13" s="1"/>
  <c r="K10" i="13"/>
  <c r="J10" i="13"/>
  <c r="I10" i="13"/>
  <c r="H10" i="13"/>
  <c r="G10" i="13"/>
  <c r="K9" i="13"/>
  <c r="J9" i="13"/>
  <c r="I9" i="13"/>
  <c r="H9" i="13"/>
  <c r="G9" i="13" s="1"/>
  <c r="K8" i="13"/>
  <c r="J8" i="13"/>
  <c r="I8" i="13"/>
  <c r="H8" i="13"/>
  <c r="G8" i="13" s="1"/>
  <c r="K7" i="13"/>
  <c r="J7" i="13"/>
  <c r="I7" i="13"/>
  <c r="H7" i="13"/>
  <c r="G7" i="13"/>
  <c r="K6" i="13"/>
  <c r="J6" i="13"/>
  <c r="I6" i="13"/>
  <c r="H6" i="13"/>
  <c r="G6" i="13" s="1"/>
  <c r="K5" i="13"/>
  <c r="J5" i="13"/>
  <c r="I5" i="13"/>
  <c r="H5" i="13"/>
  <c r="G5" i="13" s="1"/>
  <c r="K4" i="13"/>
  <c r="J4" i="13"/>
  <c r="I4" i="13"/>
  <c r="H4" i="13"/>
  <c r="G4" i="13" s="1"/>
  <c r="K3" i="13"/>
  <c r="J3" i="13"/>
  <c r="I3" i="13"/>
  <c r="H3" i="13"/>
  <c r="G3" i="13" s="1"/>
  <c r="K1052" i="12"/>
  <c r="J1052" i="12"/>
  <c r="I1052" i="12"/>
  <c r="H1052" i="12"/>
  <c r="G1052" i="12" s="1"/>
  <c r="K1051" i="12"/>
  <c r="J1051" i="12"/>
  <c r="I1051" i="12"/>
  <c r="H1051" i="12"/>
  <c r="G1051" i="12" s="1"/>
  <c r="K1050" i="12"/>
  <c r="J1050" i="12"/>
  <c r="G1050" i="12" s="1"/>
  <c r="I1050" i="12"/>
  <c r="H1050" i="12"/>
  <c r="K1049" i="12"/>
  <c r="J1049" i="12"/>
  <c r="I1049" i="12"/>
  <c r="H1049" i="12"/>
  <c r="G1049" i="12" s="1"/>
  <c r="K1048" i="12"/>
  <c r="J1048" i="12"/>
  <c r="I1048" i="12"/>
  <c r="H1048" i="12"/>
  <c r="G1048" i="12"/>
  <c r="K1047" i="12"/>
  <c r="J1047" i="12"/>
  <c r="I1047" i="12"/>
  <c r="H1047" i="12"/>
  <c r="G1047" i="12" s="1"/>
  <c r="K1046" i="12"/>
  <c r="J1046" i="12"/>
  <c r="G1046" i="12" s="1"/>
  <c r="I1046" i="12"/>
  <c r="H1046" i="12"/>
  <c r="K1045" i="12"/>
  <c r="J1045" i="12"/>
  <c r="I1045" i="12"/>
  <c r="H1045" i="12"/>
  <c r="G1045" i="12" s="1"/>
  <c r="K1044" i="12"/>
  <c r="J1044" i="12"/>
  <c r="I1044" i="12"/>
  <c r="H1044" i="12"/>
  <c r="G1044" i="12" s="1"/>
  <c r="K1043" i="12"/>
  <c r="J1043" i="12"/>
  <c r="I1043" i="12"/>
  <c r="G1043" i="12" s="1"/>
  <c r="H1043" i="12"/>
  <c r="K1042" i="12"/>
  <c r="G1042" i="12" s="1"/>
  <c r="J1042" i="12"/>
  <c r="I1042" i="12"/>
  <c r="H1042" i="12"/>
  <c r="K1041" i="12"/>
  <c r="J1041" i="12"/>
  <c r="I1041" i="12"/>
  <c r="H1041" i="12"/>
  <c r="G1041" i="12"/>
  <c r="K1040" i="12"/>
  <c r="J1040" i="12"/>
  <c r="I1040" i="12"/>
  <c r="H1040" i="12"/>
  <c r="G1040" i="12" s="1"/>
  <c r="K1039" i="12"/>
  <c r="J1039" i="12"/>
  <c r="I1039" i="12"/>
  <c r="H1039" i="12"/>
  <c r="G1039" i="12" s="1"/>
  <c r="K1038" i="12"/>
  <c r="J1038" i="12"/>
  <c r="I1038" i="12"/>
  <c r="G1038" i="12" s="1"/>
  <c r="H1038" i="12"/>
  <c r="K1037" i="12"/>
  <c r="J1037" i="12"/>
  <c r="I1037" i="12"/>
  <c r="H1037" i="12"/>
  <c r="G1037" i="12"/>
  <c r="K1036" i="12"/>
  <c r="J1036" i="12"/>
  <c r="I1036" i="12"/>
  <c r="H1036" i="12"/>
  <c r="G1036" i="12" s="1"/>
  <c r="K1035" i="12"/>
  <c r="J1035" i="12"/>
  <c r="I1035" i="12"/>
  <c r="H1035" i="12"/>
  <c r="G1035" i="12" s="1"/>
  <c r="K1034" i="12"/>
  <c r="J1034" i="12"/>
  <c r="G1034" i="12" s="1"/>
  <c r="I1034" i="12"/>
  <c r="H1034" i="12"/>
  <c r="K1033" i="12"/>
  <c r="J1033" i="12"/>
  <c r="I1033" i="12"/>
  <c r="H1033" i="12"/>
  <c r="G1033" i="12" s="1"/>
  <c r="K1032" i="12"/>
  <c r="J1032" i="12"/>
  <c r="I1032" i="12"/>
  <c r="H1032" i="12"/>
  <c r="G1032" i="12"/>
  <c r="K1031" i="12"/>
  <c r="J1031" i="12"/>
  <c r="I1031" i="12"/>
  <c r="G1031" i="12" s="1"/>
  <c r="H1031" i="12"/>
  <c r="K1030" i="12"/>
  <c r="J1030" i="12"/>
  <c r="G1030" i="12" s="1"/>
  <c r="I1030" i="12"/>
  <c r="H1030" i="12"/>
  <c r="K1029" i="12"/>
  <c r="J1029" i="12"/>
  <c r="I1029" i="12"/>
  <c r="H1029" i="12"/>
  <c r="G1029" i="12" s="1"/>
  <c r="K1028" i="12"/>
  <c r="J1028" i="12"/>
  <c r="I1028" i="12"/>
  <c r="H1028" i="12"/>
  <c r="G1028" i="12" s="1"/>
  <c r="K1027" i="12"/>
  <c r="J1027" i="12"/>
  <c r="I1027" i="12"/>
  <c r="G1027" i="12" s="1"/>
  <c r="H1027" i="12"/>
  <c r="K1026" i="12"/>
  <c r="G1026" i="12" s="1"/>
  <c r="J1026" i="12"/>
  <c r="I1026" i="12"/>
  <c r="H1026" i="12"/>
  <c r="K1025" i="12"/>
  <c r="J1025" i="12"/>
  <c r="I1025" i="12"/>
  <c r="H1025" i="12"/>
  <c r="G1025" i="12"/>
  <c r="K1024" i="12"/>
  <c r="J1024" i="12"/>
  <c r="I1024" i="12"/>
  <c r="H1024" i="12"/>
  <c r="G1024" i="12" s="1"/>
  <c r="K1023" i="12"/>
  <c r="J1023" i="12"/>
  <c r="I1023" i="12"/>
  <c r="H1023" i="12"/>
  <c r="G1023" i="12" s="1"/>
  <c r="K1022" i="12"/>
  <c r="J1022" i="12"/>
  <c r="I1022" i="12"/>
  <c r="G1022" i="12" s="1"/>
  <c r="H1022" i="12"/>
  <c r="K1021" i="12"/>
  <c r="J1021" i="12"/>
  <c r="I1021" i="12"/>
  <c r="H1021" i="12"/>
  <c r="G1021" i="12"/>
  <c r="K1020" i="12"/>
  <c r="J1020" i="12"/>
  <c r="I1020" i="12"/>
  <c r="H1020" i="12"/>
  <c r="G1020" i="12" s="1"/>
  <c r="K1019" i="12"/>
  <c r="J1019" i="12"/>
  <c r="I1019" i="12"/>
  <c r="H1019" i="12"/>
  <c r="G1019" i="12" s="1"/>
  <c r="K1018" i="12"/>
  <c r="J1018" i="12"/>
  <c r="G1018" i="12" s="1"/>
  <c r="I1018" i="12"/>
  <c r="H1018" i="12"/>
  <c r="K1017" i="12"/>
  <c r="J1017" i="12"/>
  <c r="I1017" i="12"/>
  <c r="H1017" i="12"/>
  <c r="G1017" i="12" s="1"/>
  <c r="K1016" i="12"/>
  <c r="J1016" i="12"/>
  <c r="I1016" i="12"/>
  <c r="H1016" i="12"/>
  <c r="G1016" i="12"/>
  <c r="K1015" i="12"/>
  <c r="J1015" i="12"/>
  <c r="I1015" i="12"/>
  <c r="G1015" i="12" s="1"/>
  <c r="H1015" i="12"/>
  <c r="K1014" i="12"/>
  <c r="J1014" i="12"/>
  <c r="G1014" i="12" s="1"/>
  <c r="I1014" i="12"/>
  <c r="H1014" i="12"/>
  <c r="K1013" i="12"/>
  <c r="J1013" i="12"/>
  <c r="I1013" i="12"/>
  <c r="H1013" i="12"/>
  <c r="G1013" i="12" s="1"/>
  <c r="K1012" i="12"/>
  <c r="J1012" i="12"/>
  <c r="I1012" i="12"/>
  <c r="H1012" i="12"/>
  <c r="G1012" i="12" s="1"/>
  <c r="K1011" i="12"/>
  <c r="J1011" i="12"/>
  <c r="I1011" i="12"/>
  <c r="G1011" i="12" s="1"/>
  <c r="H1011" i="12"/>
  <c r="K1010" i="12"/>
  <c r="G1010" i="12" s="1"/>
  <c r="J1010" i="12"/>
  <c r="I1010" i="12"/>
  <c r="H1010" i="12"/>
  <c r="K1009" i="12"/>
  <c r="J1009" i="12"/>
  <c r="I1009" i="12"/>
  <c r="H1009" i="12"/>
  <c r="G1009" i="12"/>
  <c r="K1008" i="12"/>
  <c r="J1008" i="12"/>
  <c r="I1008" i="12"/>
  <c r="H1008" i="12"/>
  <c r="G1008" i="12" s="1"/>
  <c r="K1007" i="12"/>
  <c r="J1007" i="12"/>
  <c r="I1007" i="12"/>
  <c r="H1007" i="12"/>
  <c r="G1007" i="12" s="1"/>
  <c r="K1006" i="12"/>
  <c r="J1006" i="12"/>
  <c r="I1006" i="12"/>
  <c r="G1006" i="12" s="1"/>
  <c r="H1006" i="12"/>
  <c r="K1005" i="12"/>
  <c r="J1005" i="12"/>
  <c r="I1005" i="12"/>
  <c r="H1005" i="12"/>
  <c r="G1005" i="12"/>
  <c r="K1004" i="12"/>
  <c r="J1004" i="12"/>
  <c r="I1004" i="12"/>
  <c r="H1004" i="12"/>
  <c r="G1004" i="12" s="1"/>
  <c r="K1003" i="12"/>
  <c r="J1003" i="12"/>
  <c r="I1003" i="12"/>
  <c r="H1003" i="12"/>
  <c r="G1003" i="12" s="1"/>
  <c r="K1002" i="12"/>
  <c r="J1002" i="12"/>
  <c r="G1002" i="12" s="1"/>
  <c r="I1002" i="12"/>
  <c r="H1002" i="12"/>
  <c r="K1001" i="12"/>
  <c r="J1001" i="12"/>
  <c r="I1001" i="12"/>
  <c r="H1001" i="12"/>
  <c r="G1001" i="12" s="1"/>
  <c r="K1000" i="12"/>
  <c r="J1000" i="12"/>
  <c r="I1000" i="12"/>
  <c r="H1000" i="12"/>
  <c r="G1000" i="12"/>
  <c r="K999" i="12"/>
  <c r="J999" i="12"/>
  <c r="I999" i="12"/>
  <c r="G999" i="12" s="1"/>
  <c r="H999" i="12"/>
  <c r="K998" i="12"/>
  <c r="J998" i="12"/>
  <c r="G998" i="12" s="1"/>
  <c r="I998" i="12"/>
  <c r="H998" i="12"/>
  <c r="K997" i="12"/>
  <c r="J997" i="12"/>
  <c r="I997" i="12"/>
  <c r="H997" i="12"/>
  <c r="G997" i="12" s="1"/>
  <c r="K996" i="12"/>
  <c r="J996" i="12"/>
  <c r="I996" i="12"/>
  <c r="H996" i="12"/>
  <c r="G996" i="12" s="1"/>
  <c r="K995" i="12"/>
  <c r="J995" i="12"/>
  <c r="I995" i="12"/>
  <c r="G995" i="12" s="1"/>
  <c r="H995" i="12"/>
  <c r="K994" i="12"/>
  <c r="G994" i="12" s="1"/>
  <c r="J994" i="12"/>
  <c r="I994" i="12"/>
  <c r="H994" i="12"/>
  <c r="K993" i="12"/>
  <c r="J993" i="12"/>
  <c r="I993" i="12"/>
  <c r="H993" i="12"/>
  <c r="G993" i="12"/>
  <c r="K992" i="12"/>
  <c r="J992" i="12"/>
  <c r="I992" i="12"/>
  <c r="H992" i="12"/>
  <c r="G992" i="12" s="1"/>
  <c r="K991" i="12"/>
  <c r="J991" i="12"/>
  <c r="I991" i="12"/>
  <c r="H991" i="12"/>
  <c r="G991" i="12" s="1"/>
  <c r="K990" i="12"/>
  <c r="J990" i="12"/>
  <c r="I990" i="12"/>
  <c r="G990" i="12" s="1"/>
  <c r="H990" i="12"/>
  <c r="K989" i="12"/>
  <c r="J989" i="12"/>
  <c r="I989" i="12"/>
  <c r="H989" i="12"/>
  <c r="G989" i="12"/>
  <c r="K988" i="12"/>
  <c r="J988" i="12"/>
  <c r="I988" i="12"/>
  <c r="H988" i="12"/>
  <c r="G988" i="12" s="1"/>
  <c r="K987" i="12"/>
  <c r="J987" i="12"/>
  <c r="I987" i="12"/>
  <c r="H987" i="12"/>
  <c r="G987" i="12" s="1"/>
  <c r="K986" i="12"/>
  <c r="J986" i="12"/>
  <c r="G986" i="12" s="1"/>
  <c r="I986" i="12"/>
  <c r="H986" i="12"/>
  <c r="K985" i="12"/>
  <c r="J985" i="12"/>
  <c r="I985" i="12"/>
  <c r="H985" i="12"/>
  <c r="G985" i="12" s="1"/>
  <c r="K984" i="12"/>
  <c r="J984" i="12"/>
  <c r="I984" i="12"/>
  <c r="H984" i="12"/>
  <c r="G984" i="12"/>
  <c r="K983" i="12"/>
  <c r="J983" i="12"/>
  <c r="I983" i="12"/>
  <c r="G983" i="12" s="1"/>
  <c r="H983" i="12"/>
  <c r="K982" i="12"/>
  <c r="J982" i="12"/>
  <c r="G982" i="12" s="1"/>
  <c r="I982" i="12"/>
  <c r="H982" i="12"/>
  <c r="K981" i="12"/>
  <c r="J981" i="12"/>
  <c r="I981" i="12"/>
  <c r="H981" i="12"/>
  <c r="G981" i="12" s="1"/>
  <c r="K980" i="12"/>
  <c r="J980" i="12"/>
  <c r="I980" i="12"/>
  <c r="H980" i="12"/>
  <c r="G980" i="12" s="1"/>
  <c r="K979" i="12"/>
  <c r="J979" i="12"/>
  <c r="I979" i="12"/>
  <c r="G979" i="12" s="1"/>
  <c r="H979" i="12"/>
  <c r="K978" i="12"/>
  <c r="G978" i="12" s="1"/>
  <c r="J978" i="12"/>
  <c r="I978" i="12"/>
  <c r="H978" i="12"/>
  <c r="K977" i="12"/>
  <c r="J977" i="12"/>
  <c r="I977" i="12"/>
  <c r="H977" i="12"/>
  <c r="G977" i="12"/>
  <c r="K976" i="12"/>
  <c r="J976" i="12"/>
  <c r="I976" i="12"/>
  <c r="H976" i="12"/>
  <c r="G976" i="12" s="1"/>
  <c r="K975" i="12"/>
  <c r="J975" i="12"/>
  <c r="I975" i="12"/>
  <c r="H975" i="12"/>
  <c r="G975" i="12" s="1"/>
  <c r="K974" i="12"/>
  <c r="J974" i="12"/>
  <c r="I974" i="12"/>
  <c r="G974" i="12" s="1"/>
  <c r="H974" i="12"/>
  <c r="K973" i="12"/>
  <c r="J973" i="12"/>
  <c r="I973" i="12"/>
  <c r="H973" i="12"/>
  <c r="G973" i="12"/>
  <c r="K972" i="12"/>
  <c r="J972" i="12"/>
  <c r="I972" i="12"/>
  <c r="H972" i="12"/>
  <c r="G972" i="12" s="1"/>
  <c r="K971" i="12"/>
  <c r="J971" i="12"/>
  <c r="I971" i="12"/>
  <c r="H971" i="12"/>
  <c r="G971" i="12" s="1"/>
  <c r="K970" i="12"/>
  <c r="J970" i="12"/>
  <c r="G970" i="12" s="1"/>
  <c r="I970" i="12"/>
  <c r="H970" i="12"/>
  <c r="K969" i="12"/>
  <c r="J969" i="12"/>
  <c r="I969" i="12"/>
  <c r="H969" i="12"/>
  <c r="G969" i="12" s="1"/>
  <c r="K968" i="12"/>
  <c r="J968" i="12"/>
  <c r="I968" i="12"/>
  <c r="H968" i="12"/>
  <c r="G968" i="12"/>
  <c r="K967" i="12"/>
  <c r="J967" i="12"/>
  <c r="I967" i="12"/>
  <c r="G967" i="12" s="1"/>
  <c r="H967" i="12"/>
  <c r="K966" i="12"/>
  <c r="J966" i="12"/>
  <c r="G966" i="12" s="1"/>
  <c r="I966" i="12"/>
  <c r="H966" i="12"/>
  <c r="K965" i="12"/>
  <c r="J965" i="12"/>
  <c r="I965" i="12"/>
  <c r="H965" i="12"/>
  <c r="G965" i="12" s="1"/>
  <c r="K964" i="12"/>
  <c r="J964" i="12"/>
  <c r="I964" i="12"/>
  <c r="H964" i="12"/>
  <c r="G964" i="12" s="1"/>
  <c r="K963" i="12"/>
  <c r="J963" i="12"/>
  <c r="I963" i="12"/>
  <c r="G963" i="12" s="1"/>
  <c r="H963" i="12"/>
  <c r="K962" i="12"/>
  <c r="G962" i="12" s="1"/>
  <c r="J962" i="12"/>
  <c r="I962" i="12"/>
  <c r="H962" i="12"/>
  <c r="K961" i="12"/>
  <c r="J961" i="12"/>
  <c r="I961" i="12"/>
  <c r="H961" i="12"/>
  <c r="G961" i="12"/>
  <c r="K960" i="12"/>
  <c r="J960" i="12"/>
  <c r="I960" i="12"/>
  <c r="H960" i="12"/>
  <c r="G960" i="12" s="1"/>
  <c r="K959" i="12"/>
  <c r="J959" i="12"/>
  <c r="I959" i="12"/>
  <c r="H959" i="12"/>
  <c r="G959" i="12" s="1"/>
  <c r="K958" i="12"/>
  <c r="J958" i="12"/>
  <c r="I958" i="12"/>
  <c r="G958" i="12" s="1"/>
  <c r="H958" i="12"/>
  <c r="K957" i="12"/>
  <c r="J957" i="12"/>
  <c r="I957" i="12"/>
  <c r="H957" i="12"/>
  <c r="G957" i="12"/>
  <c r="K956" i="12"/>
  <c r="J956" i="12"/>
  <c r="I956" i="12"/>
  <c r="H956" i="12"/>
  <c r="G956" i="12" s="1"/>
  <c r="K955" i="12"/>
  <c r="J955" i="12"/>
  <c r="I955" i="12"/>
  <c r="H955" i="12"/>
  <c r="G955" i="12" s="1"/>
  <c r="K954" i="12"/>
  <c r="J954" i="12"/>
  <c r="G954" i="12" s="1"/>
  <c r="I954" i="12"/>
  <c r="H954" i="12"/>
  <c r="K953" i="12"/>
  <c r="J953" i="12"/>
  <c r="I953" i="12"/>
  <c r="H953" i="12"/>
  <c r="G953" i="12" s="1"/>
  <c r="K952" i="12"/>
  <c r="J952" i="12"/>
  <c r="I952" i="12"/>
  <c r="H952" i="12"/>
  <c r="G952" i="12"/>
  <c r="K951" i="12"/>
  <c r="J951" i="12"/>
  <c r="I951" i="12"/>
  <c r="G951" i="12" s="1"/>
  <c r="H951" i="12"/>
  <c r="K950" i="12"/>
  <c r="J950" i="12"/>
  <c r="G950" i="12" s="1"/>
  <c r="I950" i="12"/>
  <c r="H950" i="12"/>
  <c r="K949" i="12"/>
  <c r="J949" i="12"/>
  <c r="I949" i="12"/>
  <c r="H949" i="12"/>
  <c r="G949" i="12" s="1"/>
  <c r="K948" i="12"/>
  <c r="J948" i="12"/>
  <c r="I948" i="12"/>
  <c r="H948" i="12"/>
  <c r="G948" i="12" s="1"/>
  <c r="K947" i="12"/>
  <c r="J947" i="12"/>
  <c r="I947" i="12"/>
  <c r="G947" i="12" s="1"/>
  <c r="H947" i="12"/>
  <c r="K946" i="12"/>
  <c r="G946" i="12" s="1"/>
  <c r="J946" i="12"/>
  <c r="I946" i="12"/>
  <c r="H946" i="12"/>
  <c r="K945" i="12"/>
  <c r="J945" i="12"/>
  <c r="I945" i="12"/>
  <c r="H945" i="12"/>
  <c r="G945" i="12"/>
  <c r="K944" i="12"/>
  <c r="J944" i="12"/>
  <c r="I944" i="12"/>
  <c r="H944" i="12"/>
  <c r="G944" i="12" s="1"/>
  <c r="K943" i="12"/>
  <c r="J943" i="12"/>
  <c r="I943" i="12"/>
  <c r="H943" i="12"/>
  <c r="G943" i="12" s="1"/>
  <c r="K942" i="12"/>
  <c r="J942" i="12"/>
  <c r="I942" i="12"/>
  <c r="G942" i="12" s="1"/>
  <c r="H942" i="12"/>
  <c r="K941" i="12"/>
  <c r="J941" i="12"/>
  <c r="I941" i="12"/>
  <c r="H941" i="12"/>
  <c r="G941" i="12"/>
  <c r="K940" i="12"/>
  <c r="J940" i="12"/>
  <c r="I940" i="12"/>
  <c r="H940" i="12"/>
  <c r="G940" i="12" s="1"/>
  <c r="K939" i="12"/>
  <c r="J939" i="12"/>
  <c r="I939" i="12"/>
  <c r="H939" i="12"/>
  <c r="G939" i="12" s="1"/>
  <c r="K938" i="12"/>
  <c r="J938" i="12"/>
  <c r="G938" i="12" s="1"/>
  <c r="I938" i="12"/>
  <c r="H938" i="12"/>
  <c r="K937" i="12"/>
  <c r="J937" i="12"/>
  <c r="I937" i="12"/>
  <c r="H937" i="12"/>
  <c r="G937" i="12" s="1"/>
  <c r="K936" i="12"/>
  <c r="J936" i="12"/>
  <c r="I936" i="12"/>
  <c r="H936" i="12"/>
  <c r="G936" i="12"/>
  <c r="K935" i="12"/>
  <c r="J935" i="12"/>
  <c r="I935" i="12"/>
  <c r="G935" i="12" s="1"/>
  <c r="H935" i="12"/>
  <c r="K934" i="12"/>
  <c r="J934" i="12"/>
  <c r="G934" i="12" s="1"/>
  <c r="I934" i="12"/>
  <c r="H934" i="12"/>
  <c r="K933" i="12"/>
  <c r="J933" i="12"/>
  <c r="I933" i="12"/>
  <c r="H933" i="12"/>
  <c r="G933" i="12" s="1"/>
  <c r="K932" i="12"/>
  <c r="J932" i="12"/>
  <c r="I932" i="12"/>
  <c r="H932" i="12"/>
  <c r="G932" i="12" s="1"/>
  <c r="K931" i="12"/>
  <c r="J931" i="12"/>
  <c r="I931" i="12"/>
  <c r="G931" i="12" s="1"/>
  <c r="H931" i="12"/>
  <c r="K930" i="12"/>
  <c r="G930" i="12" s="1"/>
  <c r="J930" i="12"/>
  <c r="I930" i="12"/>
  <c r="H930" i="12"/>
  <c r="K929" i="12"/>
  <c r="J929" i="12"/>
  <c r="I929" i="12"/>
  <c r="H929" i="12"/>
  <c r="G929" i="12"/>
  <c r="K928" i="12"/>
  <c r="J928" i="12"/>
  <c r="I928" i="12"/>
  <c r="H928" i="12"/>
  <c r="G928" i="12" s="1"/>
  <c r="K927" i="12"/>
  <c r="J927" i="12"/>
  <c r="I927" i="12"/>
  <c r="H927" i="12"/>
  <c r="G927" i="12" s="1"/>
  <c r="K926" i="12"/>
  <c r="J926" i="12"/>
  <c r="I926" i="12"/>
  <c r="G926" i="12" s="1"/>
  <c r="H926" i="12"/>
  <c r="K925" i="12"/>
  <c r="J925" i="12"/>
  <c r="I925" i="12"/>
  <c r="H925" i="12"/>
  <c r="G925" i="12"/>
  <c r="K924" i="12"/>
  <c r="J924" i="12"/>
  <c r="I924" i="12"/>
  <c r="H924" i="12"/>
  <c r="G924" i="12" s="1"/>
  <c r="K923" i="12"/>
  <c r="J923" i="12"/>
  <c r="I923" i="12"/>
  <c r="H923" i="12"/>
  <c r="G923" i="12" s="1"/>
  <c r="K922" i="12"/>
  <c r="J922" i="12"/>
  <c r="G922" i="12" s="1"/>
  <c r="I922" i="12"/>
  <c r="H922" i="12"/>
  <c r="K921" i="12"/>
  <c r="J921" i="12"/>
  <c r="I921" i="12"/>
  <c r="H921" i="12"/>
  <c r="G921" i="12" s="1"/>
  <c r="K920" i="12"/>
  <c r="J920" i="12"/>
  <c r="I920" i="12"/>
  <c r="H920" i="12"/>
  <c r="G920" i="12"/>
  <c r="K919" i="12"/>
  <c r="J919" i="12"/>
  <c r="I919" i="12"/>
  <c r="G919" i="12" s="1"/>
  <c r="H919" i="12"/>
  <c r="K918" i="12"/>
  <c r="J918" i="12"/>
  <c r="G918" i="12" s="1"/>
  <c r="I918" i="12"/>
  <c r="H918" i="12"/>
  <c r="K917" i="12"/>
  <c r="J917" i="12"/>
  <c r="I917" i="12"/>
  <c r="H917" i="12"/>
  <c r="G917" i="12" s="1"/>
  <c r="K916" i="12"/>
  <c r="J916" i="12"/>
  <c r="I916" i="12"/>
  <c r="H916" i="12"/>
  <c r="G916" i="12" s="1"/>
  <c r="K915" i="12"/>
  <c r="J915" i="12"/>
  <c r="I915" i="12"/>
  <c r="G915" i="12" s="1"/>
  <c r="H915" i="12"/>
  <c r="K914" i="12"/>
  <c r="G914" i="12" s="1"/>
  <c r="J914" i="12"/>
  <c r="I914" i="12"/>
  <c r="H914" i="12"/>
  <c r="K913" i="12"/>
  <c r="J913" i="12"/>
  <c r="I913" i="12"/>
  <c r="H913" i="12"/>
  <c r="G913" i="12"/>
  <c r="K912" i="12"/>
  <c r="J912" i="12"/>
  <c r="I912" i="12"/>
  <c r="H912" i="12"/>
  <c r="G912" i="12" s="1"/>
  <c r="K911" i="12"/>
  <c r="J911" i="12"/>
  <c r="I911" i="12"/>
  <c r="H911" i="12"/>
  <c r="G911" i="12" s="1"/>
  <c r="K910" i="12"/>
  <c r="J910" i="12"/>
  <c r="I910" i="12"/>
  <c r="H910" i="12"/>
  <c r="G910" i="12" s="1"/>
  <c r="K909" i="12"/>
  <c r="J909" i="12"/>
  <c r="I909" i="12"/>
  <c r="H909" i="12"/>
  <c r="G909" i="12"/>
  <c r="K908" i="12"/>
  <c r="J908" i="12"/>
  <c r="I908" i="12"/>
  <c r="H908" i="12"/>
  <c r="G908" i="12" s="1"/>
  <c r="K907" i="12"/>
  <c r="J907" i="12"/>
  <c r="I907" i="12"/>
  <c r="H907" i="12"/>
  <c r="G907" i="12" s="1"/>
  <c r="K906" i="12"/>
  <c r="J906" i="12"/>
  <c r="G906" i="12" s="1"/>
  <c r="I906" i="12"/>
  <c r="H906" i="12"/>
  <c r="K905" i="12"/>
  <c r="J905" i="12"/>
  <c r="I905" i="12"/>
  <c r="H905" i="12"/>
  <c r="G905" i="12" s="1"/>
  <c r="K904" i="12"/>
  <c r="J904" i="12"/>
  <c r="I904" i="12"/>
  <c r="H904" i="12"/>
  <c r="G904" i="12"/>
  <c r="K903" i="12"/>
  <c r="J903" i="12"/>
  <c r="I903" i="12"/>
  <c r="H903" i="12"/>
  <c r="G903" i="12" s="1"/>
  <c r="K902" i="12"/>
  <c r="J902" i="12"/>
  <c r="G902" i="12" s="1"/>
  <c r="I902" i="12"/>
  <c r="H902" i="12"/>
  <c r="K901" i="12"/>
  <c r="J901" i="12"/>
  <c r="I901" i="12"/>
  <c r="H901" i="12"/>
  <c r="G901" i="12" s="1"/>
  <c r="K900" i="12"/>
  <c r="J900" i="12"/>
  <c r="I900" i="12"/>
  <c r="H900" i="12"/>
  <c r="G900" i="12" s="1"/>
  <c r="K899" i="12"/>
  <c r="J899" i="12"/>
  <c r="I899" i="12"/>
  <c r="G899" i="12" s="1"/>
  <c r="H899" i="12"/>
  <c r="K898" i="12"/>
  <c r="G898" i="12" s="1"/>
  <c r="J898" i="12"/>
  <c r="I898" i="12"/>
  <c r="H898" i="12"/>
  <c r="K897" i="12"/>
  <c r="J897" i="12"/>
  <c r="I897" i="12"/>
  <c r="H897" i="12"/>
  <c r="G897" i="12"/>
  <c r="K896" i="12"/>
  <c r="J896" i="12"/>
  <c r="I896" i="12"/>
  <c r="H896" i="12"/>
  <c r="G896" i="12" s="1"/>
  <c r="K895" i="12"/>
  <c r="J895" i="12"/>
  <c r="I895" i="12"/>
  <c r="H895" i="12"/>
  <c r="G895" i="12" s="1"/>
  <c r="K894" i="12"/>
  <c r="J894" i="12"/>
  <c r="I894" i="12"/>
  <c r="H894" i="12"/>
  <c r="G894" i="12" s="1"/>
  <c r="K893" i="12"/>
  <c r="J893" i="12"/>
  <c r="I893" i="12"/>
  <c r="H893" i="12"/>
  <c r="G893" i="12"/>
  <c r="K892" i="12"/>
  <c r="J892" i="12"/>
  <c r="I892" i="12"/>
  <c r="H892" i="12"/>
  <c r="G892" i="12" s="1"/>
  <c r="K891" i="12"/>
  <c r="J891" i="12"/>
  <c r="I891" i="12"/>
  <c r="H891" i="12"/>
  <c r="G891" i="12" s="1"/>
  <c r="K890" i="12"/>
  <c r="J890" i="12"/>
  <c r="G890" i="12" s="1"/>
  <c r="I890" i="12"/>
  <c r="H890" i="12"/>
  <c r="K889" i="12"/>
  <c r="J889" i="12"/>
  <c r="I889" i="12"/>
  <c r="H889" i="12"/>
  <c r="G889" i="12" s="1"/>
  <c r="K888" i="12"/>
  <c r="J888" i="12"/>
  <c r="I888" i="12"/>
  <c r="H888" i="12"/>
  <c r="G888" i="12"/>
  <c r="K887" i="12"/>
  <c r="J887" i="12"/>
  <c r="I887" i="12"/>
  <c r="H887" i="12"/>
  <c r="G887" i="12" s="1"/>
  <c r="K886" i="12"/>
  <c r="J886" i="12"/>
  <c r="G886" i="12" s="1"/>
  <c r="I886" i="12"/>
  <c r="H886" i="12"/>
  <c r="K885" i="12"/>
  <c r="J885" i="12"/>
  <c r="I885" i="12"/>
  <c r="H885" i="12"/>
  <c r="G885" i="12" s="1"/>
  <c r="K884" i="12"/>
  <c r="J884" i="12"/>
  <c r="I884" i="12"/>
  <c r="H884" i="12"/>
  <c r="G884" i="12" s="1"/>
  <c r="K883" i="12"/>
  <c r="J883" i="12"/>
  <c r="I883" i="12"/>
  <c r="G883" i="12" s="1"/>
  <c r="H883" i="12"/>
  <c r="K882" i="12"/>
  <c r="G882" i="12" s="1"/>
  <c r="J882" i="12"/>
  <c r="I882" i="12"/>
  <c r="H882" i="12"/>
  <c r="K881" i="12"/>
  <c r="J881" i="12"/>
  <c r="I881" i="12"/>
  <c r="H881" i="12"/>
  <c r="G881" i="12"/>
  <c r="K880" i="12"/>
  <c r="J880" i="12"/>
  <c r="I880" i="12"/>
  <c r="H880" i="12"/>
  <c r="G880" i="12" s="1"/>
  <c r="K879" i="12"/>
  <c r="J879" i="12"/>
  <c r="I879" i="12"/>
  <c r="H879" i="12"/>
  <c r="G879" i="12" s="1"/>
  <c r="K878" i="12"/>
  <c r="J878" i="12"/>
  <c r="I878" i="12"/>
  <c r="H878" i="12"/>
  <c r="G878" i="12" s="1"/>
  <c r="K877" i="12"/>
  <c r="J877" i="12"/>
  <c r="I877" i="12"/>
  <c r="H877" i="12"/>
  <c r="G877" i="12"/>
  <c r="K876" i="12"/>
  <c r="J876" i="12"/>
  <c r="I876" i="12"/>
  <c r="H876" i="12"/>
  <c r="G876" i="12" s="1"/>
  <c r="K875" i="12"/>
  <c r="J875" i="12"/>
  <c r="I875" i="12"/>
  <c r="H875" i="12"/>
  <c r="G875" i="12" s="1"/>
  <c r="K874" i="12"/>
  <c r="J874" i="12"/>
  <c r="G874" i="12" s="1"/>
  <c r="I874" i="12"/>
  <c r="H874" i="12"/>
  <c r="K873" i="12"/>
  <c r="J873" i="12"/>
  <c r="I873" i="12"/>
  <c r="H873" i="12"/>
  <c r="G873" i="12" s="1"/>
  <c r="K872" i="12"/>
  <c r="J872" i="12"/>
  <c r="I872" i="12"/>
  <c r="H872" i="12"/>
  <c r="G872" i="12"/>
  <c r="K871" i="12"/>
  <c r="J871" i="12"/>
  <c r="I871" i="12"/>
  <c r="H871" i="12"/>
  <c r="G871" i="12" s="1"/>
  <c r="K870" i="12"/>
  <c r="J870" i="12"/>
  <c r="G870" i="12" s="1"/>
  <c r="I870" i="12"/>
  <c r="H870" i="12"/>
  <c r="K869" i="12"/>
  <c r="J869" i="12"/>
  <c r="I869" i="12"/>
  <c r="H869" i="12"/>
  <c r="G869" i="12" s="1"/>
  <c r="K868" i="12"/>
  <c r="J868" i="12"/>
  <c r="I868" i="12"/>
  <c r="H868" i="12"/>
  <c r="G868" i="12" s="1"/>
  <c r="K867" i="12"/>
  <c r="J867" i="12"/>
  <c r="I867" i="12"/>
  <c r="G867" i="12" s="1"/>
  <c r="H867" i="12"/>
  <c r="K866" i="12"/>
  <c r="G866" i="12" s="1"/>
  <c r="J866" i="12"/>
  <c r="I866" i="12"/>
  <c r="H866" i="12"/>
  <c r="K865" i="12"/>
  <c r="J865" i="12"/>
  <c r="I865" i="12"/>
  <c r="H865" i="12"/>
  <c r="G865" i="12"/>
  <c r="K864" i="12"/>
  <c r="J864" i="12"/>
  <c r="I864" i="12"/>
  <c r="H864" i="12"/>
  <c r="G864" i="12" s="1"/>
  <c r="K863" i="12"/>
  <c r="J863" i="12"/>
  <c r="I863" i="12"/>
  <c r="H863" i="12"/>
  <c r="G863" i="12" s="1"/>
  <c r="K862" i="12"/>
  <c r="J862" i="12"/>
  <c r="I862" i="12"/>
  <c r="H862" i="12"/>
  <c r="G862" i="12" s="1"/>
  <c r="K861" i="12"/>
  <c r="J861" i="12"/>
  <c r="I861" i="12"/>
  <c r="H861" i="12"/>
  <c r="G861" i="12"/>
  <c r="K860" i="12"/>
  <c r="J860" i="12"/>
  <c r="I860" i="12"/>
  <c r="H860" i="12"/>
  <c r="G860" i="12" s="1"/>
  <c r="K859" i="12"/>
  <c r="J859" i="12"/>
  <c r="I859" i="12"/>
  <c r="H859" i="12"/>
  <c r="G859" i="12" s="1"/>
  <c r="K858" i="12"/>
  <c r="J858" i="12"/>
  <c r="G858" i="12" s="1"/>
  <c r="I858" i="12"/>
  <c r="H858" i="12"/>
  <c r="K857" i="12"/>
  <c r="J857" i="12"/>
  <c r="I857" i="12"/>
  <c r="H857" i="12"/>
  <c r="G857" i="12" s="1"/>
  <c r="K856" i="12"/>
  <c r="J856" i="12"/>
  <c r="I856" i="12"/>
  <c r="H856" i="12"/>
  <c r="G856" i="12"/>
  <c r="K855" i="12"/>
  <c r="J855" i="12"/>
  <c r="I855" i="12"/>
  <c r="H855" i="12"/>
  <c r="G855" i="12" s="1"/>
  <c r="K854" i="12"/>
  <c r="J854" i="12"/>
  <c r="G854" i="12" s="1"/>
  <c r="I854" i="12"/>
  <c r="H854" i="12"/>
  <c r="K853" i="12"/>
  <c r="J853" i="12"/>
  <c r="I853" i="12"/>
  <c r="H853" i="12"/>
  <c r="G853" i="12" s="1"/>
  <c r="K852" i="12"/>
  <c r="J852" i="12"/>
  <c r="I852" i="12"/>
  <c r="H852" i="12"/>
  <c r="G852" i="12" s="1"/>
  <c r="K851" i="12"/>
  <c r="J851" i="12"/>
  <c r="I851" i="12"/>
  <c r="G851" i="12" s="1"/>
  <c r="H851" i="12"/>
  <c r="K850" i="12"/>
  <c r="G850" i="12" s="1"/>
  <c r="J850" i="12"/>
  <c r="I850" i="12"/>
  <c r="H850" i="12"/>
  <c r="K849" i="12"/>
  <c r="J849" i="12"/>
  <c r="I849" i="12"/>
  <c r="H849" i="12"/>
  <c r="G849" i="12"/>
  <c r="K848" i="12"/>
  <c r="J848" i="12"/>
  <c r="I848" i="12"/>
  <c r="H848" i="12"/>
  <c r="G848" i="12" s="1"/>
  <c r="K847" i="12"/>
  <c r="J847" i="12"/>
  <c r="I847" i="12"/>
  <c r="H847" i="12"/>
  <c r="G847" i="12" s="1"/>
  <c r="K846" i="12"/>
  <c r="J846" i="12"/>
  <c r="I846" i="12"/>
  <c r="H846" i="12"/>
  <c r="G846" i="12" s="1"/>
  <c r="K845" i="12"/>
  <c r="J845" i="12"/>
  <c r="I845" i="12"/>
  <c r="H845" i="12"/>
  <c r="G845" i="12"/>
  <c r="K844" i="12"/>
  <c r="J844" i="12"/>
  <c r="I844" i="12"/>
  <c r="H844" i="12"/>
  <c r="G844" i="12" s="1"/>
  <c r="K843" i="12"/>
  <c r="J843" i="12"/>
  <c r="I843" i="12"/>
  <c r="H843" i="12"/>
  <c r="G843" i="12" s="1"/>
  <c r="K842" i="12"/>
  <c r="J842" i="12"/>
  <c r="G842" i="12" s="1"/>
  <c r="I842" i="12"/>
  <c r="H842" i="12"/>
  <c r="K841" i="12"/>
  <c r="J841" i="12"/>
  <c r="I841" i="12"/>
  <c r="H841" i="12"/>
  <c r="G841" i="12" s="1"/>
  <c r="K840" i="12"/>
  <c r="J840" i="12"/>
  <c r="I840" i="12"/>
  <c r="H840" i="12"/>
  <c r="G840" i="12"/>
  <c r="K839" i="12"/>
  <c r="J839" i="12"/>
  <c r="I839" i="12"/>
  <c r="H839" i="12"/>
  <c r="G839" i="12" s="1"/>
  <c r="K838" i="12"/>
  <c r="J838" i="12"/>
  <c r="G838" i="12" s="1"/>
  <c r="I838" i="12"/>
  <c r="H838" i="12"/>
  <c r="K837" i="12"/>
  <c r="J837" i="12"/>
  <c r="I837" i="12"/>
  <c r="H837" i="12"/>
  <c r="G837" i="12" s="1"/>
  <c r="K836" i="12"/>
  <c r="J836" i="12"/>
  <c r="I836" i="12"/>
  <c r="H836" i="12"/>
  <c r="G836" i="12" s="1"/>
  <c r="K835" i="12"/>
  <c r="J835" i="12"/>
  <c r="I835" i="12"/>
  <c r="G835" i="12" s="1"/>
  <c r="H835" i="12"/>
  <c r="K834" i="12"/>
  <c r="G834" i="12" s="1"/>
  <c r="J834" i="12"/>
  <c r="I834" i="12"/>
  <c r="H834" i="12"/>
  <c r="K833" i="12"/>
  <c r="J833" i="12"/>
  <c r="I833" i="12"/>
  <c r="H833" i="12"/>
  <c r="G833" i="12"/>
  <c r="K832" i="12"/>
  <c r="J832" i="12"/>
  <c r="I832" i="12"/>
  <c r="H832" i="12"/>
  <c r="G832" i="12" s="1"/>
  <c r="K831" i="12"/>
  <c r="J831" i="12"/>
  <c r="I831" i="12"/>
  <c r="H831" i="12"/>
  <c r="G831" i="12" s="1"/>
  <c r="K830" i="12"/>
  <c r="J830" i="12"/>
  <c r="I830" i="12"/>
  <c r="H830" i="12"/>
  <c r="G830" i="12" s="1"/>
  <c r="K829" i="12"/>
  <c r="J829" i="12"/>
  <c r="I829" i="12"/>
  <c r="H829" i="12"/>
  <c r="G829" i="12"/>
  <c r="K828" i="12"/>
  <c r="J828" i="12"/>
  <c r="I828" i="12"/>
  <c r="H828" i="12"/>
  <c r="G828" i="12" s="1"/>
  <c r="K827" i="12"/>
  <c r="J827" i="12"/>
  <c r="I827" i="12"/>
  <c r="H827" i="12"/>
  <c r="G827" i="12" s="1"/>
  <c r="K826" i="12"/>
  <c r="J826" i="12"/>
  <c r="G826" i="12" s="1"/>
  <c r="I826" i="12"/>
  <c r="H826" i="12"/>
  <c r="K825" i="12"/>
  <c r="J825" i="12"/>
  <c r="I825" i="12"/>
  <c r="H825" i="12"/>
  <c r="G825" i="12" s="1"/>
  <c r="K824" i="12"/>
  <c r="J824" i="12"/>
  <c r="I824" i="12"/>
  <c r="H824" i="12"/>
  <c r="G824" i="12"/>
  <c r="K823" i="12"/>
  <c r="J823" i="12"/>
  <c r="I823" i="12"/>
  <c r="H823" i="12"/>
  <c r="G823" i="12" s="1"/>
  <c r="K822" i="12"/>
  <c r="J822" i="12"/>
  <c r="G822" i="12" s="1"/>
  <c r="I822" i="12"/>
  <c r="H822" i="12"/>
  <c r="K821" i="12"/>
  <c r="J821" i="12"/>
  <c r="I821" i="12"/>
  <c r="H821" i="12"/>
  <c r="G821" i="12" s="1"/>
  <c r="K820" i="12"/>
  <c r="J820" i="12"/>
  <c r="I820" i="12"/>
  <c r="H820" i="12"/>
  <c r="G820" i="12" s="1"/>
  <c r="K819" i="12"/>
  <c r="J819" i="12"/>
  <c r="I819" i="12"/>
  <c r="G819" i="12" s="1"/>
  <c r="H819" i="12"/>
  <c r="K818" i="12"/>
  <c r="G818" i="12" s="1"/>
  <c r="J818" i="12"/>
  <c r="I818" i="12"/>
  <c r="H818" i="12"/>
  <c r="K817" i="12"/>
  <c r="J817" i="12"/>
  <c r="I817" i="12"/>
  <c r="H817" i="12"/>
  <c r="G817" i="12"/>
  <c r="K816" i="12"/>
  <c r="J816" i="12"/>
  <c r="I816" i="12"/>
  <c r="H816" i="12"/>
  <c r="G816" i="12" s="1"/>
  <c r="K815" i="12"/>
  <c r="J815" i="12"/>
  <c r="I815" i="12"/>
  <c r="H815" i="12"/>
  <c r="G815" i="12" s="1"/>
  <c r="K814" i="12"/>
  <c r="J814" i="12"/>
  <c r="I814" i="12"/>
  <c r="H814" i="12"/>
  <c r="G814" i="12" s="1"/>
  <c r="K813" i="12"/>
  <c r="J813" i="12"/>
  <c r="I813" i="12"/>
  <c r="H813" i="12"/>
  <c r="G813" i="12"/>
  <c r="K812" i="12"/>
  <c r="J812" i="12"/>
  <c r="I812" i="12"/>
  <c r="H812" i="12"/>
  <c r="G812" i="12" s="1"/>
  <c r="K811" i="12"/>
  <c r="J811" i="12"/>
  <c r="I811" i="12"/>
  <c r="H811" i="12"/>
  <c r="G811" i="12" s="1"/>
  <c r="K810" i="12"/>
  <c r="J810" i="12"/>
  <c r="G810" i="12" s="1"/>
  <c r="I810" i="12"/>
  <c r="H810" i="12"/>
  <c r="K809" i="12"/>
  <c r="J809" i="12"/>
  <c r="I809" i="12"/>
  <c r="H809" i="12"/>
  <c r="G809" i="12" s="1"/>
  <c r="K808" i="12"/>
  <c r="J808" i="12"/>
  <c r="I808" i="12"/>
  <c r="H808" i="12"/>
  <c r="G808" i="12"/>
  <c r="K807" i="12"/>
  <c r="J807" i="12"/>
  <c r="I807" i="12"/>
  <c r="H807" i="12"/>
  <c r="G807" i="12" s="1"/>
  <c r="K806" i="12"/>
  <c r="J806" i="12"/>
  <c r="G806" i="12" s="1"/>
  <c r="I806" i="12"/>
  <c r="H806" i="12"/>
  <c r="K805" i="12"/>
  <c r="J805" i="12"/>
  <c r="I805" i="12"/>
  <c r="H805" i="12"/>
  <c r="G805" i="12" s="1"/>
  <c r="K804" i="12"/>
  <c r="J804" i="12"/>
  <c r="I804" i="12"/>
  <c r="H804" i="12"/>
  <c r="G804" i="12" s="1"/>
  <c r="K803" i="12"/>
  <c r="J803" i="12"/>
  <c r="I803" i="12"/>
  <c r="G803" i="12" s="1"/>
  <c r="H803" i="12"/>
  <c r="K802" i="12"/>
  <c r="J802" i="12"/>
  <c r="I802" i="12"/>
  <c r="H802" i="12"/>
  <c r="G802" i="12" s="1"/>
  <c r="K801" i="12"/>
  <c r="J801" i="12"/>
  <c r="I801" i="12"/>
  <c r="H801" i="12"/>
  <c r="G801" i="12"/>
  <c r="K800" i="12"/>
  <c r="J800" i="12"/>
  <c r="I800" i="12"/>
  <c r="H800" i="12"/>
  <c r="G800" i="12" s="1"/>
  <c r="K799" i="12"/>
  <c r="J799" i="12"/>
  <c r="I799" i="12"/>
  <c r="H799" i="12"/>
  <c r="G799" i="12" s="1"/>
  <c r="K798" i="12"/>
  <c r="J798" i="12"/>
  <c r="I798" i="12"/>
  <c r="H798" i="12"/>
  <c r="G798" i="12" s="1"/>
  <c r="K797" i="12"/>
  <c r="J797" i="12"/>
  <c r="I797" i="12"/>
  <c r="H797" i="12"/>
  <c r="G797" i="12"/>
  <c r="K796" i="12"/>
  <c r="J796" i="12"/>
  <c r="I796" i="12"/>
  <c r="H796" i="12"/>
  <c r="G796" i="12" s="1"/>
  <c r="K795" i="12"/>
  <c r="J795" i="12"/>
  <c r="I795" i="12"/>
  <c r="H795" i="12"/>
  <c r="G795" i="12" s="1"/>
  <c r="K794" i="12"/>
  <c r="J794" i="12"/>
  <c r="G794" i="12" s="1"/>
  <c r="I794" i="12"/>
  <c r="H794" i="12"/>
  <c r="K793" i="12"/>
  <c r="J793" i="12"/>
  <c r="I793" i="12"/>
  <c r="H793" i="12"/>
  <c r="G793" i="12" s="1"/>
  <c r="K792" i="12"/>
  <c r="J792" i="12"/>
  <c r="I792" i="12"/>
  <c r="H792" i="12"/>
  <c r="G792" i="12"/>
  <c r="K791" i="12"/>
  <c r="J791" i="12"/>
  <c r="I791" i="12"/>
  <c r="H791" i="12"/>
  <c r="G791" i="12" s="1"/>
  <c r="K790" i="12"/>
  <c r="J790" i="12"/>
  <c r="G790" i="12" s="1"/>
  <c r="I790" i="12"/>
  <c r="H790" i="12"/>
  <c r="K789" i="12"/>
  <c r="J789" i="12"/>
  <c r="I789" i="12"/>
  <c r="H789" i="12"/>
  <c r="G789" i="12" s="1"/>
  <c r="K788" i="12"/>
  <c r="J788" i="12"/>
  <c r="I788" i="12"/>
  <c r="H788" i="12"/>
  <c r="G788" i="12" s="1"/>
  <c r="K787" i="12"/>
  <c r="J787" i="12"/>
  <c r="I787" i="12"/>
  <c r="G787" i="12" s="1"/>
  <c r="H787" i="12"/>
  <c r="K786" i="12"/>
  <c r="J786" i="12"/>
  <c r="I786" i="12"/>
  <c r="G786" i="12" s="1"/>
  <c r="H786" i="12"/>
  <c r="K785" i="12"/>
  <c r="J785" i="12"/>
  <c r="I785" i="12"/>
  <c r="H785" i="12"/>
  <c r="G785" i="12"/>
  <c r="K784" i="12"/>
  <c r="J784" i="12"/>
  <c r="I784" i="12"/>
  <c r="H784" i="12"/>
  <c r="G784" i="12" s="1"/>
  <c r="K783" i="12"/>
  <c r="J783" i="12"/>
  <c r="I783" i="12"/>
  <c r="H783" i="12"/>
  <c r="G783" i="12" s="1"/>
  <c r="K782" i="12"/>
  <c r="J782" i="12"/>
  <c r="I782" i="12"/>
  <c r="H782" i="12"/>
  <c r="G782" i="12" s="1"/>
  <c r="K781" i="12"/>
  <c r="J781" i="12"/>
  <c r="I781" i="12"/>
  <c r="H781" i="12"/>
  <c r="G781" i="12"/>
  <c r="K780" i="12"/>
  <c r="J780" i="12"/>
  <c r="I780" i="12"/>
  <c r="H780" i="12"/>
  <c r="G780" i="12" s="1"/>
  <c r="K779" i="12"/>
  <c r="J779" i="12"/>
  <c r="I779" i="12"/>
  <c r="H779" i="12"/>
  <c r="G779" i="12" s="1"/>
  <c r="K778" i="12"/>
  <c r="J778" i="12"/>
  <c r="G778" i="12" s="1"/>
  <c r="I778" i="12"/>
  <c r="H778" i="12"/>
  <c r="K777" i="12"/>
  <c r="J777" i="12"/>
  <c r="I777" i="12"/>
  <c r="H777" i="12"/>
  <c r="G777" i="12" s="1"/>
  <c r="K776" i="12"/>
  <c r="J776" i="12"/>
  <c r="I776" i="12"/>
  <c r="H776" i="12"/>
  <c r="G776" i="12"/>
  <c r="K775" i="12"/>
  <c r="J775" i="12"/>
  <c r="I775" i="12"/>
  <c r="H775" i="12"/>
  <c r="G775" i="12" s="1"/>
  <c r="K774" i="12"/>
  <c r="J774" i="12"/>
  <c r="G774" i="12" s="1"/>
  <c r="I774" i="12"/>
  <c r="H774" i="12"/>
  <c r="K773" i="12"/>
  <c r="J773" i="12"/>
  <c r="I773" i="12"/>
  <c r="H773" i="12"/>
  <c r="G773" i="12" s="1"/>
  <c r="K772" i="12"/>
  <c r="J772" i="12"/>
  <c r="I772" i="12"/>
  <c r="H772" i="12"/>
  <c r="G772" i="12" s="1"/>
  <c r="K771" i="12"/>
  <c r="J771" i="12"/>
  <c r="I771" i="12"/>
  <c r="G771" i="12" s="1"/>
  <c r="H771" i="12"/>
  <c r="K770" i="12"/>
  <c r="G770" i="12" s="1"/>
  <c r="J770" i="12"/>
  <c r="I770" i="12"/>
  <c r="H770" i="12"/>
  <c r="K769" i="12"/>
  <c r="J769" i="12"/>
  <c r="I769" i="12"/>
  <c r="H769" i="12"/>
  <c r="G769" i="12"/>
  <c r="K768" i="12"/>
  <c r="J768" i="12"/>
  <c r="I768" i="12"/>
  <c r="H768" i="12"/>
  <c r="G768" i="12" s="1"/>
  <c r="K767" i="12"/>
  <c r="J767" i="12"/>
  <c r="I767" i="12"/>
  <c r="H767" i="12"/>
  <c r="G767" i="12" s="1"/>
  <c r="K766" i="12"/>
  <c r="J766" i="12"/>
  <c r="I766" i="12"/>
  <c r="H766" i="12"/>
  <c r="G766" i="12" s="1"/>
  <c r="K765" i="12"/>
  <c r="J765" i="12"/>
  <c r="I765" i="12"/>
  <c r="H765" i="12"/>
  <c r="G765" i="12"/>
  <c r="K764" i="12"/>
  <c r="J764" i="12"/>
  <c r="I764" i="12"/>
  <c r="H764" i="12"/>
  <c r="G764" i="12" s="1"/>
  <c r="K763" i="12"/>
  <c r="J763" i="12"/>
  <c r="I763" i="12"/>
  <c r="H763" i="12"/>
  <c r="G763" i="12" s="1"/>
  <c r="K762" i="12"/>
  <c r="J762" i="12"/>
  <c r="G762" i="12" s="1"/>
  <c r="I762" i="12"/>
  <c r="H762" i="12"/>
  <c r="K761" i="12"/>
  <c r="J761" i="12"/>
  <c r="I761" i="12"/>
  <c r="H761" i="12"/>
  <c r="G761" i="12" s="1"/>
  <c r="K760" i="12"/>
  <c r="J760" i="12"/>
  <c r="I760" i="12"/>
  <c r="H760" i="12"/>
  <c r="G760" i="12"/>
  <c r="K759" i="12"/>
  <c r="J759" i="12"/>
  <c r="I759" i="12"/>
  <c r="H759" i="12"/>
  <c r="G759" i="12" s="1"/>
  <c r="K758" i="12"/>
  <c r="J758" i="12"/>
  <c r="G758" i="12" s="1"/>
  <c r="I758" i="12"/>
  <c r="H758" i="12"/>
  <c r="K757" i="12"/>
  <c r="J757" i="12"/>
  <c r="I757" i="12"/>
  <c r="H757" i="12"/>
  <c r="G757" i="12" s="1"/>
  <c r="K756" i="12"/>
  <c r="J756" i="12"/>
  <c r="I756" i="12"/>
  <c r="H756" i="12"/>
  <c r="G756" i="12" s="1"/>
  <c r="K755" i="12"/>
  <c r="J755" i="12"/>
  <c r="I755" i="12"/>
  <c r="G755" i="12" s="1"/>
  <c r="H755" i="12"/>
  <c r="K754" i="12"/>
  <c r="G754" i="12" s="1"/>
  <c r="J754" i="12"/>
  <c r="I754" i="12"/>
  <c r="H754" i="12"/>
  <c r="K753" i="12"/>
  <c r="J753" i="12"/>
  <c r="I753" i="12"/>
  <c r="H753" i="12"/>
  <c r="G753" i="12"/>
  <c r="K752" i="12"/>
  <c r="J752" i="12"/>
  <c r="I752" i="12"/>
  <c r="H752" i="12"/>
  <c r="G752" i="12" s="1"/>
  <c r="K751" i="12"/>
  <c r="J751" i="12"/>
  <c r="I751" i="12"/>
  <c r="H751" i="12"/>
  <c r="G751" i="12" s="1"/>
  <c r="K750" i="12"/>
  <c r="J750" i="12"/>
  <c r="I750" i="12"/>
  <c r="H750" i="12"/>
  <c r="G750" i="12" s="1"/>
  <c r="K749" i="12"/>
  <c r="J749" i="12"/>
  <c r="I749" i="12"/>
  <c r="H749" i="12"/>
  <c r="G749" i="12"/>
  <c r="K748" i="12"/>
  <c r="J748" i="12"/>
  <c r="I748" i="12"/>
  <c r="H748" i="12"/>
  <c r="G748" i="12" s="1"/>
  <c r="K747" i="12"/>
  <c r="J747" i="12"/>
  <c r="I747" i="12"/>
  <c r="H747" i="12"/>
  <c r="G747" i="12" s="1"/>
  <c r="K746" i="12"/>
  <c r="J746" i="12"/>
  <c r="G746" i="12" s="1"/>
  <c r="I746" i="12"/>
  <c r="H746" i="12"/>
  <c r="K745" i="12"/>
  <c r="J745" i="12"/>
  <c r="I745" i="12"/>
  <c r="H745" i="12"/>
  <c r="G745" i="12" s="1"/>
  <c r="K744" i="12"/>
  <c r="J744" i="12"/>
  <c r="I744" i="12"/>
  <c r="H744" i="12"/>
  <c r="G744" i="12"/>
  <c r="K743" i="12"/>
  <c r="J743" i="12"/>
  <c r="I743" i="12"/>
  <c r="H743" i="12"/>
  <c r="G743" i="12" s="1"/>
  <c r="K742" i="12"/>
  <c r="J742" i="12"/>
  <c r="G742" i="12" s="1"/>
  <c r="I742" i="12"/>
  <c r="H742" i="12"/>
  <c r="K741" i="12"/>
  <c r="J741" i="12"/>
  <c r="I741" i="12"/>
  <c r="H741" i="12"/>
  <c r="G741" i="12" s="1"/>
  <c r="K740" i="12"/>
  <c r="J740" i="12"/>
  <c r="I740" i="12"/>
  <c r="H740" i="12"/>
  <c r="G740" i="12" s="1"/>
  <c r="K739" i="12"/>
  <c r="J739" i="12"/>
  <c r="I739" i="12"/>
  <c r="G739" i="12" s="1"/>
  <c r="H739" i="12"/>
  <c r="K738" i="12"/>
  <c r="J738" i="12"/>
  <c r="I738" i="12"/>
  <c r="H738" i="12"/>
  <c r="G738" i="12" s="1"/>
  <c r="K737" i="12"/>
  <c r="J737" i="12"/>
  <c r="I737" i="12"/>
  <c r="H737" i="12"/>
  <c r="G737" i="12"/>
  <c r="K736" i="12"/>
  <c r="J736" i="12"/>
  <c r="I736" i="12"/>
  <c r="H736" i="12"/>
  <c r="G736" i="12" s="1"/>
  <c r="K735" i="12"/>
  <c r="J735" i="12"/>
  <c r="I735" i="12"/>
  <c r="H735" i="12"/>
  <c r="G735" i="12" s="1"/>
  <c r="K734" i="12"/>
  <c r="J734" i="12"/>
  <c r="I734" i="12"/>
  <c r="H734" i="12"/>
  <c r="G734" i="12" s="1"/>
  <c r="K733" i="12"/>
  <c r="J733" i="12"/>
  <c r="I733" i="12"/>
  <c r="H733" i="12"/>
  <c r="G733" i="12"/>
  <c r="K732" i="12"/>
  <c r="J732" i="12"/>
  <c r="I732" i="12"/>
  <c r="G732" i="12" s="1"/>
  <c r="H732" i="12"/>
  <c r="K731" i="12"/>
  <c r="J731" i="12"/>
  <c r="I731" i="12"/>
  <c r="H731" i="12"/>
  <c r="G731" i="12" s="1"/>
  <c r="K730" i="12"/>
  <c r="J730" i="12"/>
  <c r="G730" i="12" s="1"/>
  <c r="I730" i="12"/>
  <c r="H730" i="12"/>
  <c r="K729" i="12"/>
  <c r="J729" i="12"/>
  <c r="I729" i="12"/>
  <c r="H729" i="12"/>
  <c r="G729" i="12" s="1"/>
  <c r="K728" i="12"/>
  <c r="J728" i="12"/>
  <c r="I728" i="12"/>
  <c r="H728" i="12"/>
  <c r="G728" i="12"/>
  <c r="K727" i="12"/>
  <c r="J727" i="12"/>
  <c r="I727" i="12"/>
  <c r="H727" i="12"/>
  <c r="G727" i="12" s="1"/>
  <c r="K726" i="12"/>
  <c r="J726" i="12"/>
  <c r="G726" i="12" s="1"/>
  <c r="I726" i="12"/>
  <c r="H726" i="12"/>
  <c r="K725" i="12"/>
  <c r="J725" i="12"/>
  <c r="I725" i="12"/>
  <c r="H725" i="12"/>
  <c r="G725" i="12" s="1"/>
  <c r="K724" i="12"/>
  <c r="J724" i="12"/>
  <c r="I724" i="12"/>
  <c r="H724" i="12"/>
  <c r="G724" i="12" s="1"/>
  <c r="K723" i="12"/>
  <c r="J723" i="12"/>
  <c r="I723" i="12"/>
  <c r="G723" i="12" s="1"/>
  <c r="H723" i="12"/>
  <c r="K722" i="12"/>
  <c r="J722" i="12"/>
  <c r="I722" i="12"/>
  <c r="H722" i="12"/>
  <c r="G722" i="12" s="1"/>
  <c r="K721" i="12"/>
  <c r="J721" i="12"/>
  <c r="I721" i="12"/>
  <c r="H721" i="12"/>
  <c r="G721" i="12"/>
  <c r="K720" i="12"/>
  <c r="J720" i="12"/>
  <c r="I720" i="12"/>
  <c r="H720" i="12"/>
  <c r="G720" i="12" s="1"/>
  <c r="K719" i="12"/>
  <c r="J719" i="12"/>
  <c r="I719" i="12"/>
  <c r="H719" i="12"/>
  <c r="G719" i="12" s="1"/>
  <c r="K718" i="12"/>
  <c r="J718" i="12"/>
  <c r="I718" i="12"/>
  <c r="H718" i="12"/>
  <c r="G718" i="12" s="1"/>
  <c r="K717" i="12"/>
  <c r="J717" i="12"/>
  <c r="I717" i="12"/>
  <c r="H717" i="12"/>
  <c r="G717" i="12"/>
  <c r="K716" i="12"/>
  <c r="J716" i="12"/>
  <c r="I716" i="12"/>
  <c r="G716" i="12" s="1"/>
  <c r="H716" i="12"/>
  <c r="K715" i="12"/>
  <c r="J715" i="12"/>
  <c r="I715" i="12"/>
  <c r="H715" i="12"/>
  <c r="G715" i="12" s="1"/>
  <c r="K714" i="12"/>
  <c r="J714" i="12"/>
  <c r="G714" i="12" s="1"/>
  <c r="I714" i="12"/>
  <c r="H714" i="12"/>
  <c r="K713" i="12"/>
  <c r="J713" i="12"/>
  <c r="I713" i="12"/>
  <c r="H713" i="12"/>
  <c r="G713" i="12" s="1"/>
  <c r="K712" i="12"/>
  <c r="J712" i="12"/>
  <c r="I712" i="12"/>
  <c r="H712" i="12"/>
  <c r="G712" i="12"/>
  <c r="K711" i="12"/>
  <c r="J711" i="12"/>
  <c r="I711" i="12"/>
  <c r="H711" i="12"/>
  <c r="G711" i="12" s="1"/>
  <c r="K710" i="12"/>
  <c r="J710" i="12"/>
  <c r="G710" i="12" s="1"/>
  <c r="I710" i="12"/>
  <c r="H710" i="12"/>
  <c r="K709" i="12"/>
  <c r="J709" i="12"/>
  <c r="I709" i="12"/>
  <c r="H709" i="12"/>
  <c r="G709" i="12" s="1"/>
  <c r="K708" i="12"/>
  <c r="J708" i="12"/>
  <c r="I708" i="12"/>
  <c r="H708" i="12"/>
  <c r="G708" i="12" s="1"/>
  <c r="K707" i="12"/>
  <c r="J707" i="12"/>
  <c r="I707" i="12"/>
  <c r="G707" i="12" s="1"/>
  <c r="H707" i="12"/>
  <c r="K706" i="12"/>
  <c r="J706" i="12"/>
  <c r="I706" i="12"/>
  <c r="H706" i="12"/>
  <c r="G706" i="12" s="1"/>
  <c r="K705" i="12"/>
  <c r="J705" i="12"/>
  <c r="I705" i="12"/>
  <c r="H705" i="12"/>
  <c r="G705" i="12"/>
  <c r="K704" i="12"/>
  <c r="J704" i="12"/>
  <c r="I704" i="12"/>
  <c r="H704" i="12"/>
  <c r="G704" i="12" s="1"/>
  <c r="K703" i="12"/>
  <c r="J703" i="12"/>
  <c r="I703" i="12"/>
  <c r="H703" i="12"/>
  <c r="G703" i="12" s="1"/>
  <c r="K702" i="12"/>
  <c r="J702" i="12"/>
  <c r="I702" i="12"/>
  <c r="H702" i="12"/>
  <c r="G702" i="12" s="1"/>
  <c r="K701" i="12"/>
  <c r="J701" i="12"/>
  <c r="I701" i="12"/>
  <c r="H701" i="12"/>
  <c r="G701" i="12"/>
  <c r="K700" i="12"/>
  <c r="J700" i="12"/>
  <c r="I700" i="12"/>
  <c r="G700" i="12" s="1"/>
  <c r="H700" i="12"/>
  <c r="K699" i="12"/>
  <c r="J699" i="12"/>
  <c r="I699" i="12"/>
  <c r="H699" i="12"/>
  <c r="G699" i="12" s="1"/>
  <c r="K698" i="12"/>
  <c r="J698" i="12"/>
  <c r="G698" i="12" s="1"/>
  <c r="I698" i="12"/>
  <c r="H698" i="12"/>
  <c r="K697" i="12"/>
  <c r="J697" i="12"/>
  <c r="I697" i="12"/>
  <c r="H697" i="12"/>
  <c r="G697" i="12" s="1"/>
  <c r="K696" i="12"/>
  <c r="J696" i="12"/>
  <c r="I696" i="12"/>
  <c r="H696" i="12"/>
  <c r="G696" i="12"/>
  <c r="K695" i="12"/>
  <c r="J695" i="12"/>
  <c r="I695" i="12"/>
  <c r="H695" i="12"/>
  <c r="G695" i="12" s="1"/>
  <c r="K694" i="12"/>
  <c r="J694" i="12"/>
  <c r="G694" i="12" s="1"/>
  <c r="I694" i="12"/>
  <c r="H694" i="12"/>
  <c r="K693" i="12"/>
  <c r="J693" i="12"/>
  <c r="I693" i="12"/>
  <c r="H693" i="12"/>
  <c r="G693" i="12" s="1"/>
  <c r="K692" i="12"/>
  <c r="J692" i="12"/>
  <c r="I692" i="12"/>
  <c r="H692" i="12"/>
  <c r="G692" i="12" s="1"/>
  <c r="K691" i="12"/>
  <c r="J691" i="12"/>
  <c r="I691" i="12"/>
  <c r="G691" i="12" s="1"/>
  <c r="H691" i="12"/>
  <c r="K690" i="12"/>
  <c r="J690" i="12"/>
  <c r="I690" i="12"/>
  <c r="H690" i="12"/>
  <c r="G690" i="12" s="1"/>
  <c r="K689" i="12"/>
  <c r="J689" i="12"/>
  <c r="I689" i="12"/>
  <c r="H689" i="12"/>
  <c r="G689" i="12"/>
  <c r="K688" i="12"/>
  <c r="J688" i="12"/>
  <c r="I688" i="12"/>
  <c r="H688" i="12"/>
  <c r="G688" i="12" s="1"/>
  <c r="K687" i="12"/>
  <c r="J687" i="12"/>
  <c r="I687" i="12"/>
  <c r="H687" i="12"/>
  <c r="G687" i="12" s="1"/>
  <c r="K686" i="12"/>
  <c r="J686" i="12"/>
  <c r="I686" i="12"/>
  <c r="H686" i="12"/>
  <c r="G686" i="12" s="1"/>
  <c r="K685" i="12"/>
  <c r="J685" i="12"/>
  <c r="I685" i="12"/>
  <c r="H685" i="12"/>
  <c r="G685" i="12"/>
  <c r="K684" i="12"/>
  <c r="J684" i="12"/>
  <c r="I684" i="12"/>
  <c r="H684" i="12"/>
  <c r="G684" i="12" s="1"/>
  <c r="K683" i="12"/>
  <c r="J683" i="12"/>
  <c r="I683" i="12"/>
  <c r="H683" i="12"/>
  <c r="G683" i="12" s="1"/>
  <c r="K682" i="12"/>
  <c r="J682" i="12"/>
  <c r="G682" i="12" s="1"/>
  <c r="I682" i="12"/>
  <c r="H682" i="12"/>
  <c r="K681" i="12"/>
  <c r="J681" i="12"/>
  <c r="I681" i="12"/>
  <c r="H681" i="12"/>
  <c r="G681" i="12" s="1"/>
  <c r="K680" i="12"/>
  <c r="J680" i="12"/>
  <c r="I680" i="12"/>
  <c r="H680" i="12"/>
  <c r="G680" i="12"/>
  <c r="K679" i="12"/>
  <c r="J679" i="12"/>
  <c r="I679" i="12"/>
  <c r="H679" i="12"/>
  <c r="G679" i="12" s="1"/>
  <c r="K678" i="12"/>
  <c r="J678" i="12"/>
  <c r="G678" i="12" s="1"/>
  <c r="I678" i="12"/>
  <c r="H678" i="12"/>
  <c r="K677" i="12"/>
  <c r="J677" i="12"/>
  <c r="I677" i="12"/>
  <c r="H677" i="12"/>
  <c r="G677" i="12" s="1"/>
  <c r="K676" i="12"/>
  <c r="J676" i="12"/>
  <c r="I676" i="12"/>
  <c r="H676" i="12"/>
  <c r="G676" i="12" s="1"/>
  <c r="K675" i="12"/>
  <c r="J675" i="12"/>
  <c r="I675" i="12"/>
  <c r="G675" i="12" s="1"/>
  <c r="H675" i="12"/>
  <c r="K674" i="12"/>
  <c r="J674" i="12"/>
  <c r="I674" i="12"/>
  <c r="H674" i="12"/>
  <c r="G674" i="12" s="1"/>
  <c r="K673" i="12"/>
  <c r="J673" i="12"/>
  <c r="I673" i="12"/>
  <c r="H673" i="12"/>
  <c r="G673" i="12"/>
  <c r="K672" i="12"/>
  <c r="J672" i="12"/>
  <c r="I672" i="12"/>
  <c r="H672" i="12"/>
  <c r="G672" i="12" s="1"/>
  <c r="K671" i="12"/>
  <c r="J671" i="12"/>
  <c r="I671" i="12"/>
  <c r="H671" i="12"/>
  <c r="G671" i="12" s="1"/>
  <c r="K670" i="12"/>
  <c r="J670" i="12"/>
  <c r="I670" i="12"/>
  <c r="H670" i="12"/>
  <c r="G670" i="12" s="1"/>
  <c r="K669" i="12"/>
  <c r="J669" i="12"/>
  <c r="I669" i="12"/>
  <c r="H669" i="12"/>
  <c r="G669" i="12"/>
  <c r="K668" i="12"/>
  <c r="J668" i="12"/>
  <c r="I668" i="12"/>
  <c r="H668" i="12"/>
  <c r="G668" i="12" s="1"/>
  <c r="K667" i="12"/>
  <c r="J667" i="12"/>
  <c r="I667" i="12"/>
  <c r="H667" i="12"/>
  <c r="G667" i="12" s="1"/>
  <c r="K666" i="12"/>
  <c r="J666" i="12"/>
  <c r="G666" i="12" s="1"/>
  <c r="I666" i="12"/>
  <c r="H666" i="12"/>
  <c r="K665" i="12"/>
  <c r="J665" i="12"/>
  <c r="I665" i="12"/>
  <c r="H665" i="12"/>
  <c r="G665" i="12" s="1"/>
  <c r="K664" i="12"/>
  <c r="J664" i="12"/>
  <c r="I664" i="12"/>
  <c r="H664" i="12"/>
  <c r="G664" i="12"/>
  <c r="K663" i="12"/>
  <c r="J663" i="12"/>
  <c r="I663" i="12"/>
  <c r="H663" i="12"/>
  <c r="G663" i="12" s="1"/>
  <c r="K662" i="12"/>
  <c r="J662" i="12"/>
  <c r="G662" i="12" s="1"/>
  <c r="I662" i="12"/>
  <c r="H662" i="12"/>
  <c r="K661" i="12"/>
  <c r="J661" i="12"/>
  <c r="I661" i="12"/>
  <c r="H661" i="12"/>
  <c r="G661" i="12" s="1"/>
  <c r="K660" i="12"/>
  <c r="J660" i="12"/>
  <c r="I660" i="12"/>
  <c r="H660" i="12"/>
  <c r="G660" i="12" s="1"/>
  <c r="K659" i="12"/>
  <c r="J659" i="12"/>
  <c r="I659" i="12"/>
  <c r="G659" i="12" s="1"/>
  <c r="H659" i="12"/>
  <c r="K658" i="12"/>
  <c r="G658" i="12" s="1"/>
  <c r="J658" i="12"/>
  <c r="I658" i="12"/>
  <c r="H658" i="12"/>
  <c r="K657" i="12"/>
  <c r="J657" i="12"/>
  <c r="I657" i="12"/>
  <c r="H657" i="12"/>
  <c r="G657" i="12"/>
  <c r="K656" i="12"/>
  <c r="J656" i="12"/>
  <c r="I656" i="12"/>
  <c r="H656" i="12"/>
  <c r="G656" i="12" s="1"/>
  <c r="K655" i="12"/>
  <c r="J655" i="12"/>
  <c r="I655" i="12"/>
  <c r="H655" i="12"/>
  <c r="G655" i="12" s="1"/>
  <c r="K654" i="12"/>
  <c r="J654" i="12"/>
  <c r="I654" i="12"/>
  <c r="H654" i="12"/>
  <c r="G654" i="12" s="1"/>
  <c r="K653" i="12"/>
  <c r="J653" i="12"/>
  <c r="I653" i="12"/>
  <c r="H653" i="12"/>
  <c r="G653" i="12"/>
  <c r="K652" i="12"/>
  <c r="J652" i="12"/>
  <c r="I652" i="12"/>
  <c r="H652" i="12"/>
  <c r="G652" i="12" s="1"/>
  <c r="K651" i="12"/>
  <c r="J651" i="12"/>
  <c r="I651" i="12"/>
  <c r="H651" i="12"/>
  <c r="G651" i="12" s="1"/>
  <c r="K650" i="12"/>
  <c r="J650" i="12"/>
  <c r="G650" i="12" s="1"/>
  <c r="I650" i="12"/>
  <c r="H650" i="12"/>
  <c r="K649" i="12"/>
  <c r="J649" i="12"/>
  <c r="I649" i="12"/>
  <c r="H649" i="12"/>
  <c r="G649" i="12" s="1"/>
  <c r="K648" i="12"/>
  <c r="J648" i="12"/>
  <c r="I648" i="12"/>
  <c r="H648" i="12"/>
  <c r="G648" i="12"/>
  <c r="K647" i="12"/>
  <c r="J647" i="12"/>
  <c r="I647" i="12"/>
  <c r="H647" i="12"/>
  <c r="G647" i="12" s="1"/>
  <c r="K646" i="12"/>
  <c r="J646" i="12"/>
  <c r="G646" i="12" s="1"/>
  <c r="I646" i="12"/>
  <c r="H646" i="12"/>
  <c r="K645" i="12"/>
  <c r="J645" i="12"/>
  <c r="I645" i="12"/>
  <c r="H645" i="12"/>
  <c r="G645" i="12" s="1"/>
  <c r="K644" i="12"/>
  <c r="J644" i="12"/>
  <c r="I644" i="12"/>
  <c r="H644" i="12"/>
  <c r="G644" i="12" s="1"/>
  <c r="K643" i="12"/>
  <c r="J643" i="12"/>
  <c r="I643" i="12"/>
  <c r="G643" i="12" s="1"/>
  <c r="H643" i="12"/>
  <c r="K642" i="12"/>
  <c r="G642" i="12" s="1"/>
  <c r="J642" i="12"/>
  <c r="I642" i="12"/>
  <c r="H642" i="12"/>
  <c r="K641" i="12"/>
  <c r="J641" i="12"/>
  <c r="I641" i="12"/>
  <c r="H641" i="12"/>
  <c r="G641" i="12"/>
  <c r="K640" i="12"/>
  <c r="J640" i="12"/>
  <c r="I640" i="12"/>
  <c r="H640" i="12"/>
  <c r="G640" i="12" s="1"/>
  <c r="K639" i="12"/>
  <c r="J639" i="12"/>
  <c r="I639" i="12"/>
  <c r="H639" i="12"/>
  <c r="G639" i="12" s="1"/>
  <c r="K638" i="12"/>
  <c r="J638" i="12"/>
  <c r="I638" i="12"/>
  <c r="H638" i="12"/>
  <c r="G638" i="12" s="1"/>
  <c r="K637" i="12"/>
  <c r="J637" i="12"/>
  <c r="I637" i="12"/>
  <c r="H637" i="12"/>
  <c r="G637" i="12"/>
  <c r="K636" i="12"/>
  <c r="J636" i="12"/>
  <c r="I636" i="12"/>
  <c r="H636" i="12"/>
  <c r="G636" i="12" s="1"/>
  <c r="K635" i="12"/>
  <c r="J635" i="12"/>
  <c r="I635" i="12"/>
  <c r="H635" i="12"/>
  <c r="G635" i="12" s="1"/>
  <c r="K634" i="12"/>
  <c r="J634" i="12"/>
  <c r="G634" i="12" s="1"/>
  <c r="I634" i="12"/>
  <c r="H634" i="12"/>
  <c r="K633" i="12"/>
  <c r="J633" i="12"/>
  <c r="I633" i="12"/>
  <c r="H633" i="12"/>
  <c r="G633" i="12" s="1"/>
  <c r="K632" i="12"/>
  <c r="J632" i="12"/>
  <c r="I632" i="12"/>
  <c r="H632" i="12"/>
  <c r="G632" i="12"/>
  <c r="K631" i="12"/>
  <c r="J631" i="12"/>
  <c r="I631" i="12"/>
  <c r="H631" i="12"/>
  <c r="G631" i="12" s="1"/>
  <c r="K630" i="12"/>
  <c r="J630" i="12"/>
  <c r="G630" i="12" s="1"/>
  <c r="I630" i="12"/>
  <c r="H630" i="12"/>
  <c r="K629" i="12"/>
  <c r="J629" i="12"/>
  <c r="I629" i="12"/>
  <c r="H629" i="12"/>
  <c r="G629" i="12" s="1"/>
  <c r="K628" i="12"/>
  <c r="J628" i="12"/>
  <c r="I628" i="12"/>
  <c r="H628" i="12"/>
  <c r="G628" i="12" s="1"/>
  <c r="K627" i="12"/>
  <c r="J627" i="12"/>
  <c r="I627" i="12"/>
  <c r="G627" i="12" s="1"/>
  <c r="H627" i="12"/>
  <c r="K626" i="12"/>
  <c r="G626" i="12" s="1"/>
  <c r="J626" i="12"/>
  <c r="I626" i="12"/>
  <c r="H626" i="12"/>
  <c r="K625" i="12"/>
  <c r="J625" i="12"/>
  <c r="I625" i="12"/>
  <c r="H625" i="12"/>
  <c r="G625" i="12"/>
  <c r="K624" i="12"/>
  <c r="J624" i="12"/>
  <c r="I624" i="12"/>
  <c r="H624" i="12"/>
  <c r="G624" i="12" s="1"/>
  <c r="K623" i="12"/>
  <c r="J623" i="12"/>
  <c r="I623" i="12"/>
  <c r="H623" i="12"/>
  <c r="G623" i="12" s="1"/>
  <c r="K622" i="12"/>
  <c r="J622" i="12"/>
  <c r="I622" i="12"/>
  <c r="H622" i="12"/>
  <c r="G622" i="12" s="1"/>
  <c r="K621" i="12"/>
  <c r="J621" i="12"/>
  <c r="I621" i="12"/>
  <c r="H621" i="12"/>
  <c r="G621" i="12"/>
  <c r="K620" i="12"/>
  <c r="J620" i="12"/>
  <c r="I620" i="12"/>
  <c r="H620" i="12"/>
  <c r="G620" i="12" s="1"/>
  <c r="K619" i="12"/>
  <c r="J619" i="12"/>
  <c r="I619" i="12"/>
  <c r="H619" i="12"/>
  <c r="G619" i="12" s="1"/>
  <c r="K618" i="12"/>
  <c r="J618" i="12"/>
  <c r="G618" i="12" s="1"/>
  <c r="I618" i="12"/>
  <c r="H618" i="12"/>
  <c r="K617" i="12"/>
  <c r="J617" i="12"/>
  <c r="I617" i="12"/>
  <c r="H617" i="12"/>
  <c r="G617" i="12" s="1"/>
  <c r="K616" i="12"/>
  <c r="J616" i="12"/>
  <c r="I616" i="12"/>
  <c r="H616" i="12"/>
  <c r="G616" i="12"/>
  <c r="K615" i="12"/>
  <c r="J615" i="12"/>
  <c r="I615" i="12"/>
  <c r="H615" i="12"/>
  <c r="G615" i="12" s="1"/>
  <c r="K614" i="12"/>
  <c r="J614" i="12"/>
  <c r="G614" i="12" s="1"/>
  <c r="I614" i="12"/>
  <c r="H614" i="12"/>
  <c r="K613" i="12"/>
  <c r="J613" i="12"/>
  <c r="I613" i="12"/>
  <c r="H613" i="12"/>
  <c r="G613" i="12" s="1"/>
  <c r="K612" i="12"/>
  <c r="J612" i="12"/>
  <c r="I612" i="12"/>
  <c r="H612" i="12"/>
  <c r="G612" i="12" s="1"/>
  <c r="K611" i="12"/>
  <c r="J611" i="12"/>
  <c r="I611" i="12"/>
  <c r="G611" i="12" s="1"/>
  <c r="H611" i="12"/>
  <c r="K610" i="12"/>
  <c r="G610" i="12" s="1"/>
  <c r="J610" i="12"/>
  <c r="I610" i="12"/>
  <c r="H610" i="12"/>
  <c r="K609" i="12"/>
  <c r="J609" i="12"/>
  <c r="I609" i="12"/>
  <c r="H609" i="12"/>
  <c r="G609" i="12"/>
  <c r="K608" i="12"/>
  <c r="J608" i="12"/>
  <c r="I608" i="12"/>
  <c r="H608" i="12"/>
  <c r="G608" i="12" s="1"/>
  <c r="K607" i="12"/>
  <c r="J607" i="12"/>
  <c r="I607" i="12"/>
  <c r="H607" i="12"/>
  <c r="G607" i="12" s="1"/>
  <c r="K606" i="12"/>
  <c r="J606" i="12"/>
  <c r="I606" i="12"/>
  <c r="H606" i="12"/>
  <c r="G606" i="12" s="1"/>
  <c r="K605" i="12"/>
  <c r="J605" i="12"/>
  <c r="I605" i="12"/>
  <c r="H605" i="12"/>
  <c r="G605" i="12"/>
  <c r="K604" i="12"/>
  <c r="J604" i="12"/>
  <c r="I604" i="12"/>
  <c r="G604" i="12" s="1"/>
  <c r="H604" i="12"/>
  <c r="K603" i="12"/>
  <c r="J603" i="12"/>
  <c r="I603" i="12"/>
  <c r="H603" i="12"/>
  <c r="G603" i="12" s="1"/>
  <c r="K602" i="12"/>
  <c r="J602" i="12"/>
  <c r="G602" i="12" s="1"/>
  <c r="I602" i="12"/>
  <c r="H602" i="12"/>
  <c r="K601" i="12"/>
  <c r="J601" i="12"/>
  <c r="I601" i="12"/>
  <c r="H601" i="12"/>
  <c r="G601" i="12" s="1"/>
  <c r="K600" i="12"/>
  <c r="J600" i="12"/>
  <c r="I600" i="12"/>
  <c r="H600" i="12"/>
  <c r="G600" i="12"/>
  <c r="K599" i="12"/>
  <c r="J599" i="12"/>
  <c r="I599" i="12"/>
  <c r="H599" i="12"/>
  <c r="G599" i="12" s="1"/>
  <c r="K598" i="12"/>
  <c r="J598" i="12"/>
  <c r="G598" i="12" s="1"/>
  <c r="I598" i="12"/>
  <c r="H598" i="12"/>
  <c r="K597" i="12"/>
  <c r="J597" i="12"/>
  <c r="I597" i="12"/>
  <c r="H597" i="12"/>
  <c r="G597" i="12" s="1"/>
  <c r="K596" i="12"/>
  <c r="J596" i="12"/>
  <c r="I596" i="12"/>
  <c r="H596" i="12"/>
  <c r="G596" i="12" s="1"/>
  <c r="K595" i="12"/>
  <c r="J595" i="12"/>
  <c r="I595" i="12"/>
  <c r="G595" i="12" s="1"/>
  <c r="H595" i="12"/>
  <c r="K594" i="12"/>
  <c r="G594" i="12" s="1"/>
  <c r="J594" i="12"/>
  <c r="I594" i="12"/>
  <c r="H594" i="12"/>
  <c r="K593" i="12"/>
  <c r="J593" i="12"/>
  <c r="I593" i="12"/>
  <c r="H593" i="12"/>
  <c r="G593" i="12"/>
  <c r="K592" i="12"/>
  <c r="J592" i="12"/>
  <c r="I592" i="12"/>
  <c r="H592" i="12"/>
  <c r="G592" i="12" s="1"/>
  <c r="K591" i="12"/>
  <c r="J591" i="12"/>
  <c r="I591" i="12"/>
  <c r="H591" i="12"/>
  <c r="G591" i="12" s="1"/>
  <c r="K590" i="12"/>
  <c r="J590" i="12"/>
  <c r="I590" i="12"/>
  <c r="H590" i="12"/>
  <c r="G590" i="12" s="1"/>
  <c r="K589" i="12"/>
  <c r="J589" i="12"/>
  <c r="I589" i="12"/>
  <c r="H589" i="12"/>
  <c r="G589" i="12"/>
  <c r="K588" i="12"/>
  <c r="J588" i="12"/>
  <c r="I588" i="12"/>
  <c r="H588" i="12"/>
  <c r="G588" i="12" s="1"/>
  <c r="K587" i="12"/>
  <c r="J587" i="12"/>
  <c r="I587" i="12"/>
  <c r="H587" i="12"/>
  <c r="G587" i="12" s="1"/>
  <c r="K586" i="12"/>
  <c r="J586" i="12"/>
  <c r="G586" i="12" s="1"/>
  <c r="I586" i="12"/>
  <c r="H586" i="12"/>
  <c r="K585" i="12"/>
  <c r="J585" i="12"/>
  <c r="I585" i="12"/>
  <c r="H585" i="12"/>
  <c r="G585" i="12" s="1"/>
  <c r="K584" i="12"/>
  <c r="J584" i="12"/>
  <c r="I584" i="12"/>
  <c r="H584" i="12"/>
  <c r="G584" i="12"/>
  <c r="K583" i="12"/>
  <c r="J583" i="12"/>
  <c r="I583" i="12"/>
  <c r="H583" i="12"/>
  <c r="G583" i="12" s="1"/>
  <c r="K582" i="12"/>
  <c r="J582" i="12"/>
  <c r="G582" i="12" s="1"/>
  <c r="I582" i="12"/>
  <c r="H582" i="12"/>
  <c r="K581" i="12"/>
  <c r="J581" i="12"/>
  <c r="I581" i="12"/>
  <c r="H581" i="12"/>
  <c r="G581" i="12" s="1"/>
  <c r="K580" i="12"/>
  <c r="J580" i="12"/>
  <c r="I580" i="12"/>
  <c r="H580" i="12"/>
  <c r="G580" i="12" s="1"/>
  <c r="K579" i="12"/>
  <c r="J579" i="12"/>
  <c r="I579" i="12"/>
  <c r="G579" i="12" s="1"/>
  <c r="H579" i="12"/>
  <c r="K578" i="12"/>
  <c r="G578" i="12" s="1"/>
  <c r="J578" i="12"/>
  <c r="I578" i="12"/>
  <c r="H578" i="12"/>
  <c r="K577" i="12"/>
  <c r="J577" i="12"/>
  <c r="I577" i="12"/>
  <c r="H577" i="12"/>
  <c r="G577" i="12"/>
  <c r="K576" i="12"/>
  <c r="J576" i="12"/>
  <c r="I576" i="12"/>
  <c r="H576" i="12"/>
  <c r="G576" i="12" s="1"/>
  <c r="K575" i="12"/>
  <c r="J575" i="12"/>
  <c r="I575" i="12"/>
  <c r="H575" i="12"/>
  <c r="G575" i="12" s="1"/>
  <c r="K574" i="12"/>
  <c r="J574" i="12"/>
  <c r="I574" i="12"/>
  <c r="H574" i="12"/>
  <c r="G574" i="12" s="1"/>
  <c r="K573" i="12"/>
  <c r="J573" i="12"/>
  <c r="I573" i="12"/>
  <c r="H573" i="12"/>
  <c r="G573" i="12"/>
  <c r="K572" i="12"/>
  <c r="J572" i="12"/>
  <c r="I572" i="12"/>
  <c r="H572" i="12"/>
  <c r="G572" i="12" s="1"/>
  <c r="K571" i="12"/>
  <c r="J571" i="12"/>
  <c r="I571" i="12"/>
  <c r="H571" i="12"/>
  <c r="G571" i="12" s="1"/>
  <c r="K570" i="12"/>
  <c r="J570" i="12"/>
  <c r="G570" i="12" s="1"/>
  <c r="I570" i="12"/>
  <c r="H570" i="12"/>
  <c r="K569" i="12"/>
  <c r="J569" i="12"/>
  <c r="I569" i="12"/>
  <c r="H569" i="12"/>
  <c r="G569" i="12" s="1"/>
  <c r="K568" i="12"/>
  <c r="J568" i="12"/>
  <c r="I568" i="12"/>
  <c r="H568" i="12"/>
  <c r="G568" i="12"/>
  <c r="K567" i="12"/>
  <c r="J567" i="12"/>
  <c r="I567" i="12"/>
  <c r="H567" i="12"/>
  <c r="G567" i="12" s="1"/>
  <c r="K566" i="12"/>
  <c r="J566" i="12"/>
  <c r="G566" i="12" s="1"/>
  <c r="I566" i="12"/>
  <c r="H566" i="12"/>
  <c r="K565" i="12"/>
  <c r="J565" i="12"/>
  <c r="I565" i="12"/>
  <c r="H565" i="12"/>
  <c r="G565" i="12" s="1"/>
  <c r="K564" i="12"/>
  <c r="J564" i="12"/>
  <c r="I564" i="12"/>
  <c r="H564" i="12"/>
  <c r="G564" i="12" s="1"/>
  <c r="K563" i="12"/>
  <c r="J563" i="12"/>
  <c r="I563" i="12"/>
  <c r="G563" i="12" s="1"/>
  <c r="H563" i="12"/>
  <c r="K562" i="12"/>
  <c r="G562" i="12" s="1"/>
  <c r="J562" i="12"/>
  <c r="I562" i="12"/>
  <c r="H562" i="12"/>
  <c r="K561" i="12"/>
  <c r="J561" i="12"/>
  <c r="I561" i="12"/>
  <c r="H561" i="12"/>
  <c r="G561" i="12"/>
  <c r="K560" i="12"/>
  <c r="J560" i="12"/>
  <c r="I560" i="12"/>
  <c r="H560" i="12"/>
  <c r="G560" i="12" s="1"/>
  <c r="K559" i="12"/>
  <c r="J559" i="12"/>
  <c r="I559" i="12"/>
  <c r="H559" i="12"/>
  <c r="G559" i="12" s="1"/>
  <c r="K558" i="12"/>
  <c r="J558" i="12"/>
  <c r="I558" i="12"/>
  <c r="H558" i="12"/>
  <c r="G558" i="12" s="1"/>
  <c r="K557" i="12"/>
  <c r="J557" i="12"/>
  <c r="I557" i="12"/>
  <c r="H557" i="12"/>
  <c r="G557" i="12"/>
  <c r="K556" i="12"/>
  <c r="J556" i="12"/>
  <c r="I556" i="12"/>
  <c r="H556" i="12"/>
  <c r="G556" i="12" s="1"/>
  <c r="K555" i="12"/>
  <c r="J555" i="12"/>
  <c r="I555" i="12"/>
  <c r="H555" i="12"/>
  <c r="G555" i="12" s="1"/>
  <c r="K554" i="12"/>
  <c r="J554" i="12"/>
  <c r="G554" i="12" s="1"/>
  <c r="I554" i="12"/>
  <c r="H554" i="12"/>
  <c r="K553" i="12"/>
  <c r="J553" i="12"/>
  <c r="I553" i="12"/>
  <c r="H553" i="12"/>
  <c r="G553" i="12" s="1"/>
  <c r="K552" i="12"/>
  <c r="J552" i="12"/>
  <c r="I552" i="12"/>
  <c r="H552" i="12"/>
  <c r="G552" i="12"/>
  <c r="K551" i="12"/>
  <c r="J551" i="12"/>
  <c r="I551" i="12"/>
  <c r="H551" i="12"/>
  <c r="G551" i="12" s="1"/>
  <c r="K550" i="12"/>
  <c r="J550" i="12"/>
  <c r="G550" i="12" s="1"/>
  <c r="I550" i="12"/>
  <c r="H550" i="12"/>
  <c r="K549" i="12"/>
  <c r="J549" i="12"/>
  <c r="I549" i="12"/>
  <c r="H549" i="12"/>
  <c r="G549" i="12" s="1"/>
  <c r="K548" i="12"/>
  <c r="J548" i="12"/>
  <c r="I548" i="12"/>
  <c r="H548" i="12"/>
  <c r="G548" i="12" s="1"/>
  <c r="K547" i="12"/>
  <c r="J547" i="12"/>
  <c r="I547" i="12"/>
  <c r="G547" i="12" s="1"/>
  <c r="H547" i="12"/>
  <c r="K546" i="12"/>
  <c r="G546" i="12" s="1"/>
  <c r="J546" i="12"/>
  <c r="I546" i="12"/>
  <c r="H546" i="12"/>
  <c r="K545" i="12"/>
  <c r="J545" i="12"/>
  <c r="I545" i="12"/>
  <c r="H545" i="12"/>
  <c r="G545" i="12"/>
  <c r="K544" i="12"/>
  <c r="J544" i="12"/>
  <c r="I544" i="12"/>
  <c r="H544" i="12"/>
  <c r="G544" i="12" s="1"/>
  <c r="K543" i="12"/>
  <c r="J543" i="12"/>
  <c r="I543" i="12"/>
  <c r="H543" i="12"/>
  <c r="G543" i="12" s="1"/>
  <c r="K542" i="12"/>
  <c r="J542" i="12"/>
  <c r="I542" i="12"/>
  <c r="H542" i="12"/>
  <c r="G542" i="12" s="1"/>
  <c r="K541" i="12"/>
  <c r="J541" i="12"/>
  <c r="I541" i="12"/>
  <c r="H541" i="12"/>
  <c r="G541" i="12"/>
  <c r="K540" i="12"/>
  <c r="J540" i="12"/>
  <c r="I540" i="12"/>
  <c r="H540" i="12"/>
  <c r="G540" i="12" s="1"/>
  <c r="K539" i="12"/>
  <c r="J539" i="12"/>
  <c r="I539" i="12"/>
  <c r="H539" i="12"/>
  <c r="G539" i="12" s="1"/>
  <c r="K538" i="12"/>
  <c r="J538" i="12"/>
  <c r="G538" i="12" s="1"/>
  <c r="I538" i="12"/>
  <c r="H538" i="12"/>
  <c r="K537" i="12"/>
  <c r="J537" i="12"/>
  <c r="I537" i="12"/>
  <c r="H537" i="12"/>
  <c r="G537" i="12" s="1"/>
  <c r="K536" i="12"/>
  <c r="J536" i="12"/>
  <c r="I536" i="12"/>
  <c r="H536" i="12"/>
  <c r="G536" i="12"/>
  <c r="K535" i="12"/>
  <c r="J535" i="12"/>
  <c r="I535" i="12"/>
  <c r="H535" i="12"/>
  <c r="G535" i="12" s="1"/>
  <c r="K534" i="12"/>
  <c r="J534" i="12"/>
  <c r="G534" i="12" s="1"/>
  <c r="I534" i="12"/>
  <c r="H534" i="12"/>
  <c r="K533" i="12"/>
  <c r="J533" i="12"/>
  <c r="I533" i="12"/>
  <c r="H533" i="12"/>
  <c r="G533" i="12" s="1"/>
  <c r="K532" i="12"/>
  <c r="J532" i="12"/>
  <c r="I532" i="12"/>
  <c r="H532" i="12"/>
  <c r="G532" i="12" s="1"/>
  <c r="K531" i="12"/>
  <c r="J531" i="12"/>
  <c r="I531" i="12"/>
  <c r="G531" i="12" s="1"/>
  <c r="H531" i="12"/>
  <c r="K530" i="12"/>
  <c r="G530" i="12" s="1"/>
  <c r="J530" i="12"/>
  <c r="I530" i="12"/>
  <c r="H530" i="12"/>
  <c r="K529" i="12"/>
  <c r="J529" i="12"/>
  <c r="I529" i="12"/>
  <c r="H529" i="12"/>
  <c r="G529" i="12"/>
  <c r="K528" i="12"/>
  <c r="J528" i="12"/>
  <c r="I528" i="12"/>
  <c r="H528" i="12"/>
  <c r="G528" i="12" s="1"/>
  <c r="K527" i="12"/>
  <c r="J527" i="12"/>
  <c r="I527" i="12"/>
  <c r="H527" i="12"/>
  <c r="G527" i="12" s="1"/>
  <c r="K526" i="12"/>
  <c r="J526" i="12"/>
  <c r="I526" i="12"/>
  <c r="H526" i="12"/>
  <c r="G526" i="12" s="1"/>
  <c r="K525" i="12"/>
  <c r="J525" i="12"/>
  <c r="I525" i="12"/>
  <c r="H525" i="12"/>
  <c r="G525" i="12"/>
  <c r="K524" i="12"/>
  <c r="J524" i="12"/>
  <c r="I524" i="12"/>
  <c r="H524" i="12"/>
  <c r="G524" i="12" s="1"/>
  <c r="K523" i="12"/>
  <c r="J523" i="12"/>
  <c r="I523" i="12"/>
  <c r="H523" i="12"/>
  <c r="G523" i="12" s="1"/>
  <c r="K522" i="12"/>
  <c r="J522" i="12"/>
  <c r="G522" i="12" s="1"/>
  <c r="I522" i="12"/>
  <c r="H522" i="12"/>
  <c r="K521" i="12"/>
  <c r="J521" i="12"/>
  <c r="I521" i="12"/>
  <c r="H521" i="12"/>
  <c r="G521" i="12" s="1"/>
  <c r="K520" i="12"/>
  <c r="J520" i="12"/>
  <c r="I520" i="12"/>
  <c r="H520" i="12"/>
  <c r="G520" i="12"/>
  <c r="K519" i="12"/>
  <c r="J519" i="12"/>
  <c r="I519" i="12"/>
  <c r="H519" i="12"/>
  <c r="G519" i="12" s="1"/>
  <c r="K518" i="12"/>
  <c r="J518" i="12"/>
  <c r="G518" i="12" s="1"/>
  <c r="I518" i="12"/>
  <c r="H518" i="12"/>
  <c r="K517" i="12"/>
  <c r="J517" i="12"/>
  <c r="I517" i="12"/>
  <c r="H517" i="12"/>
  <c r="G517" i="12" s="1"/>
  <c r="K516" i="12"/>
  <c r="J516" i="12"/>
  <c r="I516" i="12"/>
  <c r="H516" i="12"/>
  <c r="G516" i="12" s="1"/>
  <c r="K515" i="12"/>
  <c r="J515" i="12"/>
  <c r="I515" i="12"/>
  <c r="G515" i="12" s="1"/>
  <c r="H515" i="12"/>
  <c r="K514" i="12"/>
  <c r="G514" i="12" s="1"/>
  <c r="J514" i="12"/>
  <c r="I514" i="12"/>
  <c r="H514" i="12"/>
  <c r="K513" i="12"/>
  <c r="J513" i="12"/>
  <c r="I513" i="12"/>
  <c r="H513" i="12"/>
  <c r="G513" i="12"/>
  <c r="K512" i="12"/>
  <c r="J512" i="12"/>
  <c r="I512" i="12"/>
  <c r="H512" i="12"/>
  <c r="G512" i="12" s="1"/>
  <c r="K511" i="12"/>
  <c r="J511" i="12"/>
  <c r="I511" i="12"/>
  <c r="H511" i="12"/>
  <c r="G511" i="12" s="1"/>
  <c r="K510" i="12"/>
  <c r="J510" i="12"/>
  <c r="I510" i="12"/>
  <c r="H510" i="12"/>
  <c r="G510" i="12" s="1"/>
  <c r="K509" i="12"/>
  <c r="J509" i="12"/>
  <c r="I509" i="12"/>
  <c r="H509" i="12"/>
  <c r="G509" i="12"/>
  <c r="K508" i="12"/>
  <c r="J508" i="12"/>
  <c r="I508" i="12"/>
  <c r="H508" i="12"/>
  <c r="G508" i="12" s="1"/>
  <c r="K507" i="12"/>
  <c r="J507" i="12"/>
  <c r="I507" i="12"/>
  <c r="H507" i="12"/>
  <c r="G507" i="12" s="1"/>
  <c r="K506" i="12"/>
  <c r="J506" i="12"/>
  <c r="G506" i="12" s="1"/>
  <c r="I506" i="12"/>
  <c r="H506" i="12"/>
  <c r="K505" i="12"/>
  <c r="J505" i="12"/>
  <c r="I505" i="12"/>
  <c r="H505" i="12"/>
  <c r="G505" i="12" s="1"/>
  <c r="K504" i="12"/>
  <c r="J504" i="12"/>
  <c r="I504" i="12"/>
  <c r="H504" i="12"/>
  <c r="G504" i="12"/>
  <c r="K503" i="12"/>
  <c r="J503" i="12"/>
  <c r="I503" i="12"/>
  <c r="H503" i="12"/>
  <c r="G503" i="12" s="1"/>
  <c r="K502" i="12"/>
  <c r="J502" i="12"/>
  <c r="G502" i="12" s="1"/>
  <c r="I502" i="12"/>
  <c r="H502" i="12"/>
  <c r="K501" i="12"/>
  <c r="J501" i="12"/>
  <c r="I501" i="12"/>
  <c r="H501" i="12"/>
  <c r="G501" i="12" s="1"/>
  <c r="K500" i="12"/>
  <c r="J500" i="12"/>
  <c r="I500" i="12"/>
  <c r="H500" i="12"/>
  <c r="G500" i="12" s="1"/>
  <c r="K499" i="12"/>
  <c r="J499" i="12"/>
  <c r="I499" i="12"/>
  <c r="G499" i="12" s="1"/>
  <c r="H499" i="12"/>
  <c r="K498" i="12"/>
  <c r="G498" i="12" s="1"/>
  <c r="J498" i="12"/>
  <c r="I498" i="12"/>
  <c r="H498" i="12"/>
  <c r="K497" i="12"/>
  <c r="J497" i="12"/>
  <c r="I497" i="12"/>
  <c r="H497" i="12"/>
  <c r="G497" i="12"/>
  <c r="K496" i="12"/>
  <c r="J496" i="12"/>
  <c r="I496" i="12"/>
  <c r="H496" i="12"/>
  <c r="G496" i="12" s="1"/>
  <c r="K495" i="12"/>
  <c r="J495" i="12"/>
  <c r="I495" i="12"/>
  <c r="H495" i="12"/>
  <c r="G495" i="12" s="1"/>
  <c r="K494" i="12"/>
  <c r="J494" i="12"/>
  <c r="I494" i="12"/>
  <c r="H494" i="12"/>
  <c r="G494" i="12" s="1"/>
  <c r="K493" i="12"/>
  <c r="J493" i="12"/>
  <c r="I493" i="12"/>
  <c r="H493" i="12"/>
  <c r="G493" i="12"/>
  <c r="K492" i="12"/>
  <c r="J492" i="12"/>
  <c r="I492" i="12"/>
  <c r="H492" i="12"/>
  <c r="G492" i="12" s="1"/>
  <c r="K491" i="12"/>
  <c r="J491" i="12"/>
  <c r="I491" i="12"/>
  <c r="H491" i="12"/>
  <c r="G491" i="12" s="1"/>
  <c r="K490" i="12"/>
  <c r="J490" i="12"/>
  <c r="G490" i="12" s="1"/>
  <c r="I490" i="12"/>
  <c r="H490" i="12"/>
  <c r="K489" i="12"/>
  <c r="J489" i="12"/>
  <c r="I489" i="12"/>
  <c r="H489" i="12"/>
  <c r="G489" i="12" s="1"/>
  <c r="K488" i="12"/>
  <c r="J488" i="12"/>
  <c r="I488" i="12"/>
  <c r="H488" i="12"/>
  <c r="G488" i="12"/>
  <c r="K487" i="12"/>
  <c r="J487" i="12"/>
  <c r="I487" i="12"/>
  <c r="H487" i="12"/>
  <c r="G487" i="12" s="1"/>
  <c r="K486" i="12"/>
  <c r="J486" i="12"/>
  <c r="G486" i="12" s="1"/>
  <c r="I486" i="12"/>
  <c r="H486" i="12"/>
  <c r="K485" i="12"/>
  <c r="J485" i="12"/>
  <c r="I485" i="12"/>
  <c r="H485" i="12"/>
  <c r="G485" i="12" s="1"/>
  <c r="K484" i="12"/>
  <c r="J484" i="12"/>
  <c r="I484" i="12"/>
  <c r="H484" i="12"/>
  <c r="G484" i="12" s="1"/>
  <c r="K483" i="12"/>
  <c r="J483" i="12"/>
  <c r="I483" i="12"/>
  <c r="G483" i="12" s="1"/>
  <c r="H483" i="12"/>
  <c r="K482" i="12"/>
  <c r="G482" i="12" s="1"/>
  <c r="J482" i="12"/>
  <c r="I482" i="12"/>
  <c r="H482" i="12"/>
  <c r="K481" i="12"/>
  <c r="J481" i="12"/>
  <c r="I481" i="12"/>
  <c r="H481" i="12"/>
  <c r="G481" i="12"/>
  <c r="K480" i="12"/>
  <c r="J480" i="12"/>
  <c r="I480" i="12"/>
  <c r="H480" i="12"/>
  <c r="G480" i="12" s="1"/>
  <c r="K479" i="12"/>
  <c r="J479" i="12"/>
  <c r="I479" i="12"/>
  <c r="H479" i="12"/>
  <c r="G479" i="12" s="1"/>
  <c r="K478" i="12"/>
  <c r="J478" i="12"/>
  <c r="I478" i="12"/>
  <c r="H478" i="12"/>
  <c r="G478" i="12" s="1"/>
  <c r="K477" i="12"/>
  <c r="J477" i="12"/>
  <c r="I477" i="12"/>
  <c r="H477" i="12"/>
  <c r="G477" i="12"/>
  <c r="K476" i="12"/>
  <c r="J476" i="12"/>
  <c r="I476" i="12"/>
  <c r="H476" i="12"/>
  <c r="G476" i="12" s="1"/>
  <c r="K475" i="12"/>
  <c r="J475" i="12"/>
  <c r="I475" i="12"/>
  <c r="H475" i="12"/>
  <c r="G475" i="12" s="1"/>
  <c r="K474" i="12"/>
  <c r="J474" i="12"/>
  <c r="G474" i="12" s="1"/>
  <c r="I474" i="12"/>
  <c r="H474" i="12"/>
  <c r="K473" i="12"/>
  <c r="J473" i="12"/>
  <c r="I473" i="12"/>
  <c r="H473" i="12"/>
  <c r="G473" i="12" s="1"/>
  <c r="K472" i="12"/>
  <c r="J472" i="12"/>
  <c r="I472" i="12"/>
  <c r="H472" i="12"/>
  <c r="G472" i="12"/>
  <c r="K471" i="12"/>
  <c r="J471" i="12"/>
  <c r="I471" i="12"/>
  <c r="H471" i="12"/>
  <c r="G471" i="12" s="1"/>
  <c r="K470" i="12"/>
  <c r="J470" i="12"/>
  <c r="G470" i="12" s="1"/>
  <c r="I470" i="12"/>
  <c r="H470" i="12"/>
  <c r="K469" i="12"/>
  <c r="J469" i="12"/>
  <c r="I469" i="12"/>
  <c r="H469" i="12"/>
  <c r="G469" i="12" s="1"/>
  <c r="K468" i="12"/>
  <c r="J468" i="12"/>
  <c r="I468" i="12"/>
  <c r="H468" i="12"/>
  <c r="G468" i="12" s="1"/>
  <c r="K467" i="12"/>
  <c r="J467" i="12"/>
  <c r="I467" i="12"/>
  <c r="G467" i="12" s="1"/>
  <c r="H467" i="12"/>
  <c r="K466" i="12"/>
  <c r="G466" i="12" s="1"/>
  <c r="J466" i="12"/>
  <c r="I466" i="12"/>
  <c r="H466" i="12"/>
  <c r="K465" i="12"/>
  <c r="J465" i="12"/>
  <c r="I465" i="12"/>
  <c r="H465" i="12"/>
  <c r="G465" i="12"/>
  <c r="K464" i="12"/>
  <c r="J464" i="12"/>
  <c r="I464" i="12"/>
  <c r="H464" i="12"/>
  <c r="G464" i="12" s="1"/>
  <c r="K463" i="12"/>
  <c r="J463" i="12"/>
  <c r="I463" i="12"/>
  <c r="H463" i="12"/>
  <c r="G463" i="12" s="1"/>
  <c r="K462" i="12"/>
  <c r="J462" i="12"/>
  <c r="I462" i="12"/>
  <c r="H462" i="12"/>
  <c r="G462" i="12" s="1"/>
  <c r="K461" i="12"/>
  <c r="J461" i="12"/>
  <c r="I461" i="12"/>
  <c r="H461" i="12"/>
  <c r="G461" i="12"/>
  <c r="K460" i="12"/>
  <c r="J460" i="12"/>
  <c r="I460" i="12"/>
  <c r="H460" i="12"/>
  <c r="G460" i="12" s="1"/>
  <c r="K459" i="12"/>
  <c r="J459" i="12"/>
  <c r="I459" i="12"/>
  <c r="H459" i="12"/>
  <c r="G459" i="12" s="1"/>
  <c r="K458" i="12"/>
  <c r="J458" i="12"/>
  <c r="G458" i="12" s="1"/>
  <c r="I458" i="12"/>
  <c r="H458" i="12"/>
  <c r="K457" i="12"/>
  <c r="J457" i="12"/>
  <c r="I457" i="12"/>
  <c r="H457" i="12"/>
  <c r="G457" i="12" s="1"/>
  <c r="K456" i="12"/>
  <c r="J456" i="12"/>
  <c r="I456" i="12"/>
  <c r="H456" i="12"/>
  <c r="G456" i="12"/>
  <c r="K455" i="12"/>
  <c r="J455" i="12"/>
  <c r="I455" i="12"/>
  <c r="H455" i="12"/>
  <c r="G455" i="12" s="1"/>
  <c r="K454" i="12"/>
  <c r="J454" i="12"/>
  <c r="G454" i="12" s="1"/>
  <c r="I454" i="12"/>
  <c r="H454" i="12"/>
  <c r="K453" i="12"/>
  <c r="J453" i="12"/>
  <c r="I453" i="12"/>
  <c r="H453" i="12"/>
  <c r="G453" i="12" s="1"/>
  <c r="K452" i="12"/>
  <c r="J452" i="12"/>
  <c r="I452" i="12"/>
  <c r="H452" i="12"/>
  <c r="G452" i="12" s="1"/>
  <c r="K451" i="12"/>
  <c r="J451" i="12"/>
  <c r="I451" i="12"/>
  <c r="G451" i="12" s="1"/>
  <c r="H451" i="12"/>
  <c r="K450" i="12"/>
  <c r="G450" i="12" s="1"/>
  <c r="J450" i="12"/>
  <c r="I450" i="12"/>
  <c r="H450" i="12"/>
  <c r="K449" i="12"/>
  <c r="J449" i="12"/>
  <c r="I449" i="12"/>
  <c r="H449" i="12"/>
  <c r="G449" i="12"/>
  <c r="K448" i="12"/>
  <c r="J448" i="12"/>
  <c r="I448" i="12"/>
  <c r="H448" i="12"/>
  <c r="G448" i="12" s="1"/>
  <c r="K447" i="12"/>
  <c r="J447" i="12"/>
  <c r="I447" i="12"/>
  <c r="H447" i="12"/>
  <c r="G447" i="12" s="1"/>
  <c r="K446" i="12"/>
  <c r="J446" i="12"/>
  <c r="I446" i="12"/>
  <c r="H446" i="12"/>
  <c r="G446" i="12" s="1"/>
  <c r="K445" i="12"/>
  <c r="J445" i="12"/>
  <c r="I445" i="12"/>
  <c r="H445" i="12"/>
  <c r="G445" i="12"/>
  <c r="K444" i="12"/>
  <c r="J444" i="12"/>
  <c r="I444" i="12"/>
  <c r="H444" i="12"/>
  <c r="G444" i="12" s="1"/>
  <c r="K443" i="12"/>
  <c r="J443" i="12"/>
  <c r="I443" i="12"/>
  <c r="H443" i="12"/>
  <c r="G443" i="12" s="1"/>
  <c r="K442" i="12"/>
  <c r="J442" i="12"/>
  <c r="G442" i="12" s="1"/>
  <c r="I442" i="12"/>
  <c r="H442" i="12"/>
  <c r="K441" i="12"/>
  <c r="J441" i="12"/>
  <c r="I441" i="12"/>
  <c r="H441" i="12"/>
  <c r="G441" i="12" s="1"/>
  <c r="K440" i="12"/>
  <c r="J440" i="12"/>
  <c r="I440" i="12"/>
  <c r="H440" i="12"/>
  <c r="G440" i="12"/>
  <c r="K439" i="12"/>
  <c r="J439" i="12"/>
  <c r="I439" i="12"/>
  <c r="H439" i="12"/>
  <c r="G439" i="12" s="1"/>
  <c r="K438" i="12"/>
  <c r="J438" i="12"/>
  <c r="G438" i="12" s="1"/>
  <c r="I438" i="12"/>
  <c r="H438" i="12"/>
  <c r="K437" i="12"/>
  <c r="J437" i="12"/>
  <c r="I437" i="12"/>
  <c r="H437" i="12"/>
  <c r="G437" i="12" s="1"/>
  <c r="K436" i="12"/>
  <c r="J436" i="12"/>
  <c r="I436" i="12"/>
  <c r="H436" i="12"/>
  <c r="G436" i="12" s="1"/>
  <c r="K435" i="12"/>
  <c r="J435" i="12"/>
  <c r="I435" i="12"/>
  <c r="G435" i="12" s="1"/>
  <c r="H435" i="12"/>
  <c r="K434" i="12"/>
  <c r="G434" i="12" s="1"/>
  <c r="J434" i="12"/>
  <c r="I434" i="12"/>
  <c r="H434" i="12"/>
  <c r="K433" i="12"/>
  <c r="J433" i="12"/>
  <c r="I433" i="12"/>
  <c r="H433" i="12"/>
  <c r="G433" i="12"/>
  <c r="K432" i="12"/>
  <c r="J432" i="12"/>
  <c r="I432" i="12"/>
  <c r="H432" i="12"/>
  <c r="G432" i="12" s="1"/>
  <c r="K431" i="12"/>
  <c r="J431" i="12"/>
  <c r="I431" i="12"/>
  <c r="H431" i="12"/>
  <c r="G431" i="12" s="1"/>
  <c r="K430" i="12"/>
  <c r="J430" i="12"/>
  <c r="I430" i="12"/>
  <c r="H430" i="12"/>
  <c r="G430" i="12" s="1"/>
  <c r="K429" i="12"/>
  <c r="J429" i="12"/>
  <c r="I429" i="12"/>
  <c r="H429" i="12"/>
  <c r="G429" i="12"/>
  <c r="K428" i="12"/>
  <c r="J428" i="12"/>
  <c r="I428" i="12"/>
  <c r="H428" i="12"/>
  <c r="G428" i="12" s="1"/>
  <c r="K427" i="12"/>
  <c r="J427" i="12"/>
  <c r="I427" i="12"/>
  <c r="H427" i="12"/>
  <c r="G427" i="12" s="1"/>
  <c r="K426" i="12"/>
  <c r="J426" i="12"/>
  <c r="G426" i="12" s="1"/>
  <c r="I426" i="12"/>
  <c r="H426" i="12"/>
  <c r="K425" i="12"/>
  <c r="J425" i="12"/>
  <c r="I425" i="12"/>
  <c r="H425" i="12"/>
  <c r="G425" i="12" s="1"/>
  <c r="K424" i="12"/>
  <c r="J424" i="12"/>
  <c r="I424" i="12"/>
  <c r="H424" i="12"/>
  <c r="G424" i="12"/>
  <c r="K423" i="12"/>
  <c r="J423" i="12"/>
  <c r="I423" i="12"/>
  <c r="H423" i="12"/>
  <c r="G423" i="12" s="1"/>
  <c r="K422" i="12"/>
  <c r="J422" i="12"/>
  <c r="G422" i="12" s="1"/>
  <c r="I422" i="12"/>
  <c r="H422" i="12"/>
  <c r="K421" i="12"/>
  <c r="J421" i="12"/>
  <c r="I421" i="12"/>
  <c r="H421" i="12"/>
  <c r="G421" i="12" s="1"/>
  <c r="K420" i="12"/>
  <c r="J420" i="12"/>
  <c r="I420" i="12"/>
  <c r="H420" i="12"/>
  <c r="G420" i="12" s="1"/>
  <c r="K419" i="12"/>
  <c r="J419" i="12"/>
  <c r="I419" i="12"/>
  <c r="G419" i="12" s="1"/>
  <c r="H419" i="12"/>
  <c r="K418" i="12"/>
  <c r="J418" i="12"/>
  <c r="I418" i="12"/>
  <c r="H418" i="12"/>
  <c r="G418" i="12" s="1"/>
  <c r="K417" i="12"/>
  <c r="J417" i="12"/>
  <c r="I417" i="12"/>
  <c r="H417" i="12"/>
  <c r="G417" i="12"/>
  <c r="K416" i="12"/>
  <c r="J416" i="12"/>
  <c r="I416" i="12"/>
  <c r="H416" i="12"/>
  <c r="G416" i="12" s="1"/>
  <c r="K415" i="12"/>
  <c r="J415" i="12"/>
  <c r="I415" i="12"/>
  <c r="H415" i="12"/>
  <c r="G415" i="12" s="1"/>
  <c r="K414" i="12"/>
  <c r="J414" i="12"/>
  <c r="I414" i="12"/>
  <c r="H414" i="12"/>
  <c r="G414" i="12" s="1"/>
  <c r="K413" i="12"/>
  <c r="J413" i="12"/>
  <c r="I413" i="12"/>
  <c r="H413" i="12"/>
  <c r="G413" i="12"/>
  <c r="K412" i="12"/>
  <c r="J412" i="12"/>
  <c r="I412" i="12"/>
  <c r="H412" i="12"/>
  <c r="G412" i="12" s="1"/>
  <c r="K411" i="12"/>
  <c r="J411" i="12"/>
  <c r="I411" i="12"/>
  <c r="H411" i="12"/>
  <c r="G411" i="12" s="1"/>
  <c r="K410" i="12"/>
  <c r="J410" i="12"/>
  <c r="G410" i="12" s="1"/>
  <c r="I410" i="12"/>
  <c r="H410" i="12"/>
  <c r="K409" i="12"/>
  <c r="J409" i="12"/>
  <c r="I409" i="12"/>
  <c r="H409" i="12"/>
  <c r="G409" i="12" s="1"/>
  <c r="K408" i="12"/>
  <c r="J408" i="12"/>
  <c r="I408" i="12"/>
  <c r="H408" i="12"/>
  <c r="G408" i="12"/>
  <c r="K407" i="12"/>
  <c r="J407" i="12"/>
  <c r="I407" i="12"/>
  <c r="H407" i="12"/>
  <c r="G407" i="12" s="1"/>
  <c r="K406" i="12"/>
  <c r="J406" i="12"/>
  <c r="G406" i="12" s="1"/>
  <c r="I406" i="12"/>
  <c r="H406" i="12"/>
  <c r="K405" i="12"/>
  <c r="J405" i="12"/>
  <c r="I405" i="12"/>
  <c r="H405" i="12"/>
  <c r="G405" i="12" s="1"/>
  <c r="K404" i="12"/>
  <c r="J404" i="12"/>
  <c r="I404" i="12"/>
  <c r="H404" i="12"/>
  <c r="G404" i="12" s="1"/>
  <c r="K403" i="12"/>
  <c r="J403" i="12"/>
  <c r="I403" i="12"/>
  <c r="G403" i="12" s="1"/>
  <c r="H403" i="12"/>
  <c r="K402" i="12"/>
  <c r="J402" i="12"/>
  <c r="I402" i="12"/>
  <c r="H402" i="12"/>
  <c r="G402" i="12" s="1"/>
  <c r="K401" i="12"/>
  <c r="J401" i="12"/>
  <c r="I401" i="12"/>
  <c r="H401" i="12"/>
  <c r="G401" i="12"/>
  <c r="K400" i="12"/>
  <c r="J400" i="12"/>
  <c r="I400" i="12"/>
  <c r="H400" i="12"/>
  <c r="G400" i="12" s="1"/>
  <c r="K399" i="12"/>
  <c r="J399" i="12"/>
  <c r="I399" i="12"/>
  <c r="H399" i="12"/>
  <c r="G399" i="12" s="1"/>
  <c r="K398" i="12"/>
  <c r="J398" i="12"/>
  <c r="I398" i="12"/>
  <c r="H398" i="12"/>
  <c r="G398" i="12" s="1"/>
  <c r="K397" i="12"/>
  <c r="J397" i="12"/>
  <c r="I397" i="12"/>
  <c r="H397" i="12"/>
  <c r="G397" i="12"/>
  <c r="K396" i="12"/>
  <c r="J396" i="12"/>
  <c r="I396" i="12"/>
  <c r="H396" i="12"/>
  <c r="G396" i="12" s="1"/>
  <c r="K395" i="12"/>
  <c r="J395" i="12"/>
  <c r="I395" i="12"/>
  <c r="H395" i="12"/>
  <c r="G395" i="12" s="1"/>
  <c r="K394" i="12"/>
  <c r="J394" i="12"/>
  <c r="G394" i="12" s="1"/>
  <c r="I394" i="12"/>
  <c r="H394" i="12"/>
  <c r="K393" i="12"/>
  <c r="J393" i="12"/>
  <c r="I393" i="12"/>
  <c r="H393" i="12"/>
  <c r="G393" i="12" s="1"/>
  <c r="K392" i="12"/>
  <c r="J392" i="12"/>
  <c r="I392" i="12"/>
  <c r="H392" i="12"/>
  <c r="G392" i="12"/>
  <c r="K391" i="12"/>
  <c r="J391" i="12"/>
  <c r="I391" i="12"/>
  <c r="H391" i="12"/>
  <c r="G391" i="12" s="1"/>
  <c r="K390" i="12"/>
  <c r="J390" i="12"/>
  <c r="G390" i="12" s="1"/>
  <c r="I390" i="12"/>
  <c r="H390" i="12"/>
  <c r="K389" i="12"/>
  <c r="J389" i="12"/>
  <c r="I389" i="12"/>
  <c r="H389" i="12"/>
  <c r="G389" i="12" s="1"/>
  <c r="K388" i="12"/>
  <c r="J388" i="12"/>
  <c r="I388" i="12"/>
  <c r="H388" i="12"/>
  <c r="G388" i="12" s="1"/>
  <c r="K387" i="12"/>
  <c r="J387" i="12"/>
  <c r="I387" i="12"/>
  <c r="G387" i="12" s="1"/>
  <c r="H387" i="12"/>
  <c r="K386" i="12"/>
  <c r="J386" i="12"/>
  <c r="I386" i="12"/>
  <c r="H386" i="12"/>
  <c r="G386" i="12" s="1"/>
  <c r="K385" i="12"/>
  <c r="J385" i="12"/>
  <c r="I385" i="12"/>
  <c r="H385" i="12"/>
  <c r="G385" i="12"/>
  <c r="K384" i="12"/>
  <c r="J384" i="12"/>
  <c r="I384" i="12"/>
  <c r="H384" i="12"/>
  <c r="G384" i="12" s="1"/>
  <c r="K383" i="12"/>
  <c r="J383" i="12"/>
  <c r="I383" i="12"/>
  <c r="H383" i="12"/>
  <c r="G383" i="12" s="1"/>
  <c r="K382" i="12"/>
  <c r="J382" i="12"/>
  <c r="I382" i="12"/>
  <c r="H382" i="12"/>
  <c r="G382" i="12" s="1"/>
  <c r="K381" i="12"/>
  <c r="J381" i="12"/>
  <c r="I381" i="12"/>
  <c r="H381" i="12"/>
  <c r="G381" i="12"/>
  <c r="K380" i="12"/>
  <c r="J380" i="12"/>
  <c r="I380" i="12"/>
  <c r="H380" i="12"/>
  <c r="G380" i="12" s="1"/>
  <c r="K379" i="12"/>
  <c r="J379" i="12"/>
  <c r="I379" i="12"/>
  <c r="H379" i="12"/>
  <c r="G379" i="12" s="1"/>
  <c r="K378" i="12"/>
  <c r="J378" i="12"/>
  <c r="G378" i="12" s="1"/>
  <c r="I378" i="12"/>
  <c r="H378" i="12"/>
  <c r="K377" i="12"/>
  <c r="J377" i="12"/>
  <c r="I377" i="12"/>
  <c r="H377" i="12"/>
  <c r="G377" i="12" s="1"/>
  <c r="K376" i="12"/>
  <c r="J376" i="12"/>
  <c r="I376" i="12"/>
  <c r="H376" i="12"/>
  <c r="G376" i="12"/>
  <c r="K375" i="12"/>
  <c r="J375" i="12"/>
  <c r="I375" i="12"/>
  <c r="H375" i="12"/>
  <c r="G375" i="12" s="1"/>
  <c r="K374" i="12"/>
  <c r="J374" i="12"/>
  <c r="G374" i="12" s="1"/>
  <c r="I374" i="12"/>
  <c r="H374" i="12"/>
  <c r="K373" i="12"/>
  <c r="J373" i="12"/>
  <c r="I373" i="12"/>
  <c r="H373" i="12"/>
  <c r="G373" i="12" s="1"/>
  <c r="K372" i="12"/>
  <c r="J372" i="12"/>
  <c r="I372" i="12"/>
  <c r="H372" i="12"/>
  <c r="G372" i="12" s="1"/>
  <c r="K371" i="12"/>
  <c r="J371" i="12"/>
  <c r="I371" i="12"/>
  <c r="G371" i="12" s="1"/>
  <c r="H371" i="12"/>
  <c r="K370" i="12"/>
  <c r="G370" i="12" s="1"/>
  <c r="J370" i="12"/>
  <c r="I370" i="12"/>
  <c r="H370" i="12"/>
  <c r="K369" i="12"/>
  <c r="J369" i="12"/>
  <c r="I369" i="12"/>
  <c r="H369" i="12"/>
  <c r="G369" i="12"/>
  <c r="K368" i="12"/>
  <c r="J368" i="12"/>
  <c r="I368" i="12"/>
  <c r="H368" i="12"/>
  <c r="G368" i="12" s="1"/>
  <c r="K367" i="12"/>
  <c r="J367" i="12"/>
  <c r="I367" i="12"/>
  <c r="H367" i="12"/>
  <c r="G367" i="12" s="1"/>
  <c r="K366" i="12"/>
  <c r="J366" i="12"/>
  <c r="I366" i="12"/>
  <c r="H366" i="12"/>
  <c r="G366" i="12" s="1"/>
  <c r="K365" i="12"/>
  <c r="J365" i="12"/>
  <c r="I365" i="12"/>
  <c r="H365" i="12"/>
  <c r="G365" i="12"/>
  <c r="K364" i="12"/>
  <c r="J364" i="12"/>
  <c r="I364" i="12"/>
  <c r="H364" i="12"/>
  <c r="G364" i="12" s="1"/>
  <c r="K363" i="12"/>
  <c r="J363" i="12"/>
  <c r="I363" i="12"/>
  <c r="H363" i="12"/>
  <c r="G363" i="12" s="1"/>
  <c r="K362" i="12"/>
  <c r="J362" i="12"/>
  <c r="G362" i="12" s="1"/>
  <c r="I362" i="12"/>
  <c r="H362" i="12"/>
  <c r="K361" i="12"/>
  <c r="J361" i="12"/>
  <c r="I361" i="12"/>
  <c r="H361" i="12"/>
  <c r="G361" i="12" s="1"/>
  <c r="K360" i="12"/>
  <c r="J360" i="12"/>
  <c r="I360" i="12"/>
  <c r="H360" i="12"/>
  <c r="G360" i="12"/>
  <c r="K359" i="12"/>
  <c r="J359" i="12"/>
  <c r="I359" i="12"/>
  <c r="H359" i="12"/>
  <c r="G359" i="12" s="1"/>
  <c r="K358" i="12"/>
  <c r="J358" i="12"/>
  <c r="G358" i="12" s="1"/>
  <c r="I358" i="12"/>
  <c r="H358" i="12"/>
  <c r="K357" i="12"/>
  <c r="J357" i="12"/>
  <c r="I357" i="12"/>
  <c r="H357" i="12"/>
  <c r="G357" i="12" s="1"/>
  <c r="K356" i="12"/>
  <c r="J356" i="12"/>
  <c r="I356" i="12"/>
  <c r="H356" i="12"/>
  <c r="G356" i="12" s="1"/>
  <c r="K355" i="12"/>
  <c r="J355" i="12"/>
  <c r="I355" i="12"/>
  <c r="G355" i="12" s="1"/>
  <c r="H355" i="12"/>
  <c r="K354" i="12"/>
  <c r="J354" i="12"/>
  <c r="G354" i="12" s="1"/>
  <c r="I354" i="12"/>
  <c r="H354" i="12"/>
  <c r="K353" i="12"/>
  <c r="J353" i="12"/>
  <c r="I353" i="12"/>
  <c r="H353" i="12"/>
  <c r="G353" i="12"/>
  <c r="K352" i="12"/>
  <c r="J352" i="12"/>
  <c r="I352" i="12"/>
  <c r="H352" i="12"/>
  <c r="G352" i="12" s="1"/>
  <c r="K351" i="12"/>
  <c r="J351" i="12"/>
  <c r="I351" i="12"/>
  <c r="H351" i="12"/>
  <c r="G351" i="12" s="1"/>
  <c r="K350" i="12"/>
  <c r="J350" i="12"/>
  <c r="I350" i="12"/>
  <c r="H350" i="12"/>
  <c r="G350" i="12" s="1"/>
  <c r="K349" i="12"/>
  <c r="J349" i="12"/>
  <c r="I349" i="12"/>
  <c r="H349" i="12"/>
  <c r="G349" i="12"/>
  <c r="K348" i="12"/>
  <c r="J348" i="12"/>
  <c r="I348" i="12"/>
  <c r="H348" i="12"/>
  <c r="G348" i="12" s="1"/>
  <c r="K347" i="12"/>
  <c r="J347" i="12"/>
  <c r="I347" i="12"/>
  <c r="H347" i="12"/>
  <c r="G347" i="12" s="1"/>
  <c r="K346" i="12"/>
  <c r="J346" i="12"/>
  <c r="G346" i="12" s="1"/>
  <c r="I346" i="12"/>
  <c r="H346" i="12"/>
  <c r="K345" i="12"/>
  <c r="J345" i="12"/>
  <c r="I345" i="12"/>
  <c r="H345" i="12"/>
  <c r="G345" i="12" s="1"/>
  <c r="K344" i="12"/>
  <c r="J344" i="12"/>
  <c r="I344" i="12"/>
  <c r="H344" i="12"/>
  <c r="G344" i="12"/>
  <c r="K343" i="12"/>
  <c r="J343" i="12"/>
  <c r="I343" i="12"/>
  <c r="H343" i="12"/>
  <c r="G343" i="12" s="1"/>
  <c r="K342" i="12"/>
  <c r="J342" i="12"/>
  <c r="G342" i="12" s="1"/>
  <c r="I342" i="12"/>
  <c r="H342" i="12"/>
  <c r="K341" i="12"/>
  <c r="J341" i="12"/>
  <c r="I341" i="12"/>
  <c r="H341" i="12"/>
  <c r="G341" i="12" s="1"/>
  <c r="K340" i="12"/>
  <c r="J340" i="12"/>
  <c r="I340" i="12"/>
  <c r="H340" i="12"/>
  <c r="G340" i="12" s="1"/>
  <c r="K339" i="12"/>
  <c r="J339" i="12"/>
  <c r="I339" i="12"/>
  <c r="G339" i="12" s="1"/>
  <c r="H339" i="12"/>
  <c r="K338" i="12"/>
  <c r="G338" i="12" s="1"/>
  <c r="J338" i="12"/>
  <c r="I338" i="12"/>
  <c r="H338" i="12"/>
  <c r="K337" i="12"/>
  <c r="J337" i="12"/>
  <c r="I337" i="12"/>
  <c r="H337" i="12"/>
  <c r="G337" i="12"/>
  <c r="K336" i="12"/>
  <c r="J336" i="12"/>
  <c r="I336" i="12"/>
  <c r="H336" i="12"/>
  <c r="G336" i="12" s="1"/>
  <c r="K335" i="12"/>
  <c r="J335" i="12"/>
  <c r="I335" i="12"/>
  <c r="H335" i="12"/>
  <c r="G335" i="12" s="1"/>
  <c r="K334" i="12"/>
  <c r="J334" i="12"/>
  <c r="I334" i="12"/>
  <c r="H334" i="12"/>
  <c r="G334" i="12" s="1"/>
  <c r="K333" i="12"/>
  <c r="J333" i="12"/>
  <c r="I333" i="12"/>
  <c r="H333" i="12"/>
  <c r="G333" i="12"/>
  <c r="K332" i="12"/>
  <c r="J332" i="12"/>
  <c r="I332" i="12"/>
  <c r="H332" i="12"/>
  <c r="G332" i="12" s="1"/>
  <c r="K331" i="12"/>
  <c r="J331" i="12"/>
  <c r="I331" i="12"/>
  <c r="H331" i="12"/>
  <c r="G331" i="12" s="1"/>
  <c r="K330" i="12"/>
  <c r="J330" i="12"/>
  <c r="G330" i="12" s="1"/>
  <c r="I330" i="12"/>
  <c r="H330" i="12"/>
  <c r="K329" i="12"/>
  <c r="J329" i="12"/>
  <c r="I329" i="12"/>
  <c r="H329" i="12"/>
  <c r="G329" i="12" s="1"/>
  <c r="K328" i="12"/>
  <c r="J328" i="12"/>
  <c r="I328" i="12"/>
  <c r="H328" i="12"/>
  <c r="G328" i="12"/>
  <c r="K327" i="12"/>
  <c r="J327" i="12"/>
  <c r="I327" i="12"/>
  <c r="H327" i="12"/>
  <c r="G327" i="12" s="1"/>
  <c r="K326" i="12"/>
  <c r="J326" i="12"/>
  <c r="G326" i="12" s="1"/>
  <c r="I326" i="12"/>
  <c r="H326" i="12"/>
  <c r="K325" i="12"/>
  <c r="J325" i="12"/>
  <c r="I325" i="12"/>
  <c r="H325" i="12"/>
  <c r="G325" i="12" s="1"/>
  <c r="K324" i="12"/>
  <c r="J324" i="12"/>
  <c r="I324" i="12"/>
  <c r="H324" i="12"/>
  <c r="G324" i="12" s="1"/>
  <c r="K323" i="12"/>
  <c r="J323" i="12"/>
  <c r="I323" i="12"/>
  <c r="G323" i="12" s="1"/>
  <c r="H323" i="12"/>
  <c r="K322" i="12"/>
  <c r="G322" i="12" s="1"/>
  <c r="J322" i="12"/>
  <c r="I322" i="12"/>
  <c r="H322" i="12"/>
  <c r="K321" i="12"/>
  <c r="J321" i="12"/>
  <c r="I321" i="12"/>
  <c r="H321" i="12"/>
  <c r="G321" i="12"/>
  <c r="K320" i="12"/>
  <c r="J320" i="12"/>
  <c r="I320" i="12"/>
  <c r="H320" i="12"/>
  <c r="G320" i="12" s="1"/>
  <c r="K319" i="12"/>
  <c r="J319" i="12"/>
  <c r="I319" i="12"/>
  <c r="H319" i="12"/>
  <c r="G319" i="12" s="1"/>
  <c r="K318" i="12"/>
  <c r="J318" i="12"/>
  <c r="I318" i="12"/>
  <c r="H318" i="12"/>
  <c r="G318" i="12" s="1"/>
  <c r="K317" i="12"/>
  <c r="J317" i="12"/>
  <c r="I317" i="12"/>
  <c r="H317" i="12"/>
  <c r="G317" i="12"/>
  <c r="K316" i="12"/>
  <c r="J316" i="12"/>
  <c r="I316" i="12"/>
  <c r="G316" i="12" s="1"/>
  <c r="H316" i="12"/>
  <c r="K315" i="12"/>
  <c r="J315" i="12"/>
  <c r="I315" i="12"/>
  <c r="H315" i="12"/>
  <c r="G315" i="12" s="1"/>
  <c r="K314" i="12"/>
  <c r="J314" i="12"/>
  <c r="G314" i="12" s="1"/>
  <c r="I314" i="12"/>
  <c r="H314" i="12"/>
  <c r="K313" i="12"/>
  <c r="J313" i="12"/>
  <c r="I313" i="12"/>
  <c r="H313" i="12"/>
  <c r="G313" i="12" s="1"/>
  <c r="K312" i="12"/>
  <c r="J312" i="12"/>
  <c r="I312" i="12"/>
  <c r="G312" i="12" s="1"/>
  <c r="H312" i="12"/>
  <c r="K311" i="12"/>
  <c r="J311" i="12"/>
  <c r="I311" i="12"/>
  <c r="H311" i="12"/>
  <c r="G311" i="12" s="1"/>
  <c r="K310" i="12"/>
  <c r="J310" i="12"/>
  <c r="G310" i="12" s="1"/>
  <c r="I310" i="12"/>
  <c r="H310" i="12"/>
  <c r="K309" i="12"/>
  <c r="J309" i="12"/>
  <c r="I309" i="12"/>
  <c r="H309" i="12"/>
  <c r="G309" i="12" s="1"/>
  <c r="K308" i="12"/>
  <c r="J308" i="12"/>
  <c r="I308" i="12"/>
  <c r="H308" i="12"/>
  <c r="G308" i="12" s="1"/>
  <c r="K307" i="12"/>
  <c r="J307" i="12"/>
  <c r="I307" i="12"/>
  <c r="H307" i="12"/>
  <c r="G307" i="12" s="1"/>
  <c r="K306" i="12"/>
  <c r="G306" i="12" s="1"/>
  <c r="J306" i="12"/>
  <c r="I306" i="12"/>
  <c r="H306" i="12"/>
  <c r="K305" i="12"/>
  <c r="J305" i="12"/>
  <c r="I305" i="12"/>
  <c r="H305" i="12"/>
  <c r="G305" i="12"/>
  <c r="K304" i="12"/>
  <c r="J304" i="12"/>
  <c r="I304" i="12"/>
  <c r="H304" i="12"/>
  <c r="G304" i="12" s="1"/>
  <c r="K303" i="12"/>
  <c r="J303" i="12"/>
  <c r="I303" i="12"/>
  <c r="H303" i="12"/>
  <c r="G303" i="12" s="1"/>
  <c r="K302" i="12"/>
  <c r="J302" i="12"/>
  <c r="I302" i="12"/>
  <c r="H302" i="12"/>
  <c r="G302" i="12" s="1"/>
  <c r="K301" i="12"/>
  <c r="J301" i="12"/>
  <c r="I301" i="12"/>
  <c r="H301" i="12"/>
  <c r="G301" i="12"/>
  <c r="K300" i="12"/>
  <c r="J300" i="12"/>
  <c r="I300" i="12"/>
  <c r="H300" i="12"/>
  <c r="G300" i="12" s="1"/>
  <c r="K299" i="12"/>
  <c r="J299" i="12"/>
  <c r="I299" i="12"/>
  <c r="H299" i="12"/>
  <c r="G299" i="12" s="1"/>
  <c r="K298" i="12"/>
  <c r="J298" i="12"/>
  <c r="G298" i="12" s="1"/>
  <c r="I298" i="12"/>
  <c r="H298" i="12"/>
  <c r="K297" i="12"/>
  <c r="J297" i="12"/>
  <c r="I297" i="12"/>
  <c r="H297" i="12"/>
  <c r="G297" i="12" s="1"/>
  <c r="K296" i="12"/>
  <c r="J296" i="12"/>
  <c r="I296" i="12"/>
  <c r="G296" i="12" s="1"/>
  <c r="H296" i="12"/>
  <c r="K295" i="12"/>
  <c r="J295" i="12"/>
  <c r="I295" i="12"/>
  <c r="H295" i="12"/>
  <c r="G295" i="12" s="1"/>
  <c r="K294" i="12"/>
  <c r="J294" i="12"/>
  <c r="G294" i="12" s="1"/>
  <c r="I294" i="12"/>
  <c r="H294" i="12"/>
  <c r="K293" i="12"/>
  <c r="J293" i="12"/>
  <c r="I293" i="12"/>
  <c r="H293" i="12"/>
  <c r="G293" i="12" s="1"/>
  <c r="K292" i="12"/>
  <c r="J292" i="12"/>
  <c r="I292" i="12"/>
  <c r="H292" i="12"/>
  <c r="G292" i="12" s="1"/>
  <c r="K291" i="12"/>
  <c r="J291" i="12"/>
  <c r="I291" i="12"/>
  <c r="H291" i="12"/>
  <c r="G291" i="12" s="1"/>
  <c r="K290" i="12"/>
  <c r="G290" i="12" s="1"/>
  <c r="J290" i="12"/>
  <c r="I290" i="12"/>
  <c r="H290" i="12"/>
  <c r="K289" i="12"/>
  <c r="J289" i="12"/>
  <c r="I289" i="12"/>
  <c r="H289" i="12"/>
  <c r="G289" i="12"/>
  <c r="K288" i="12"/>
  <c r="J288" i="12"/>
  <c r="I288" i="12"/>
  <c r="H288" i="12"/>
  <c r="G288" i="12" s="1"/>
  <c r="K287" i="12"/>
  <c r="J287" i="12"/>
  <c r="I287" i="12"/>
  <c r="H287" i="12"/>
  <c r="G287" i="12" s="1"/>
  <c r="K286" i="12"/>
  <c r="J286" i="12"/>
  <c r="I286" i="12"/>
  <c r="H286" i="12"/>
  <c r="G286" i="12" s="1"/>
  <c r="K285" i="12"/>
  <c r="J285" i="12"/>
  <c r="I285" i="12"/>
  <c r="H285" i="12"/>
  <c r="G285" i="12"/>
  <c r="K284" i="12"/>
  <c r="J284" i="12"/>
  <c r="I284" i="12"/>
  <c r="H284" i="12"/>
  <c r="G284" i="12" s="1"/>
  <c r="K283" i="12"/>
  <c r="J283" i="12"/>
  <c r="I283" i="12"/>
  <c r="H283" i="12"/>
  <c r="G283" i="12" s="1"/>
  <c r="K282" i="12"/>
  <c r="J282" i="12"/>
  <c r="G282" i="12" s="1"/>
  <c r="I282" i="12"/>
  <c r="H282" i="12"/>
  <c r="K281" i="12"/>
  <c r="J281" i="12"/>
  <c r="I281" i="12"/>
  <c r="H281" i="12"/>
  <c r="G281" i="12" s="1"/>
  <c r="K280" i="12"/>
  <c r="J280" i="12"/>
  <c r="I280" i="12"/>
  <c r="G280" i="12" s="1"/>
  <c r="H280" i="12"/>
  <c r="K279" i="12"/>
  <c r="J279" i="12"/>
  <c r="I279" i="12"/>
  <c r="H279" i="12"/>
  <c r="G279" i="12" s="1"/>
  <c r="K278" i="12"/>
  <c r="J278" i="12"/>
  <c r="G278" i="12" s="1"/>
  <c r="I278" i="12"/>
  <c r="H278" i="12"/>
  <c r="K277" i="12"/>
  <c r="J277" i="12"/>
  <c r="I277" i="12"/>
  <c r="H277" i="12"/>
  <c r="G277" i="12" s="1"/>
  <c r="K276" i="12"/>
  <c r="J276" i="12"/>
  <c r="I276" i="12"/>
  <c r="H276" i="12"/>
  <c r="G276" i="12" s="1"/>
  <c r="K275" i="12"/>
  <c r="J275" i="12"/>
  <c r="I275" i="12"/>
  <c r="G275" i="12" s="1"/>
  <c r="H275" i="12"/>
  <c r="K274" i="12"/>
  <c r="G274" i="12" s="1"/>
  <c r="J274" i="12"/>
  <c r="I274" i="12"/>
  <c r="H274" i="12"/>
  <c r="K273" i="12"/>
  <c r="J273" i="12"/>
  <c r="I273" i="12"/>
  <c r="H273" i="12"/>
  <c r="G273" i="12"/>
  <c r="K272" i="12"/>
  <c r="J272" i="12"/>
  <c r="I272" i="12"/>
  <c r="H272" i="12"/>
  <c r="G272" i="12" s="1"/>
  <c r="K271" i="12"/>
  <c r="J271" i="12"/>
  <c r="I271" i="12"/>
  <c r="H271" i="12"/>
  <c r="G271" i="12" s="1"/>
  <c r="K270" i="12"/>
  <c r="J270" i="12"/>
  <c r="I270" i="12"/>
  <c r="H270" i="12"/>
  <c r="G270" i="12" s="1"/>
  <c r="K269" i="12"/>
  <c r="J269" i="12"/>
  <c r="I269" i="12"/>
  <c r="H269" i="12"/>
  <c r="G269" i="12"/>
  <c r="K268" i="12"/>
  <c r="J268" i="12"/>
  <c r="I268" i="12"/>
  <c r="H268" i="12"/>
  <c r="G268" i="12" s="1"/>
  <c r="K267" i="12"/>
  <c r="J267" i="12"/>
  <c r="I267" i="12"/>
  <c r="H267" i="12"/>
  <c r="G267" i="12" s="1"/>
  <c r="K266" i="12"/>
  <c r="J266" i="12"/>
  <c r="G266" i="12" s="1"/>
  <c r="I266" i="12"/>
  <c r="H266" i="12"/>
  <c r="K265" i="12"/>
  <c r="J265" i="12"/>
  <c r="I265" i="12"/>
  <c r="H265" i="12"/>
  <c r="G265" i="12" s="1"/>
  <c r="K264" i="12"/>
  <c r="J264" i="12"/>
  <c r="I264" i="12"/>
  <c r="H264" i="12"/>
  <c r="G264" i="12" s="1"/>
  <c r="K263" i="12"/>
  <c r="J263" i="12"/>
  <c r="I263" i="12"/>
  <c r="H263" i="12"/>
  <c r="G263" i="12" s="1"/>
  <c r="K262" i="12"/>
  <c r="J262" i="12"/>
  <c r="G262" i="12" s="1"/>
  <c r="I262" i="12"/>
  <c r="H262" i="12"/>
  <c r="K261" i="12"/>
  <c r="J261" i="12"/>
  <c r="I261" i="12"/>
  <c r="H261" i="12"/>
  <c r="G261" i="12" s="1"/>
  <c r="K260" i="12"/>
  <c r="J260" i="12"/>
  <c r="I260" i="12"/>
  <c r="H260" i="12"/>
  <c r="G260" i="12" s="1"/>
  <c r="K259" i="12"/>
  <c r="J259" i="12"/>
  <c r="I259" i="12"/>
  <c r="H259" i="12"/>
  <c r="G259" i="12" s="1"/>
  <c r="K258" i="12"/>
  <c r="G258" i="12" s="1"/>
  <c r="J258" i="12"/>
  <c r="I258" i="12"/>
  <c r="H258" i="12"/>
  <c r="K257" i="12"/>
  <c r="J257" i="12"/>
  <c r="I257" i="12"/>
  <c r="H257" i="12"/>
  <c r="G257" i="12"/>
  <c r="K256" i="12"/>
  <c r="J256" i="12"/>
  <c r="I256" i="12"/>
  <c r="H256" i="12"/>
  <c r="G256" i="12" s="1"/>
  <c r="K255" i="12"/>
  <c r="J255" i="12"/>
  <c r="I255" i="12"/>
  <c r="H255" i="12"/>
  <c r="G255" i="12" s="1"/>
  <c r="K254" i="12"/>
  <c r="J254" i="12"/>
  <c r="I254" i="12"/>
  <c r="H254" i="12"/>
  <c r="G254" i="12" s="1"/>
  <c r="K253" i="12"/>
  <c r="J253" i="12"/>
  <c r="I253" i="12"/>
  <c r="H253" i="12"/>
  <c r="G253" i="12"/>
  <c r="K252" i="12"/>
  <c r="J252" i="12"/>
  <c r="I252" i="12"/>
  <c r="H252" i="12"/>
  <c r="G252" i="12" s="1"/>
  <c r="K251" i="12"/>
  <c r="J251" i="12"/>
  <c r="I251" i="12"/>
  <c r="H251" i="12"/>
  <c r="G251" i="12" s="1"/>
  <c r="K250" i="12"/>
  <c r="J250" i="12"/>
  <c r="G250" i="12" s="1"/>
  <c r="I250" i="12"/>
  <c r="H250" i="12"/>
  <c r="K249" i="12"/>
  <c r="J249" i="12"/>
  <c r="I249" i="12"/>
  <c r="H249" i="12"/>
  <c r="G249" i="12" s="1"/>
  <c r="K248" i="12"/>
  <c r="J248" i="12"/>
  <c r="I248" i="12"/>
  <c r="H248" i="12"/>
  <c r="G248" i="12" s="1"/>
  <c r="K247" i="12"/>
  <c r="J247" i="12"/>
  <c r="I247" i="12"/>
  <c r="H247" i="12"/>
  <c r="G247" i="12" s="1"/>
  <c r="K246" i="12"/>
  <c r="J246" i="12"/>
  <c r="G246" i="12" s="1"/>
  <c r="I246" i="12"/>
  <c r="H246" i="12"/>
  <c r="K245" i="12"/>
  <c r="J245" i="12"/>
  <c r="I245" i="12"/>
  <c r="H245" i="12"/>
  <c r="G245" i="12" s="1"/>
  <c r="K244" i="12"/>
  <c r="J244" i="12"/>
  <c r="I244" i="12"/>
  <c r="H244" i="12"/>
  <c r="G244" i="12" s="1"/>
  <c r="K243" i="12"/>
  <c r="J243" i="12"/>
  <c r="I243" i="12"/>
  <c r="G243" i="12" s="1"/>
  <c r="H243" i="12"/>
  <c r="K242" i="12"/>
  <c r="G242" i="12" s="1"/>
  <c r="J242" i="12"/>
  <c r="I242" i="12"/>
  <c r="H242" i="12"/>
  <c r="K241" i="12"/>
  <c r="J241" i="12"/>
  <c r="I241" i="12"/>
  <c r="H241" i="12"/>
  <c r="G241" i="12"/>
  <c r="K240" i="12"/>
  <c r="J240" i="12"/>
  <c r="I240" i="12"/>
  <c r="H240" i="12"/>
  <c r="G240" i="12" s="1"/>
  <c r="K239" i="12"/>
  <c r="J239" i="12"/>
  <c r="I239" i="12"/>
  <c r="H239" i="12"/>
  <c r="G239" i="12" s="1"/>
  <c r="K238" i="12"/>
  <c r="J238" i="12"/>
  <c r="I238" i="12"/>
  <c r="H238" i="12"/>
  <c r="G238" i="12" s="1"/>
  <c r="K237" i="12"/>
  <c r="J237" i="12"/>
  <c r="I237" i="12"/>
  <c r="H237" i="12"/>
  <c r="G237" i="12"/>
  <c r="K236" i="12"/>
  <c r="J236" i="12"/>
  <c r="I236" i="12"/>
  <c r="H236" i="12"/>
  <c r="G236" i="12" s="1"/>
  <c r="K235" i="12"/>
  <c r="J235" i="12"/>
  <c r="I235" i="12"/>
  <c r="H235" i="12"/>
  <c r="G235" i="12" s="1"/>
  <c r="K234" i="12"/>
  <c r="J234" i="12"/>
  <c r="G234" i="12" s="1"/>
  <c r="I234" i="12"/>
  <c r="H234" i="12"/>
  <c r="K233" i="12"/>
  <c r="J233" i="12"/>
  <c r="I233" i="12"/>
  <c r="H233" i="12"/>
  <c r="G233" i="12" s="1"/>
  <c r="K232" i="12"/>
  <c r="J232" i="12"/>
  <c r="I232" i="12"/>
  <c r="H232" i="12"/>
  <c r="G232" i="12" s="1"/>
  <c r="K231" i="12"/>
  <c r="J231" i="12"/>
  <c r="I231" i="12"/>
  <c r="H231" i="12"/>
  <c r="G231" i="12" s="1"/>
  <c r="K230" i="12"/>
  <c r="J230" i="12"/>
  <c r="G230" i="12" s="1"/>
  <c r="I230" i="12"/>
  <c r="H230" i="12"/>
  <c r="K229" i="12"/>
  <c r="J229" i="12"/>
  <c r="I229" i="12"/>
  <c r="H229" i="12"/>
  <c r="G229" i="12" s="1"/>
  <c r="K228" i="12"/>
  <c r="J228" i="12"/>
  <c r="I228" i="12"/>
  <c r="H228" i="12"/>
  <c r="G228" i="12" s="1"/>
  <c r="K227" i="12"/>
  <c r="J227" i="12"/>
  <c r="I227" i="12"/>
  <c r="G227" i="12" s="1"/>
  <c r="H227" i="12"/>
  <c r="K226" i="12"/>
  <c r="J226" i="12"/>
  <c r="I226" i="12"/>
  <c r="G226" i="12" s="1"/>
  <c r="H226" i="12"/>
  <c r="K225" i="12"/>
  <c r="J225" i="12"/>
  <c r="I225" i="12"/>
  <c r="H225" i="12"/>
  <c r="G225" i="12"/>
  <c r="K224" i="12"/>
  <c r="J224" i="12"/>
  <c r="I224" i="12"/>
  <c r="H224" i="12"/>
  <c r="G224" i="12" s="1"/>
  <c r="K223" i="12"/>
  <c r="J223" i="12"/>
  <c r="I223" i="12"/>
  <c r="H223" i="12"/>
  <c r="G223" i="12" s="1"/>
  <c r="K222" i="12"/>
  <c r="J222" i="12"/>
  <c r="I222" i="12"/>
  <c r="H222" i="12"/>
  <c r="G222" i="12" s="1"/>
  <c r="K221" i="12"/>
  <c r="J221" i="12"/>
  <c r="I221" i="12"/>
  <c r="H221" i="12"/>
  <c r="G221" i="12"/>
  <c r="K220" i="12"/>
  <c r="J220" i="12"/>
  <c r="I220" i="12"/>
  <c r="H220" i="12"/>
  <c r="G220" i="12" s="1"/>
  <c r="K219" i="12"/>
  <c r="J219" i="12"/>
  <c r="I219" i="12"/>
  <c r="H219" i="12"/>
  <c r="G219" i="12" s="1"/>
  <c r="K218" i="12"/>
  <c r="J218" i="12"/>
  <c r="G218" i="12" s="1"/>
  <c r="I218" i="12"/>
  <c r="H218" i="12"/>
  <c r="K217" i="12"/>
  <c r="J217" i="12"/>
  <c r="I217" i="12"/>
  <c r="H217" i="12"/>
  <c r="G217" i="12" s="1"/>
  <c r="K216" i="12"/>
  <c r="J216" i="12"/>
  <c r="I216" i="12"/>
  <c r="H216" i="12"/>
  <c r="G216" i="12" s="1"/>
  <c r="K215" i="12"/>
  <c r="J215" i="12"/>
  <c r="I215" i="12"/>
  <c r="H215" i="12"/>
  <c r="G215" i="12" s="1"/>
  <c r="K214" i="12"/>
  <c r="J214" i="12"/>
  <c r="G214" i="12" s="1"/>
  <c r="I214" i="12"/>
  <c r="H214" i="12"/>
  <c r="K213" i="12"/>
  <c r="J213" i="12"/>
  <c r="I213" i="12"/>
  <c r="H213" i="12"/>
  <c r="G213" i="12" s="1"/>
  <c r="K212" i="12"/>
  <c r="J212" i="12"/>
  <c r="I212" i="12"/>
  <c r="H212" i="12"/>
  <c r="G212" i="12" s="1"/>
  <c r="K211" i="12"/>
  <c r="J211" i="12"/>
  <c r="I211" i="12"/>
  <c r="G211" i="12" s="1"/>
  <c r="H211" i="12"/>
  <c r="K210" i="12"/>
  <c r="G210" i="12" s="1"/>
  <c r="J210" i="12"/>
  <c r="I210" i="12"/>
  <c r="H210" i="12"/>
  <c r="K209" i="12"/>
  <c r="J209" i="12"/>
  <c r="I209" i="12"/>
  <c r="H209" i="12"/>
  <c r="G209" i="12"/>
  <c r="K208" i="12"/>
  <c r="J208" i="12"/>
  <c r="I208" i="12"/>
  <c r="H208" i="12"/>
  <c r="G208" i="12" s="1"/>
  <c r="K207" i="12"/>
  <c r="J207" i="12"/>
  <c r="I207" i="12"/>
  <c r="H207" i="12"/>
  <c r="G207" i="12" s="1"/>
  <c r="K206" i="12"/>
  <c r="J206" i="12"/>
  <c r="I206" i="12"/>
  <c r="H206" i="12"/>
  <c r="G206" i="12" s="1"/>
  <c r="K205" i="12"/>
  <c r="J205" i="12"/>
  <c r="I205" i="12"/>
  <c r="H205" i="12"/>
  <c r="G205" i="12"/>
  <c r="K204" i="12"/>
  <c r="J204" i="12"/>
  <c r="I204" i="12"/>
  <c r="H204" i="12"/>
  <c r="G204" i="12" s="1"/>
  <c r="K203" i="12"/>
  <c r="J203" i="12"/>
  <c r="I203" i="12"/>
  <c r="H203" i="12"/>
  <c r="G203" i="12" s="1"/>
  <c r="K202" i="12"/>
  <c r="J202" i="12"/>
  <c r="G202" i="12" s="1"/>
  <c r="I202" i="12"/>
  <c r="H202" i="12"/>
  <c r="K201" i="12"/>
  <c r="J201" i="12"/>
  <c r="I201" i="12"/>
  <c r="H201" i="12"/>
  <c r="G201" i="12" s="1"/>
  <c r="K200" i="12"/>
  <c r="J200" i="12"/>
  <c r="I200" i="12"/>
  <c r="H200" i="12"/>
  <c r="G200" i="12"/>
  <c r="K199" i="12"/>
  <c r="J199" i="12"/>
  <c r="I199" i="12"/>
  <c r="H199" i="12"/>
  <c r="G199" i="12" s="1"/>
  <c r="K198" i="12"/>
  <c r="J198" i="12"/>
  <c r="G198" i="12" s="1"/>
  <c r="I198" i="12"/>
  <c r="H198" i="12"/>
  <c r="K197" i="12"/>
  <c r="J197" i="12"/>
  <c r="I197" i="12"/>
  <c r="H197" i="12"/>
  <c r="G197" i="12" s="1"/>
  <c r="K196" i="12"/>
  <c r="J196" i="12"/>
  <c r="I196" i="12"/>
  <c r="H196" i="12"/>
  <c r="G196" i="12" s="1"/>
  <c r="K195" i="12"/>
  <c r="J195" i="12"/>
  <c r="I195" i="12"/>
  <c r="G195" i="12" s="1"/>
  <c r="H195" i="12"/>
  <c r="K194" i="12"/>
  <c r="G194" i="12" s="1"/>
  <c r="J194" i="12"/>
  <c r="I194" i="12"/>
  <c r="H194" i="12"/>
  <c r="K193" i="12"/>
  <c r="J193" i="12"/>
  <c r="I193" i="12"/>
  <c r="H193" i="12"/>
  <c r="G193" i="12"/>
  <c r="K192" i="12"/>
  <c r="J192" i="12"/>
  <c r="I192" i="12"/>
  <c r="H192" i="12"/>
  <c r="G192" i="12" s="1"/>
  <c r="K191" i="12"/>
  <c r="J191" i="12"/>
  <c r="I191" i="12"/>
  <c r="H191" i="12"/>
  <c r="G191" i="12" s="1"/>
  <c r="K190" i="12"/>
  <c r="J190" i="12"/>
  <c r="I190" i="12"/>
  <c r="H190" i="12"/>
  <c r="G190" i="12" s="1"/>
  <c r="K189" i="12"/>
  <c r="J189" i="12"/>
  <c r="I189" i="12"/>
  <c r="H189" i="12"/>
  <c r="G189" i="12"/>
  <c r="K188" i="12"/>
  <c r="J188" i="12"/>
  <c r="I188" i="12"/>
  <c r="H188" i="12"/>
  <c r="G188" i="12" s="1"/>
  <c r="K187" i="12"/>
  <c r="J187" i="12"/>
  <c r="I187" i="12"/>
  <c r="H187" i="12"/>
  <c r="G187" i="12" s="1"/>
  <c r="K186" i="12"/>
  <c r="J186" i="12"/>
  <c r="G186" i="12" s="1"/>
  <c r="I186" i="12"/>
  <c r="H186" i="12"/>
  <c r="K185" i="12"/>
  <c r="J185" i="12"/>
  <c r="I185" i="12"/>
  <c r="H185" i="12"/>
  <c r="G185" i="12" s="1"/>
  <c r="K184" i="12"/>
  <c r="J184" i="12"/>
  <c r="I184" i="12"/>
  <c r="G184" i="12" s="1"/>
  <c r="H184" i="12"/>
  <c r="K183" i="12"/>
  <c r="J183" i="12"/>
  <c r="I183" i="12"/>
  <c r="H183" i="12"/>
  <c r="G183" i="12" s="1"/>
  <c r="K182" i="12"/>
  <c r="J182" i="12"/>
  <c r="G182" i="12" s="1"/>
  <c r="I182" i="12"/>
  <c r="H182" i="12"/>
  <c r="K181" i="12"/>
  <c r="J181" i="12"/>
  <c r="I181" i="12"/>
  <c r="H181" i="12"/>
  <c r="G181" i="12" s="1"/>
  <c r="K180" i="12"/>
  <c r="J180" i="12"/>
  <c r="I180" i="12"/>
  <c r="H180" i="12"/>
  <c r="G180" i="12" s="1"/>
  <c r="K179" i="12"/>
  <c r="J179" i="12"/>
  <c r="I179" i="12"/>
  <c r="G179" i="12" s="1"/>
  <c r="H179" i="12"/>
  <c r="K178" i="12"/>
  <c r="G178" i="12" s="1"/>
  <c r="J178" i="12"/>
  <c r="I178" i="12"/>
  <c r="H178" i="12"/>
  <c r="K177" i="12"/>
  <c r="J177" i="12"/>
  <c r="I177" i="12"/>
  <c r="H177" i="12"/>
  <c r="G177" i="12"/>
  <c r="K176" i="12"/>
  <c r="J176" i="12"/>
  <c r="I176" i="12"/>
  <c r="H176" i="12"/>
  <c r="G176" i="12" s="1"/>
  <c r="K175" i="12"/>
  <c r="J175" i="12"/>
  <c r="I175" i="12"/>
  <c r="H175" i="12"/>
  <c r="G175" i="12" s="1"/>
  <c r="K174" i="12"/>
  <c r="J174" i="12"/>
  <c r="I174" i="12"/>
  <c r="H174" i="12"/>
  <c r="G174" i="12" s="1"/>
  <c r="K173" i="12"/>
  <c r="J173" i="12"/>
  <c r="I173" i="12"/>
  <c r="H173" i="12"/>
  <c r="G173" i="12"/>
  <c r="K172" i="12"/>
  <c r="J172" i="12"/>
  <c r="I172" i="12"/>
  <c r="H172" i="12"/>
  <c r="G172" i="12" s="1"/>
  <c r="K171" i="12"/>
  <c r="J171" i="12"/>
  <c r="I171" i="12"/>
  <c r="H171" i="12"/>
  <c r="G171" i="12" s="1"/>
  <c r="K170" i="12"/>
  <c r="J170" i="12"/>
  <c r="G170" i="12" s="1"/>
  <c r="I170" i="12"/>
  <c r="H170" i="12"/>
  <c r="K169" i="12"/>
  <c r="J169" i="12"/>
  <c r="I169" i="12"/>
  <c r="H169" i="12"/>
  <c r="G169" i="12" s="1"/>
  <c r="K168" i="12"/>
  <c r="J168" i="12"/>
  <c r="I168" i="12"/>
  <c r="G168" i="12" s="1"/>
  <c r="H168" i="12"/>
  <c r="K167" i="12"/>
  <c r="J167" i="12"/>
  <c r="I167" i="12"/>
  <c r="H167" i="12"/>
  <c r="G167" i="12" s="1"/>
  <c r="K166" i="12"/>
  <c r="J166" i="12"/>
  <c r="G166" i="12" s="1"/>
  <c r="I166" i="12"/>
  <c r="H166" i="12"/>
  <c r="K165" i="12"/>
  <c r="J165" i="12"/>
  <c r="I165" i="12"/>
  <c r="H165" i="12"/>
  <c r="G165" i="12" s="1"/>
  <c r="K164" i="12"/>
  <c r="J164" i="12"/>
  <c r="I164" i="12"/>
  <c r="H164" i="12"/>
  <c r="G164" i="12" s="1"/>
  <c r="K163" i="12"/>
  <c r="J163" i="12"/>
  <c r="I163" i="12"/>
  <c r="G163" i="12" s="1"/>
  <c r="H163" i="12"/>
  <c r="K162" i="12"/>
  <c r="G162" i="12" s="1"/>
  <c r="J162" i="12"/>
  <c r="I162" i="12"/>
  <c r="H162" i="12"/>
  <c r="K161" i="12"/>
  <c r="J161" i="12"/>
  <c r="I161" i="12"/>
  <c r="H161" i="12"/>
  <c r="G161" i="12"/>
  <c r="K160" i="12"/>
  <c r="J160" i="12"/>
  <c r="I160" i="12"/>
  <c r="H160" i="12"/>
  <c r="G160" i="12" s="1"/>
  <c r="K159" i="12"/>
  <c r="J159" i="12"/>
  <c r="I159" i="12"/>
  <c r="H159" i="12"/>
  <c r="G159" i="12" s="1"/>
  <c r="K158" i="12"/>
  <c r="J158" i="12"/>
  <c r="I158" i="12"/>
  <c r="H158" i="12"/>
  <c r="G158" i="12" s="1"/>
  <c r="K157" i="12"/>
  <c r="J157" i="12"/>
  <c r="I157" i="12"/>
  <c r="H157" i="12"/>
  <c r="G157" i="12"/>
  <c r="K156" i="12"/>
  <c r="J156" i="12"/>
  <c r="I156" i="12"/>
  <c r="H156" i="12"/>
  <c r="G156" i="12" s="1"/>
  <c r="K155" i="12"/>
  <c r="J155" i="12"/>
  <c r="I155" i="12"/>
  <c r="H155" i="12"/>
  <c r="G155" i="12" s="1"/>
  <c r="K154" i="12"/>
  <c r="J154" i="12"/>
  <c r="G154" i="12" s="1"/>
  <c r="I154" i="12"/>
  <c r="H154" i="12"/>
  <c r="K153" i="12"/>
  <c r="J153" i="12"/>
  <c r="I153" i="12"/>
  <c r="H153" i="12"/>
  <c r="G153" i="12" s="1"/>
  <c r="K152" i="12"/>
  <c r="J152" i="12"/>
  <c r="I152" i="12"/>
  <c r="G152" i="12" s="1"/>
  <c r="H152" i="12"/>
  <c r="K151" i="12"/>
  <c r="J151" i="12"/>
  <c r="I151" i="12"/>
  <c r="H151" i="12"/>
  <c r="G151" i="12" s="1"/>
  <c r="K150" i="12"/>
  <c r="J150" i="12"/>
  <c r="G150" i="12" s="1"/>
  <c r="I150" i="12"/>
  <c r="H150" i="12"/>
  <c r="K149" i="12"/>
  <c r="J149" i="12"/>
  <c r="I149" i="12"/>
  <c r="H149" i="12"/>
  <c r="G149" i="12" s="1"/>
  <c r="K148" i="12"/>
  <c r="J148" i="12"/>
  <c r="I148" i="12"/>
  <c r="H148" i="12"/>
  <c r="G148" i="12" s="1"/>
  <c r="K147" i="12"/>
  <c r="J147" i="12"/>
  <c r="I147" i="12"/>
  <c r="G147" i="12" s="1"/>
  <c r="H147" i="12"/>
  <c r="K146" i="12"/>
  <c r="G146" i="12" s="1"/>
  <c r="J146" i="12"/>
  <c r="I146" i="12"/>
  <c r="H146" i="12"/>
  <c r="K145" i="12"/>
  <c r="J145" i="12"/>
  <c r="I145" i="12"/>
  <c r="H145" i="12"/>
  <c r="G145" i="12"/>
  <c r="K144" i="12"/>
  <c r="J144" i="12"/>
  <c r="I144" i="12"/>
  <c r="H144" i="12"/>
  <c r="G144" i="12" s="1"/>
  <c r="K143" i="12"/>
  <c r="J143" i="12"/>
  <c r="I143" i="12"/>
  <c r="H143" i="12"/>
  <c r="G143" i="12" s="1"/>
  <c r="K142" i="12"/>
  <c r="J142" i="12"/>
  <c r="I142" i="12"/>
  <c r="H142" i="12"/>
  <c r="G142" i="12" s="1"/>
  <c r="K141" i="12"/>
  <c r="J141" i="12"/>
  <c r="I141" i="12"/>
  <c r="H141" i="12"/>
  <c r="G141" i="12"/>
  <c r="K140" i="12"/>
  <c r="J140" i="12"/>
  <c r="I140" i="12"/>
  <c r="H140" i="12"/>
  <c r="G140" i="12" s="1"/>
  <c r="K139" i="12"/>
  <c r="J139" i="12"/>
  <c r="I139" i="12"/>
  <c r="H139" i="12"/>
  <c r="G139" i="12" s="1"/>
  <c r="K138" i="12"/>
  <c r="J138" i="12"/>
  <c r="G138" i="12" s="1"/>
  <c r="I138" i="12"/>
  <c r="H138" i="12"/>
  <c r="K137" i="12"/>
  <c r="J137" i="12"/>
  <c r="I137" i="12"/>
  <c r="H137" i="12"/>
  <c r="G137" i="12" s="1"/>
  <c r="K136" i="12"/>
  <c r="J136" i="12"/>
  <c r="I136" i="12"/>
  <c r="G136" i="12" s="1"/>
  <c r="H136" i="12"/>
  <c r="K135" i="12"/>
  <c r="J135" i="12"/>
  <c r="I135" i="12"/>
  <c r="H135" i="12"/>
  <c r="G135" i="12" s="1"/>
  <c r="K134" i="12"/>
  <c r="J134" i="12"/>
  <c r="G134" i="12" s="1"/>
  <c r="I134" i="12"/>
  <c r="H134" i="12"/>
  <c r="K133" i="12"/>
  <c r="J133" i="12"/>
  <c r="I133" i="12"/>
  <c r="H133" i="12"/>
  <c r="G133" i="12" s="1"/>
  <c r="K132" i="12"/>
  <c r="J132" i="12"/>
  <c r="I132" i="12"/>
  <c r="H132" i="12"/>
  <c r="G132" i="12" s="1"/>
  <c r="K131" i="12"/>
  <c r="J131" i="12"/>
  <c r="I131" i="12"/>
  <c r="G131" i="12" s="1"/>
  <c r="H131" i="12"/>
  <c r="K130" i="12"/>
  <c r="G130" i="12" s="1"/>
  <c r="J130" i="12"/>
  <c r="I130" i="12"/>
  <c r="H130" i="12"/>
  <c r="K129" i="12"/>
  <c r="J129" i="12"/>
  <c r="I129" i="12"/>
  <c r="H129" i="12"/>
  <c r="G129" i="12"/>
  <c r="K128" i="12"/>
  <c r="J128" i="12"/>
  <c r="I128" i="12"/>
  <c r="H128" i="12"/>
  <c r="G128" i="12" s="1"/>
  <c r="K127" i="12"/>
  <c r="J127" i="12"/>
  <c r="I127" i="12"/>
  <c r="H127" i="12"/>
  <c r="G127" i="12" s="1"/>
  <c r="K126" i="12"/>
  <c r="J126" i="12"/>
  <c r="I126" i="12"/>
  <c r="H126" i="12"/>
  <c r="G126" i="12" s="1"/>
  <c r="K125" i="12"/>
  <c r="J125" i="12"/>
  <c r="I125" i="12"/>
  <c r="H125" i="12"/>
  <c r="G125" i="12"/>
  <c r="K124" i="12"/>
  <c r="J124" i="12"/>
  <c r="I124" i="12"/>
  <c r="H124" i="12"/>
  <c r="G124" i="12" s="1"/>
  <c r="K123" i="12"/>
  <c r="J123" i="12"/>
  <c r="I123" i="12"/>
  <c r="H123" i="12"/>
  <c r="G123" i="12" s="1"/>
  <c r="K122" i="12"/>
  <c r="J122" i="12"/>
  <c r="G122" i="12" s="1"/>
  <c r="I122" i="12"/>
  <c r="H122" i="12"/>
  <c r="K121" i="12"/>
  <c r="J121" i="12"/>
  <c r="I121" i="12"/>
  <c r="H121" i="12"/>
  <c r="G121" i="12" s="1"/>
  <c r="K120" i="12"/>
  <c r="J120" i="12"/>
  <c r="I120" i="12"/>
  <c r="G120" i="12" s="1"/>
  <c r="H120" i="12"/>
  <c r="K119" i="12"/>
  <c r="J119" i="12"/>
  <c r="I119" i="12"/>
  <c r="H119" i="12"/>
  <c r="G119" i="12" s="1"/>
  <c r="K118" i="12"/>
  <c r="J118" i="12"/>
  <c r="G118" i="12" s="1"/>
  <c r="I118" i="12"/>
  <c r="H118" i="12"/>
  <c r="K117" i="12"/>
  <c r="J117" i="12"/>
  <c r="I117" i="12"/>
  <c r="H117" i="12"/>
  <c r="G117" i="12" s="1"/>
  <c r="K116" i="12"/>
  <c r="J116" i="12"/>
  <c r="I116" i="12"/>
  <c r="H116" i="12"/>
  <c r="G116" i="12" s="1"/>
  <c r="K115" i="12"/>
  <c r="J115" i="12"/>
  <c r="I115" i="12"/>
  <c r="G115" i="12" s="1"/>
  <c r="H115" i="12"/>
  <c r="K114" i="12"/>
  <c r="G114" i="12" s="1"/>
  <c r="J114" i="12"/>
  <c r="I114" i="12"/>
  <c r="H114" i="12"/>
  <c r="K113" i="12"/>
  <c r="J113" i="12"/>
  <c r="I113" i="12"/>
  <c r="H113" i="12"/>
  <c r="G113" i="12"/>
  <c r="K112" i="12"/>
  <c r="J112" i="12"/>
  <c r="I112" i="12"/>
  <c r="H112" i="12"/>
  <c r="G112" i="12" s="1"/>
  <c r="K111" i="12"/>
  <c r="J111" i="12"/>
  <c r="I111" i="12"/>
  <c r="H111" i="12"/>
  <c r="G111" i="12" s="1"/>
  <c r="K110" i="12"/>
  <c r="J110" i="12"/>
  <c r="I110" i="12"/>
  <c r="H110" i="12"/>
  <c r="G110" i="12" s="1"/>
  <c r="K109" i="12"/>
  <c r="J109" i="12"/>
  <c r="I109" i="12"/>
  <c r="H109" i="12"/>
  <c r="G109" i="12"/>
  <c r="K108" i="12"/>
  <c r="J108" i="12"/>
  <c r="I108" i="12"/>
  <c r="H108" i="12"/>
  <c r="G108" i="12" s="1"/>
  <c r="K107" i="12"/>
  <c r="J107" i="12"/>
  <c r="I107" i="12"/>
  <c r="H107" i="12"/>
  <c r="G107" i="12" s="1"/>
  <c r="K106" i="12"/>
  <c r="J106" i="12"/>
  <c r="G106" i="12" s="1"/>
  <c r="I106" i="12"/>
  <c r="H106" i="12"/>
  <c r="K105" i="12"/>
  <c r="J105" i="12"/>
  <c r="I105" i="12"/>
  <c r="H105" i="12"/>
  <c r="G105" i="12" s="1"/>
  <c r="K104" i="12"/>
  <c r="J104" i="12"/>
  <c r="I104" i="12"/>
  <c r="G104" i="12" s="1"/>
  <c r="H104" i="12"/>
  <c r="K103" i="12"/>
  <c r="J103" i="12"/>
  <c r="I103" i="12"/>
  <c r="H103" i="12"/>
  <c r="G103" i="12" s="1"/>
  <c r="K102" i="12"/>
  <c r="J102" i="12"/>
  <c r="G102" i="12" s="1"/>
  <c r="I102" i="12"/>
  <c r="H102" i="12"/>
  <c r="K101" i="12"/>
  <c r="J101" i="12"/>
  <c r="I101" i="12"/>
  <c r="H101" i="12"/>
  <c r="G101" i="12" s="1"/>
  <c r="K100" i="12"/>
  <c r="J100" i="12"/>
  <c r="I100" i="12"/>
  <c r="H100" i="12"/>
  <c r="G100" i="12" s="1"/>
  <c r="K99" i="12"/>
  <c r="J99" i="12"/>
  <c r="I99" i="12"/>
  <c r="G99" i="12" s="1"/>
  <c r="H99" i="12"/>
  <c r="K98" i="12"/>
  <c r="G98" i="12" s="1"/>
  <c r="J98" i="12"/>
  <c r="I98" i="12"/>
  <c r="H98" i="12"/>
  <c r="K97" i="12"/>
  <c r="J97" i="12"/>
  <c r="I97" i="12"/>
  <c r="H97" i="12"/>
  <c r="G97" i="12"/>
  <c r="K96" i="12"/>
  <c r="J96" i="12"/>
  <c r="I96" i="12"/>
  <c r="H96" i="12"/>
  <c r="G96" i="12" s="1"/>
  <c r="K95" i="12"/>
  <c r="J95" i="12"/>
  <c r="I95" i="12"/>
  <c r="H95" i="12"/>
  <c r="G95" i="12" s="1"/>
  <c r="K94" i="12"/>
  <c r="J94" i="12"/>
  <c r="I94" i="12"/>
  <c r="H94" i="12"/>
  <c r="G94" i="12" s="1"/>
  <c r="K93" i="12"/>
  <c r="J93" i="12"/>
  <c r="I93" i="12"/>
  <c r="H93" i="12"/>
  <c r="G93" i="12"/>
  <c r="K92" i="12"/>
  <c r="J92" i="12"/>
  <c r="I92" i="12"/>
  <c r="H92" i="12"/>
  <c r="G92" i="12" s="1"/>
  <c r="K91" i="12"/>
  <c r="J91" i="12"/>
  <c r="I91" i="12"/>
  <c r="H91" i="12"/>
  <c r="G91" i="12" s="1"/>
  <c r="K90" i="12"/>
  <c r="J90" i="12"/>
  <c r="G90" i="12" s="1"/>
  <c r="I90" i="12"/>
  <c r="H90" i="12"/>
  <c r="K89" i="12"/>
  <c r="J89" i="12"/>
  <c r="I89" i="12"/>
  <c r="H89" i="12"/>
  <c r="G89" i="12" s="1"/>
  <c r="K88" i="12"/>
  <c r="J88" i="12"/>
  <c r="I88" i="12"/>
  <c r="G88" i="12" s="1"/>
  <c r="H88" i="12"/>
  <c r="K87" i="12"/>
  <c r="J87" i="12"/>
  <c r="I87" i="12"/>
  <c r="H87" i="12"/>
  <c r="G87" i="12" s="1"/>
  <c r="K86" i="12"/>
  <c r="J86" i="12"/>
  <c r="G86" i="12" s="1"/>
  <c r="I86" i="12"/>
  <c r="H86" i="12"/>
  <c r="K85" i="12"/>
  <c r="J85" i="12"/>
  <c r="I85" i="12"/>
  <c r="H85" i="12"/>
  <c r="G85" i="12" s="1"/>
  <c r="K84" i="12"/>
  <c r="J84" i="12"/>
  <c r="I84" i="12"/>
  <c r="H84" i="12"/>
  <c r="G84" i="12" s="1"/>
  <c r="K83" i="12"/>
  <c r="J83" i="12"/>
  <c r="I83" i="12"/>
  <c r="H83" i="12"/>
  <c r="G83" i="12" s="1"/>
  <c r="K82" i="12"/>
  <c r="G82" i="12" s="1"/>
  <c r="J82" i="12"/>
  <c r="I82" i="12"/>
  <c r="H82" i="12"/>
  <c r="K81" i="12"/>
  <c r="J81" i="12"/>
  <c r="I81" i="12"/>
  <c r="H81" i="12"/>
  <c r="G81" i="12"/>
  <c r="K80" i="12"/>
  <c r="J80" i="12"/>
  <c r="I80" i="12"/>
  <c r="H80" i="12"/>
  <c r="G80" i="12" s="1"/>
  <c r="K79" i="12"/>
  <c r="J79" i="12"/>
  <c r="I79" i="12"/>
  <c r="H79" i="12"/>
  <c r="G79" i="12" s="1"/>
  <c r="K78" i="12"/>
  <c r="J78" i="12"/>
  <c r="I78" i="12"/>
  <c r="H78" i="12"/>
  <c r="G78" i="12" s="1"/>
  <c r="K77" i="12"/>
  <c r="J77" i="12"/>
  <c r="I77" i="12"/>
  <c r="H77" i="12"/>
  <c r="G77" i="12"/>
  <c r="K76" i="12"/>
  <c r="J76" i="12"/>
  <c r="I76" i="12"/>
  <c r="H76" i="12"/>
  <c r="G76" i="12" s="1"/>
  <c r="K75" i="12"/>
  <c r="J75" i="12"/>
  <c r="I75" i="12"/>
  <c r="H75" i="12"/>
  <c r="G75" i="12"/>
  <c r="K74" i="12"/>
  <c r="J74" i="12"/>
  <c r="G74" i="12" s="1"/>
  <c r="I74" i="12"/>
  <c r="H74" i="12"/>
  <c r="K73" i="12"/>
  <c r="J73" i="12"/>
  <c r="I73" i="12"/>
  <c r="H73" i="12"/>
  <c r="G73" i="12" s="1"/>
  <c r="K72" i="12"/>
  <c r="J72" i="12"/>
  <c r="I72" i="12"/>
  <c r="G72" i="12" s="1"/>
  <c r="H72" i="12"/>
  <c r="K71" i="12"/>
  <c r="J71" i="12"/>
  <c r="I71" i="12"/>
  <c r="H71" i="12"/>
  <c r="G71" i="12" s="1"/>
  <c r="K70" i="12"/>
  <c r="J70" i="12"/>
  <c r="G70" i="12" s="1"/>
  <c r="I70" i="12"/>
  <c r="H70" i="12"/>
  <c r="K69" i="12"/>
  <c r="J69" i="12"/>
  <c r="I69" i="12"/>
  <c r="H69" i="12"/>
  <c r="G69" i="12" s="1"/>
  <c r="K68" i="12"/>
  <c r="J68" i="12"/>
  <c r="I68" i="12"/>
  <c r="H68" i="12"/>
  <c r="G68" i="12" s="1"/>
  <c r="K67" i="12"/>
  <c r="J67" i="12"/>
  <c r="I67" i="12"/>
  <c r="H67" i="12"/>
  <c r="G67" i="12" s="1"/>
  <c r="K66" i="12"/>
  <c r="G66" i="12" s="1"/>
  <c r="J66" i="12"/>
  <c r="I66" i="12"/>
  <c r="H66" i="12"/>
  <c r="K65" i="12"/>
  <c r="J65" i="12"/>
  <c r="I65" i="12"/>
  <c r="H65" i="12"/>
  <c r="G65" i="12"/>
  <c r="K64" i="12"/>
  <c r="J64" i="12"/>
  <c r="I64" i="12"/>
  <c r="H64" i="12"/>
  <c r="G64" i="12" s="1"/>
  <c r="K63" i="12"/>
  <c r="J63" i="12"/>
  <c r="I63" i="12"/>
  <c r="H63" i="12"/>
  <c r="G63" i="12" s="1"/>
  <c r="K62" i="12"/>
  <c r="J62" i="12"/>
  <c r="I62" i="12"/>
  <c r="H62" i="12"/>
  <c r="G62" i="12" s="1"/>
  <c r="K61" i="12"/>
  <c r="J61" i="12"/>
  <c r="I61" i="12"/>
  <c r="H61" i="12"/>
  <c r="G61" i="12"/>
  <c r="K60" i="12"/>
  <c r="J60" i="12"/>
  <c r="I60" i="12"/>
  <c r="H60" i="12"/>
  <c r="G60" i="12" s="1"/>
  <c r="K59" i="12"/>
  <c r="J59" i="12"/>
  <c r="I59" i="12"/>
  <c r="H59" i="12"/>
  <c r="G59" i="12"/>
  <c r="K58" i="12"/>
  <c r="J58" i="12"/>
  <c r="G58" i="12" s="1"/>
  <c r="I58" i="12"/>
  <c r="H58" i="12"/>
  <c r="K57" i="12"/>
  <c r="J57" i="12"/>
  <c r="I57" i="12"/>
  <c r="H57" i="12"/>
  <c r="G57" i="12" s="1"/>
  <c r="K56" i="12"/>
  <c r="J56" i="12"/>
  <c r="I56" i="12"/>
  <c r="H56" i="12"/>
  <c r="G56" i="12" s="1"/>
  <c r="K55" i="12"/>
  <c r="J55" i="12"/>
  <c r="I55" i="12"/>
  <c r="H55" i="12"/>
  <c r="G55" i="12" s="1"/>
  <c r="K54" i="12"/>
  <c r="J54" i="12"/>
  <c r="G54" i="12" s="1"/>
  <c r="I54" i="12"/>
  <c r="H54" i="12"/>
  <c r="K53" i="12"/>
  <c r="J53" i="12"/>
  <c r="I53" i="12"/>
  <c r="H53" i="12"/>
  <c r="G53" i="12" s="1"/>
  <c r="K52" i="12"/>
  <c r="J52" i="12"/>
  <c r="I52" i="12"/>
  <c r="H52" i="12"/>
  <c r="G52" i="12" s="1"/>
  <c r="K51" i="12"/>
  <c r="J51" i="12"/>
  <c r="I51" i="12"/>
  <c r="H51" i="12"/>
  <c r="G51" i="12" s="1"/>
  <c r="K50" i="12"/>
  <c r="J50" i="12"/>
  <c r="G50" i="12" s="1"/>
  <c r="I50" i="12"/>
  <c r="H50" i="12"/>
  <c r="K49" i="12"/>
  <c r="J49" i="12"/>
  <c r="I49" i="12"/>
  <c r="H49" i="12"/>
  <c r="G49" i="12"/>
  <c r="K48" i="12"/>
  <c r="J48" i="12"/>
  <c r="I48" i="12"/>
  <c r="H48" i="12"/>
  <c r="G48" i="12" s="1"/>
  <c r="K47" i="12"/>
  <c r="J47" i="12"/>
  <c r="I47" i="12"/>
  <c r="H47" i="12"/>
  <c r="G47" i="12" s="1"/>
  <c r="K46" i="12"/>
  <c r="J46" i="12"/>
  <c r="I46" i="12"/>
  <c r="H46" i="12"/>
  <c r="G46" i="12" s="1"/>
  <c r="K45" i="12"/>
  <c r="J45" i="12"/>
  <c r="I45" i="12"/>
  <c r="H45" i="12"/>
  <c r="G45" i="12"/>
  <c r="K44" i="12"/>
  <c r="J44" i="12"/>
  <c r="I44" i="12"/>
  <c r="H44" i="12"/>
  <c r="G44" i="12" s="1"/>
  <c r="K43" i="12"/>
  <c r="J43" i="12"/>
  <c r="I43" i="12"/>
  <c r="H43" i="12"/>
  <c r="G43" i="12"/>
  <c r="K42" i="12"/>
  <c r="J42" i="12"/>
  <c r="G42" i="12" s="1"/>
  <c r="I42" i="12"/>
  <c r="H42" i="12"/>
  <c r="K41" i="12"/>
  <c r="J41" i="12"/>
  <c r="I41" i="12"/>
  <c r="H41" i="12"/>
  <c r="G41" i="12" s="1"/>
  <c r="K40" i="12"/>
  <c r="J40" i="12"/>
  <c r="I40" i="12"/>
  <c r="H40" i="12"/>
  <c r="G40" i="12" s="1"/>
  <c r="K39" i="12"/>
  <c r="J39" i="12"/>
  <c r="I39" i="12"/>
  <c r="H39" i="12"/>
  <c r="G39" i="12" s="1"/>
  <c r="K38" i="12"/>
  <c r="J38" i="12"/>
  <c r="G38" i="12" s="1"/>
  <c r="I38" i="12"/>
  <c r="H38" i="12"/>
  <c r="K37" i="12"/>
  <c r="J37" i="12"/>
  <c r="I37" i="12"/>
  <c r="H37" i="12"/>
  <c r="G37" i="12" s="1"/>
  <c r="K36" i="12"/>
  <c r="J36" i="12"/>
  <c r="I36" i="12"/>
  <c r="H36" i="12"/>
  <c r="G36" i="12" s="1"/>
  <c r="K35" i="12"/>
  <c r="J35" i="12"/>
  <c r="I35" i="12"/>
  <c r="H35" i="12"/>
  <c r="G35" i="12" s="1"/>
  <c r="K34" i="12"/>
  <c r="J34" i="12"/>
  <c r="G34" i="12" s="1"/>
  <c r="I34" i="12"/>
  <c r="H34" i="12"/>
  <c r="K33" i="12"/>
  <c r="J33" i="12"/>
  <c r="I33" i="12"/>
  <c r="H33" i="12"/>
  <c r="G33" i="12"/>
  <c r="K32" i="12"/>
  <c r="J32" i="12"/>
  <c r="I32" i="12"/>
  <c r="H32" i="12"/>
  <c r="G32" i="12" s="1"/>
  <c r="K31" i="12"/>
  <c r="J31" i="12"/>
  <c r="I31" i="12"/>
  <c r="H31" i="12"/>
  <c r="G31" i="12" s="1"/>
  <c r="K30" i="12"/>
  <c r="J30" i="12"/>
  <c r="I30" i="12"/>
  <c r="H30" i="12"/>
  <c r="G30" i="12" s="1"/>
  <c r="K29" i="12"/>
  <c r="J29" i="12"/>
  <c r="I29" i="12"/>
  <c r="H29" i="12"/>
  <c r="G29" i="12"/>
  <c r="K28" i="12"/>
  <c r="J28" i="12"/>
  <c r="I28" i="12"/>
  <c r="H28" i="12"/>
  <c r="G28" i="12" s="1"/>
  <c r="K27" i="12"/>
  <c r="J27" i="12"/>
  <c r="I27" i="12"/>
  <c r="H27" i="12"/>
  <c r="G27" i="12"/>
  <c r="K26" i="12"/>
  <c r="J26" i="12"/>
  <c r="G26" i="12" s="1"/>
  <c r="I26" i="12"/>
  <c r="H26" i="12"/>
  <c r="K25" i="12"/>
  <c r="J25" i="12"/>
  <c r="I25" i="12"/>
  <c r="H25" i="12"/>
  <c r="G25" i="12" s="1"/>
  <c r="K24" i="12"/>
  <c r="J24" i="12"/>
  <c r="I24" i="12"/>
  <c r="H24" i="12"/>
  <c r="G24" i="12" s="1"/>
  <c r="K23" i="12"/>
  <c r="J23" i="12"/>
  <c r="I23" i="12"/>
  <c r="H23" i="12"/>
  <c r="G23" i="12" s="1"/>
  <c r="K22" i="12"/>
  <c r="J22" i="12"/>
  <c r="G22" i="12" s="1"/>
  <c r="I22" i="12"/>
  <c r="H22" i="12"/>
  <c r="K21" i="12"/>
  <c r="J21" i="12"/>
  <c r="I21" i="12"/>
  <c r="H21" i="12"/>
  <c r="G21" i="12" s="1"/>
  <c r="K20" i="12"/>
  <c r="J20" i="12"/>
  <c r="I20" i="12"/>
  <c r="H20" i="12"/>
  <c r="G20" i="12" s="1"/>
  <c r="K19" i="12"/>
  <c r="J19" i="12"/>
  <c r="I19" i="12"/>
  <c r="H19" i="12"/>
  <c r="G19" i="12" s="1"/>
  <c r="K18" i="12"/>
  <c r="J18" i="12"/>
  <c r="G18" i="12" s="1"/>
  <c r="I18" i="12"/>
  <c r="H18" i="12"/>
  <c r="K17" i="12"/>
  <c r="J17" i="12"/>
  <c r="I17" i="12"/>
  <c r="H17" i="12"/>
  <c r="G17" i="12"/>
  <c r="K16" i="12"/>
  <c r="J16" i="12"/>
  <c r="I16" i="12"/>
  <c r="H16" i="12"/>
  <c r="G16" i="12" s="1"/>
  <c r="K15" i="12"/>
  <c r="J15" i="12"/>
  <c r="I15" i="12"/>
  <c r="H15" i="12"/>
  <c r="G15" i="12" s="1"/>
  <c r="K14" i="12"/>
  <c r="J14" i="12"/>
  <c r="I14" i="12"/>
  <c r="H14" i="12"/>
  <c r="G14" i="12" s="1"/>
  <c r="K13" i="12"/>
  <c r="J13" i="12"/>
  <c r="I13" i="12"/>
  <c r="H13" i="12"/>
  <c r="G13" i="12"/>
  <c r="K12" i="12"/>
  <c r="J12" i="12"/>
  <c r="I12" i="12"/>
  <c r="H12" i="12"/>
  <c r="G12" i="12" s="1"/>
  <c r="K11" i="12"/>
  <c r="J11" i="12"/>
  <c r="I11" i="12"/>
  <c r="H11" i="12"/>
  <c r="G11" i="12"/>
  <c r="K10" i="12"/>
  <c r="J10" i="12"/>
  <c r="I10" i="12"/>
  <c r="G10" i="12" s="1"/>
  <c r="H10" i="12"/>
  <c r="K9" i="12"/>
  <c r="J9" i="12"/>
  <c r="I9" i="12"/>
  <c r="H9" i="12"/>
  <c r="G9" i="12" s="1"/>
  <c r="K8" i="12"/>
  <c r="J8" i="12"/>
  <c r="I8" i="12"/>
  <c r="H8" i="12"/>
  <c r="G8" i="12" s="1"/>
  <c r="K7" i="12"/>
  <c r="J7" i="12"/>
  <c r="I7" i="12"/>
  <c r="H7" i="12"/>
  <c r="G7" i="12" s="1"/>
  <c r="K6" i="12"/>
  <c r="J6" i="12"/>
  <c r="G6" i="12" s="1"/>
  <c r="I6" i="12"/>
  <c r="H6" i="12"/>
  <c r="K5" i="12"/>
  <c r="J5" i="12"/>
  <c r="I5" i="12"/>
  <c r="H5" i="12"/>
  <c r="G5" i="12" s="1"/>
  <c r="K4" i="12"/>
  <c r="J4" i="12"/>
  <c r="I4" i="12"/>
  <c r="H4" i="12"/>
  <c r="G4" i="12" s="1"/>
  <c r="K3" i="12"/>
  <c r="J3" i="12"/>
  <c r="I3" i="12"/>
  <c r="H3" i="12"/>
  <c r="G3" i="12" s="1"/>
  <c r="U112" i="10"/>
  <c r="O112" i="10"/>
  <c r="H112" i="10"/>
  <c r="G112" i="10"/>
  <c r="F112" i="10" s="1"/>
  <c r="U111" i="10"/>
  <c r="O111" i="10"/>
  <c r="H111" i="10"/>
  <c r="G111" i="10"/>
  <c r="F111" i="10"/>
  <c r="U110" i="10"/>
  <c r="O110" i="10"/>
  <c r="H110" i="10"/>
  <c r="G110" i="10" s="1"/>
  <c r="F110" i="10" s="1"/>
  <c r="U109" i="10"/>
  <c r="O109" i="10"/>
  <c r="H109" i="10"/>
  <c r="G109" i="10"/>
  <c r="F109" i="10" s="1"/>
  <c r="U108" i="10"/>
  <c r="O108" i="10"/>
  <c r="H108" i="10"/>
  <c r="G108" i="10"/>
  <c r="F108" i="10" s="1"/>
  <c r="U107" i="10"/>
  <c r="O107" i="10"/>
  <c r="H107" i="10"/>
  <c r="G107" i="10"/>
  <c r="F107" i="10" s="1"/>
  <c r="U106" i="10"/>
  <c r="O106" i="10"/>
  <c r="G106" i="10" s="1"/>
  <c r="F106" i="10" s="1"/>
  <c r="H106" i="10"/>
  <c r="U105" i="10"/>
  <c r="O105" i="10"/>
  <c r="G105" i="10" s="1"/>
  <c r="F105" i="10" s="1"/>
  <c r="H105" i="10"/>
  <c r="U104" i="10"/>
  <c r="O104" i="10"/>
  <c r="H104" i="10"/>
  <c r="G104" i="10" s="1"/>
  <c r="F104" i="10" s="1"/>
  <c r="U103" i="10"/>
  <c r="O103" i="10"/>
  <c r="H103" i="10"/>
  <c r="G103" i="10" s="1"/>
  <c r="F103" i="10" s="1"/>
  <c r="U102" i="10"/>
  <c r="O102" i="10"/>
  <c r="H102" i="10"/>
  <c r="G102" i="10" s="1"/>
  <c r="F102" i="10" s="1"/>
  <c r="U101" i="10"/>
  <c r="O101" i="10"/>
  <c r="H101" i="10"/>
  <c r="G101" i="10" s="1"/>
  <c r="F101" i="10" s="1"/>
  <c r="U100" i="10"/>
  <c r="O100" i="10"/>
  <c r="H100" i="10"/>
  <c r="G100" i="10"/>
  <c r="F100" i="10" s="1"/>
  <c r="U99" i="10"/>
  <c r="O99" i="10"/>
  <c r="H99" i="10"/>
  <c r="G99" i="10"/>
  <c r="F99" i="10" s="1"/>
  <c r="U98" i="10"/>
  <c r="O98" i="10"/>
  <c r="H98" i="10"/>
  <c r="G98" i="10"/>
  <c r="F98" i="10" s="1"/>
  <c r="U97" i="10"/>
  <c r="O97" i="10"/>
  <c r="G97" i="10" s="1"/>
  <c r="F97" i="10" s="1"/>
  <c r="H97" i="10"/>
  <c r="U96" i="10"/>
  <c r="O96" i="10"/>
  <c r="H96" i="10"/>
  <c r="G96" i="10" s="1"/>
  <c r="F96" i="10" s="1"/>
  <c r="U95" i="10"/>
  <c r="O95" i="10"/>
  <c r="H95" i="10"/>
  <c r="G95" i="10" s="1"/>
  <c r="F95" i="10" s="1"/>
  <c r="U94" i="10"/>
  <c r="O94" i="10"/>
  <c r="H94" i="10"/>
  <c r="G94" i="10" s="1"/>
  <c r="F94" i="10" s="1"/>
  <c r="U93" i="10"/>
  <c r="O93" i="10"/>
  <c r="H93" i="10"/>
  <c r="G93" i="10"/>
  <c r="F93" i="10" s="1"/>
  <c r="U92" i="10"/>
  <c r="O92" i="10"/>
  <c r="H92" i="10"/>
  <c r="G92" i="10"/>
  <c r="F92" i="10" s="1"/>
  <c r="U91" i="10"/>
  <c r="O91" i="10"/>
  <c r="G91" i="10" s="1"/>
  <c r="F91" i="10" s="1"/>
  <c r="H91" i="10"/>
  <c r="U90" i="10"/>
  <c r="O90" i="10"/>
  <c r="H90" i="10"/>
  <c r="G90" i="10" s="1"/>
  <c r="F90" i="10" s="1"/>
  <c r="U89" i="10"/>
  <c r="O89" i="10"/>
  <c r="G89" i="10" s="1"/>
  <c r="F89" i="10" s="1"/>
  <c r="H89" i="10"/>
  <c r="U88" i="10"/>
  <c r="O88" i="10"/>
  <c r="H88" i="10"/>
  <c r="G88" i="10" s="1"/>
  <c r="F88" i="10" s="1"/>
  <c r="U87" i="10"/>
  <c r="O87" i="10"/>
  <c r="H87" i="10"/>
  <c r="G87" i="10" s="1"/>
  <c r="F87" i="10" s="1"/>
  <c r="U86" i="10"/>
  <c r="O86" i="10"/>
  <c r="H86" i="10"/>
  <c r="G86" i="10" s="1"/>
  <c r="F86" i="10" s="1"/>
  <c r="U85" i="10"/>
  <c r="O85" i="10"/>
  <c r="H85" i="10"/>
  <c r="G85" i="10" s="1"/>
  <c r="F85" i="10" s="1"/>
  <c r="U84" i="10"/>
  <c r="O84" i="10"/>
  <c r="H84" i="10"/>
  <c r="G84" i="10"/>
  <c r="F84" i="10" s="1"/>
  <c r="U83" i="10"/>
  <c r="O83" i="10"/>
  <c r="G83" i="10" s="1"/>
  <c r="F83" i="10" s="1"/>
  <c r="H83" i="10"/>
  <c r="U82" i="10"/>
  <c r="O82" i="10"/>
  <c r="H82" i="10"/>
  <c r="G82" i="10"/>
  <c r="F82" i="10" s="1"/>
  <c r="U81" i="10"/>
  <c r="O81" i="10"/>
  <c r="G81" i="10" s="1"/>
  <c r="F81" i="10" s="1"/>
  <c r="H81" i="10"/>
  <c r="U80" i="10"/>
  <c r="O80" i="10"/>
  <c r="H80" i="10"/>
  <c r="G80" i="10" s="1"/>
  <c r="F80" i="10" s="1"/>
  <c r="U79" i="10"/>
  <c r="O79" i="10"/>
  <c r="H79" i="10"/>
  <c r="G79" i="10" s="1"/>
  <c r="F79" i="10" s="1"/>
  <c r="U78" i="10"/>
  <c r="O78" i="10"/>
  <c r="H78" i="10"/>
  <c r="G78" i="10" s="1"/>
  <c r="F78" i="10" s="1"/>
  <c r="U77" i="10"/>
  <c r="O77" i="10"/>
  <c r="H77" i="10"/>
  <c r="G77" i="10"/>
  <c r="F77" i="10" s="1"/>
  <c r="U76" i="10"/>
  <c r="O76" i="10"/>
  <c r="H76" i="10"/>
  <c r="G76" i="10"/>
  <c r="F76" i="10" s="1"/>
  <c r="U75" i="10"/>
  <c r="O75" i="10"/>
  <c r="G75" i="10" s="1"/>
  <c r="F75" i="10" s="1"/>
  <c r="H75" i="10"/>
  <c r="U74" i="10"/>
  <c r="O74" i="10"/>
  <c r="G74" i="10" s="1"/>
  <c r="F74" i="10" s="1"/>
  <c r="H74" i="10"/>
  <c r="U73" i="10"/>
  <c r="O73" i="10"/>
  <c r="H73" i="10"/>
  <c r="G73" i="10" s="1"/>
  <c r="F73" i="10" s="1"/>
  <c r="U72" i="10"/>
  <c r="O72" i="10"/>
  <c r="H72" i="10"/>
  <c r="G72" i="10" s="1"/>
  <c r="F72" i="10" s="1"/>
  <c r="U71" i="10"/>
  <c r="O71" i="10"/>
  <c r="H71" i="10"/>
  <c r="G71" i="10" s="1"/>
  <c r="F71" i="10" s="1"/>
  <c r="U70" i="10"/>
  <c r="O70" i="10"/>
  <c r="H70" i="10"/>
  <c r="G70" i="10" s="1"/>
  <c r="F70" i="10" s="1"/>
  <c r="U69" i="10"/>
  <c r="O69" i="10"/>
  <c r="H69" i="10"/>
  <c r="G69" i="10" s="1"/>
  <c r="F69" i="10" s="1"/>
  <c r="U68" i="10"/>
  <c r="O68" i="10"/>
  <c r="H68" i="10"/>
  <c r="G68" i="10"/>
  <c r="F68" i="10" s="1"/>
  <c r="U67" i="10"/>
  <c r="O67" i="10"/>
  <c r="G67" i="10" s="1"/>
  <c r="F67" i="10" s="1"/>
  <c r="H67" i="10"/>
  <c r="U66" i="10"/>
  <c r="O66" i="10"/>
  <c r="H66" i="10"/>
  <c r="G66" i="10"/>
  <c r="F66" i="10" s="1"/>
  <c r="U65" i="10"/>
  <c r="O65" i="10"/>
  <c r="G65" i="10" s="1"/>
  <c r="F65" i="10" s="1"/>
  <c r="H65" i="10"/>
  <c r="U64" i="10"/>
  <c r="O64" i="10"/>
  <c r="H64" i="10"/>
  <c r="G64" i="10" s="1"/>
  <c r="F64" i="10" s="1"/>
  <c r="U63" i="10"/>
  <c r="O63" i="10"/>
  <c r="H63" i="10"/>
  <c r="G63" i="10" s="1"/>
  <c r="F63" i="10" s="1"/>
  <c r="U62" i="10"/>
  <c r="O62" i="10"/>
  <c r="H62" i="10"/>
  <c r="G62" i="10" s="1"/>
  <c r="F62" i="10" s="1"/>
  <c r="U61" i="10"/>
  <c r="O61" i="10"/>
  <c r="H61" i="10"/>
  <c r="G61" i="10"/>
  <c r="F61" i="10" s="1"/>
  <c r="U60" i="10"/>
  <c r="O60" i="10"/>
  <c r="H60" i="10"/>
  <c r="G60" i="10"/>
  <c r="F60" i="10" s="1"/>
  <c r="U59" i="10"/>
  <c r="O59" i="10"/>
  <c r="G59" i="10" s="1"/>
  <c r="F59" i="10" s="1"/>
  <c r="H59" i="10"/>
  <c r="U58" i="10"/>
  <c r="O58" i="10"/>
  <c r="H58" i="10"/>
  <c r="G58" i="10" s="1"/>
  <c r="F58" i="10" s="1"/>
  <c r="U57" i="10"/>
  <c r="O57" i="10"/>
  <c r="H57" i="10"/>
  <c r="G57" i="10" s="1"/>
  <c r="F57" i="10" s="1"/>
  <c r="U56" i="10"/>
  <c r="O56" i="10"/>
  <c r="H56" i="10"/>
  <c r="G56" i="10" s="1"/>
  <c r="F56" i="10" s="1"/>
  <c r="U55" i="10"/>
  <c r="O55" i="10"/>
  <c r="H55" i="10"/>
  <c r="G55" i="10" s="1"/>
  <c r="F55" i="10" s="1"/>
  <c r="U54" i="10"/>
  <c r="O54" i="10"/>
  <c r="H54" i="10"/>
  <c r="G54" i="10" s="1"/>
  <c r="F54" i="10" s="1"/>
  <c r="U53" i="10"/>
  <c r="O53" i="10"/>
  <c r="H53" i="10"/>
  <c r="G53" i="10" s="1"/>
  <c r="F53" i="10" s="1"/>
  <c r="U52" i="10"/>
  <c r="O52" i="10"/>
  <c r="H52" i="10"/>
  <c r="G52" i="10"/>
  <c r="F52" i="10" s="1"/>
  <c r="U51" i="10"/>
  <c r="O51" i="10"/>
  <c r="G51" i="10" s="1"/>
  <c r="F51" i="10" s="1"/>
  <c r="H51" i="10"/>
  <c r="U50" i="10"/>
  <c r="O50" i="10"/>
  <c r="H50" i="10"/>
  <c r="G50" i="10"/>
  <c r="F50" i="10" s="1"/>
  <c r="U49" i="10"/>
  <c r="O49" i="10"/>
  <c r="G49" i="10" s="1"/>
  <c r="F49" i="10" s="1"/>
  <c r="H49" i="10"/>
  <c r="U48" i="10"/>
  <c r="O48" i="10"/>
  <c r="H48" i="10"/>
  <c r="G48" i="10" s="1"/>
  <c r="F48" i="10" s="1"/>
  <c r="U47" i="10"/>
  <c r="O47" i="10"/>
  <c r="H47" i="10"/>
  <c r="G47" i="10" s="1"/>
  <c r="F47" i="10" s="1"/>
  <c r="U46" i="10"/>
  <c r="O46" i="10"/>
  <c r="H46" i="10"/>
  <c r="G46" i="10" s="1"/>
  <c r="F46" i="10" s="1"/>
  <c r="U45" i="10"/>
  <c r="O45" i="10"/>
  <c r="H45" i="10"/>
  <c r="G45" i="10"/>
  <c r="F45" i="10" s="1"/>
  <c r="U44" i="10"/>
  <c r="O44" i="10"/>
  <c r="H44" i="10"/>
  <c r="G44" i="10"/>
  <c r="F44" i="10" s="1"/>
  <c r="U43" i="10"/>
  <c r="O43" i="10"/>
  <c r="G43" i="10" s="1"/>
  <c r="F43" i="10" s="1"/>
  <c r="H43" i="10"/>
  <c r="U42" i="10"/>
  <c r="O42" i="10"/>
  <c r="H42" i="10"/>
  <c r="G42" i="10" s="1"/>
  <c r="F42" i="10" s="1"/>
  <c r="U41" i="10"/>
  <c r="O41" i="10"/>
  <c r="H41" i="10"/>
  <c r="G41" i="10" s="1"/>
  <c r="F41" i="10" s="1"/>
  <c r="U40" i="10"/>
  <c r="O40" i="10"/>
  <c r="H40" i="10"/>
  <c r="G40" i="10" s="1"/>
  <c r="F40" i="10" s="1"/>
  <c r="U39" i="10"/>
  <c r="O39" i="10"/>
  <c r="H39" i="10"/>
  <c r="G39" i="10" s="1"/>
  <c r="F39" i="10" s="1"/>
  <c r="U38" i="10"/>
  <c r="O38" i="10"/>
  <c r="H38" i="10"/>
  <c r="G38" i="10" s="1"/>
  <c r="F38" i="10" s="1"/>
  <c r="U37" i="10"/>
  <c r="O37" i="10"/>
  <c r="H37" i="10"/>
  <c r="G37" i="10" s="1"/>
  <c r="F37" i="10" s="1"/>
  <c r="U36" i="10"/>
  <c r="O36" i="10"/>
  <c r="H36" i="10"/>
  <c r="G36" i="10"/>
  <c r="F36" i="10" s="1"/>
  <c r="U35" i="10"/>
  <c r="O35" i="10"/>
  <c r="G35" i="10" s="1"/>
  <c r="F35" i="10" s="1"/>
  <c r="H35" i="10"/>
  <c r="U34" i="10"/>
  <c r="O34" i="10"/>
  <c r="H34" i="10"/>
  <c r="G34" i="10"/>
  <c r="F34" i="10" s="1"/>
  <c r="U33" i="10"/>
  <c r="O33" i="10"/>
  <c r="G33" i="10" s="1"/>
  <c r="F33" i="10" s="1"/>
  <c r="H33" i="10"/>
  <c r="U32" i="10"/>
  <c r="O32" i="10"/>
  <c r="H32" i="10"/>
  <c r="G32" i="10" s="1"/>
  <c r="F32" i="10" s="1"/>
  <c r="U31" i="10"/>
  <c r="O31" i="10"/>
  <c r="H31" i="10"/>
  <c r="G31" i="10" s="1"/>
  <c r="F31" i="10" s="1"/>
  <c r="U30" i="10"/>
  <c r="O30" i="10"/>
  <c r="H30" i="10"/>
  <c r="G30" i="10" s="1"/>
  <c r="F30" i="10" s="1"/>
  <c r="U29" i="10"/>
  <c r="O29" i="10"/>
  <c r="H29" i="10"/>
  <c r="G29" i="10"/>
  <c r="F29" i="10" s="1"/>
  <c r="U28" i="10"/>
  <c r="O28" i="10"/>
  <c r="H28" i="10"/>
  <c r="G28" i="10"/>
  <c r="F28" i="10" s="1"/>
  <c r="U27" i="10"/>
  <c r="O27" i="10"/>
  <c r="G27" i="10" s="1"/>
  <c r="F27" i="10" s="1"/>
  <c r="H27" i="10"/>
  <c r="U26" i="10"/>
  <c r="O26" i="10"/>
  <c r="H26" i="10"/>
  <c r="G26" i="10" s="1"/>
  <c r="F26" i="10" s="1"/>
  <c r="U25" i="10"/>
  <c r="O25" i="10"/>
  <c r="H25" i="10"/>
  <c r="G25" i="10" s="1"/>
  <c r="F25" i="10" s="1"/>
  <c r="U24" i="10"/>
  <c r="O24" i="10"/>
  <c r="H24" i="10"/>
  <c r="G24" i="10" s="1"/>
  <c r="F24" i="10" s="1"/>
  <c r="U23" i="10"/>
  <c r="O23" i="10"/>
  <c r="H23" i="10"/>
  <c r="G23" i="10" s="1"/>
  <c r="F23" i="10" s="1"/>
  <c r="U22" i="10"/>
  <c r="O22" i="10"/>
  <c r="H22" i="10"/>
  <c r="G22" i="10" s="1"/>
  <c r="F22" i="10" s="1"/>
  <c r="U21" i="10"/>
  <c r="O21" i="10"/>
  <c r="H21" i="10"/>
  <c r="G21" i="10" s="1"/>
  <c r="F21" i="10" s="1"/>
  <c r="U20" i="10"/>
  <c r="O20" i="10"/>
  <c r="H20" i="10"/>
  <c r="G20" i="10"/>
  <c r="F20" i="10" s="1"/>
  <c r="U19" i="10"/>
  <c r="O19" i="10"/>
  <c r="G19" i="10" s="1"/>
  <c r="F19" i="10" s="1"/>
  <c r="H19" i="10"/>
  <c r="U18" i="10"/>
  <c r="O18" i="10"/>
  <c r="H18" i="10"/>
  <c r="G18" i="10"/>
  <c r="F18" i="10" s="1"/>
  <c r="U17" i="10"/>
  <c r="O17" i="10"/>
  <c r="G17" i="10" s="1"/>
  <c r="F17" i="10" s="1"/>
  <c r="H17" i="10"/>
  <c r="U16" i="10"/>
  <c r="O16" i="10"/>
  <c r="H16" i="10"/>
  <c r="G16" i="10" s="1"/>
  <c r="F16" i="10" s="1"/>
  <c r="U15" i="10"/>
  <c r="O15" i="10"/>
  <c r="H15" i="10"/>
  <c r="G15" i="10" s="1"/>
  <c r="F15" i="10" s="1"/>
  <c r="U14" i="10"/>
  <c r="O14" i="10"/>
  <c r="H14" i="10"/>
  <c r="G14" i="10" s="1"/>
  <c r="F14" i="10" s="1"/>
  <c r="U13" i="10"/>
  <c r="O13" i="10"/>
  <c r="H13" i="10"/>
  <c r="G13" i="10"/>
  <c r="F13" i="10" s="1"/>
  <c r="U12" i="10"/>
  <c r="O12" i="10"/>
  <c r="H12" i="10"/>
  <c r="G12" i="10"/>
  <c r="F12" i="10" s="1"/>
  <c r="U11" i="10"/>
  <c r="O11" i="10"/>
  <c r="G11" i="10" s="1"/>
  <c r="F11" i="10" s="1"/>
  <c r="H11" i="10"/>
  <c r="U10" i="10"/>
  <c r="O10" i="10"/>
  <c r="H10" i="10"/>
  <c r="G10" i="10" s="1"/>
  <c r="F10" i="10" s="1"/>
  <c r="U9" i="10"/>
  <c r="O9" i="10"/>
  <c r="H9" i="10"/>
  <c r="G9" i="10" s="1"/>
  <c r="F9" i="10" s="1"/>
  <c r="U8" i="10"/>
  <c r="O8" i="10"/>
  <c r="H8" i="10"/>
  <c r="G8" i="10" s="1"/>
  <c r="F8" i="10" s="1"/>
  <c r="U7" i="10"/>
  <c r="O7" i="10"/>
  <c r="H7" i="10"/>
  <c r="G7" i="10" s="1"/>
  <c r="F7" i="10" s="1"/>
  <c r="U6" i="10"/>
  <c r="O6" i="10"/>
  <c r="H6" i="10"/>
  <c r="G6" i="10" s="1"/>
  <c r="F6" i="10" s="1"/>
  <c r="U5" i="10"/>
  <c r="O5" i="10"/>
  <c r="H5" i="10"/>
  <c r="G5" i="10" s="1"/>
  <c r="F5" i="10" s="1"/>
  <c r="G112" i="2" l="1"/>
  <c r="F112" i="2" s="1"/>
  <c r="G111" i="2"/>
  <c r="F111" i="2" s="1"/>
  <c r="G110" i="2"/>
  <c r="F110" i="2"/>
  <c r="AK109" i="2"/>
  <c r="AJ109" i="2"/>
  <c r="AI109" i="2"/>
  <c r="AH109" i="2"/>
  <c r="AG109" i="2"/>
  <c r="AF109" i="2"/>
  <c r="AE109" i="2"/>
  <c r="AD109" i="2"/>
  <c r="AC109" i="2"/>
  <c r="AB109" i="2"/>
  <c r="T109" i="2" s="1"/>
  <c r="AA109" i="2"/>
  <c r="Z109" i="2"/>
  <c r="Y109" i="2"/>
  <c r="X109" i="2"/>
  <c r="W109" i="2"/>
  <c r="V109" i="2"/>
  <c r="U109" i="2"/>
  <c r="S109" i="2"/>
  <c r="R109" i="2"/>
  <c r="Q109" i="2"/>
  <c r="P109" i="2"/>
  <c r="O109" i="2"/>
  <c r="N109" i="2"/>
  <c r="M109" i="2"/>
  <c r="L109" i="2"/>
  <c r="H109" i="2" s="1"/>
  <c r="G109" i="2" s="1"/>
  <c r="K109" i="2"/>
  <c r="J109" i="2"/>
  <c r="I109" i="2"/>
  <c r="G108" i="2"/>
  <c r="F108" i="2"/>
  <c r="G107" i="2"/>
  <c r="F107" i="2" s="1"/>
  <c r="G106" i="2"/>
  <c r="F106" i="2"/>
  <c r="AK105" i="2"/>
  <c r="AJ105" i="2"/>
  <c r="AI105" i="2"/>
  <c r="T105" i="2" s="1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S105" i="2"/>
  <c r="R105" i="2"/>
  <c r="O105" i="2" s="1"/>
  <c r="Q105" i="2"/>
  <c r="P105" i="2"/>
  <c r="N105" i="2"/>
  <c r="M105" i="2"/>
  <c r="L105" i="2"/>
  <c r="K105" i="2"/>
  <c r="J105" i="2"/>
  <c r="I105" i="2"/>
  <c r="H105" i="2" s="1"/>
  <c r="G105" i="2" s="1"/>
  <c r="F105" i="2" s="1"/>
  <c r="G104" i="2"/>
  <c r="F104" i="2"/>
  <c r="G103" i="2"/>
  <c r="F103" i="2" s="1"/>
  <c r="G102" i="2"/>
  <c r="F102" i="2" s="1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T101" i="2" s="1"/>
  <c r="W101" i="2"/>
  <c r="V101" i="2"/>
  <c r="U101" i="2"/>
  <c r="S101" i="2"/>
  <c r="R101" i="2"/>
  <c r="Q101" i="2"/>
  <c r="P101" i="2"/>
  <c r="O101" i="2"/>
  <c r="N101" i="2"/>
  <c r="M101" i="2"/>
  <c r="L101" i="2"/>
  <c r="K101" i="2"/>
  <c r="J101" i="2"/>
  <c r="I101" i="2"/>
  <c r="H101" i="2" s="1"/>
  <c r="G101" i="2" s="1"/>
  <c r="G100" i="2"/>
  <c r="F100" i="2"/>
  <c r="G99" i="2"/>
  <c r="F99" i="2" s="1"/>
  <c r="G98" i="2"/>
  <c r="F98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 s="1"/>
  <c r="S97" i="2"/>
  <c r="R97" i="2"/>
  <c r="Q97" i="2"/>
  <c r="P97" i="2"/>
  <c r="O97" i="2"/>
  <c r="N97" i="2"/>
  <c r="M97" i="2"/>
  <c r="L97" i="2"/>
  <c r="K97" i="2"/>
  <c r="J97" i="2"/>
  <c r="I97" i="2"/>
  <c r="H97" i="2" s="1"/>
  <c r="G97" i="2" s="1"/>
  <c r="G96" i="2"/>
  <c r="F96" i="2" s="1"/>
  <c r="G95" i="2"/>
  <c r="F95" i="2"/>
  <c r="G94" i="2"/>
  <c r="F94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 s="1"/>
  <c r="S93" i="2"/>
  <c r="O93" i="2" s="1"/>
  <c r="G93" i="2" s="1"/>
  <c r="F93" i="2" s="1"/>
  <c r="R93" i="2"/>
  <c r="Q93" i="2"/>
  <c r="P93" i="2"/>
  <c r="N93" i="2"/>
  <c r="M93" i="2"/>
  <c r="L93" i="2"/>
  <c r="K93" i="2"/>
  <c r="J93" i="2"/>
  <c r="I93" i="2"/>
  <c r="H93" i="2"/>
  <c r="G92" i="2"/>
  <c r="F92" i="2" s="1"/>
  <c r="G91" i="2"/>
  <c r="F91" i="2" s="1"/>
  <c r="G90" i="2"/>
  <c r="F90" i="2" s="1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 s="1"/>
  <c r="S89" i="2"/>
  <c r="R89" i="2"/>
  <c r="Q89" i="2"/>
  <c r="P89" i="2"/>
  <c r="O89" i="2"/>
  <c r="N89" i="2"/>
  <c r="M89" i="2"/>
  <c r="L89" i="2"/>
  <c r="K89" i="2"/>
  <c r="J89" i="2"/>
  <c r="I89" i="2"/>
  <c r="H89" i="2" s="1"/>
  <c r="G89" i="2" s="1"/>
  <c r="G88" i="2"/>
  <c r="F88" i="2" s="1"/>
  <c r="G87" i="2"/>
  <c r="F87" i="2" s="1"/>
  <c r="G86" i="2"/>
  <c r="F86" i="2" s="1"/>
  <c r="AK85" i="2"/>
  <c r="AJ85" i="2"/>
  <c r="AI85" i="2"/>
  <c r="AH85" i="2"/>
  <c r="AG85" i="2"/>
  <c r="T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S85" i="2"/>
  <c r="R85" i="2"/>
  <c r="Q85" i="2"/>
  <c r="P85" i="2"/>
  <c r="O85" i="2" s="1"/>
  <c r="G85" i="2" s="1"/>
  <c r="F85" i="2" s="1"/>
  <c r="N85" i="2"/>
  <c r="M85" i="2"/>
  <c r="L85" i="2"/>
  <c r="K85" i="2"/>
  <c r="J85" i="2"/>
  <c r="I85" i="2"/>
  <c r="H85" i="2"/>
  <c r="G84" i="2"/>
  <c r="F84" i="2"/>
  <c r="G83" i="2"/>
  <c r="F83" i="2"/>
  <c r="G82" i="2"/>
  <c r="F82" i="2" s="1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 s="1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G80" i="2"/>
  <c r="F80" i="2" s="1"/>
  <c r="G79" i="2"/>
  <c r="F79" i="2" s="1"/>
  <c r="G78" i="2"/>
  <c r="F78" i="2" s="1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 s="1"/>
  <c r="S77" i="2"/>
  <c r="R77" i="2"/>
  <c r="Q77" i="2"/>
  <c r="P77" i="2"/>
  <c r="O77" i="2"/>
  <c r="N77" i="2"/>
  <c r="M77" i="2"/>
  <c r="L77" i="2"/>
  <c r="K77" i="2"/>
  <c r="J77" i="2"/>
  <c r="I77" i="2"/>
  <c r="H77" i="2" s="1"/>
  <c r="G77" i="2" s="1"/>
  <c r="F77" i="2" s="1"/>
  <c r="G76" i="2"/>
  <c r="F76" i="2" s="1"/>
  <c r="G75" i="2"/>
  <c r="F75" i="2"/>
  <c r="G74" i="2"/>
  <c r="F74" i="2"/>
  <c r="AK73" i="2"/>
  <c r="AJ73" i="2"/>
  <c r="AI73" i="2"/>
  <c r="T73" i="2" s="1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S73" i="2"/>
  <c r="R73" i="2"/>
  <c r="Q73" i="2"/>
  <c r="O73" i="2" s="1"/>
  <c r="P73" i="2"/>
  <c r="N73" i="2"/>
  <c r="M73" i="2"/>
  <c r="L73" i="2"/>
  <c r="K73" i="2"/>
  <c r="J73" i="2"/>
  <c r="I73" i="2"/>
  <c r="H73" i="2"/>
  <c r="G72" i="2"/>
  <c r="F72" i="2"/>
  <c r="G71" i="2"/>
  <c r="F71" i="2" s="1"/>
  <c r="G70" i="2"/>
  <c r="F70" i="2" s="1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T69" i="2" s="1"/>
  <c r="V69" i="2"/>
  <c r="U69" i="2"/>
  <c r="S69" i="2"/>
  <c r="R69" i="2"/>
  <c r="Q69" i="2"/>
  <c r="P69" i="2"/>
  <c r="O69" i="2"/>
  <c r="N69" i="2"/>
  <c r="M69" i="2"/>
  <c r="L69" i="2"/>
  <c r="K69" i="2"/>
  <c r="J69" i="2"/>
  <c r="I69" i="2"/>
  <c r="H69" i="2" s="1"/>
  <c r="G69" i="2" s="1"/>
  <c r="G68" i="2"/>
  <c r="F68" i="2" s="1"/>
  <c r="G67" i="2"/>
  <c r="F67" i="2" s="1"/>
  <c r="G66" i="2"/>
  <c r="F66" i="2" s="1"/>
  <c r="AK65" i="2"/>
  <c r="AJ65" i="2"/>
  <c r="AI65" i="2"/>
  <c r="AH65" i="2"/>
  <c r="AG65" i="2"/>
  <c r="AF65" i="2"/>
  <c r="AE65" i="2"/>
  <c r="AD65" i="2"/>
  <c r="T65" i="2" s="1"/>
  <c r="AC65" i="2"/>
  <c r="AB65" i="2"/>
  <c r="AA65" i="2"/>
  <c r="Z65" i="2"/>
  <c r="Y65" i="2"/>
  <c r="X65" i="2"/>
  <c r="W65" i="2"/>
  <c r="V65" i="2"/>
  <c r="U65" i="2"/>
  <c r="S65" i="2"/>
  <c r="R65" i="2"/>
  <c r="Q65" i="2"/>
  <c r="P65" i="2"/>
  <c r="O65" i="2"/>
  <c r="N65" i="2"/>
  <c r="M65" i="2"/>
  <c r="L65" i="2"/>
  <c r="K65" i="2"/>
  <c r="J65" i="2"/>
  <c r="I65" i="2"/>
  <c r="H65" i="2" s="1"/>
  <c r="G65" i="2" s="1"/>
  <c r="G64" i="2"/>
  <c r="F64" i="2"/>
  <c r="G63" i="2"/>
  <c r="F63" i="2"/>
  <c r="G62" i="2"/>
  <c r="F62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 s="1"/>
  <c r="S61" i="2"/>
  <c r="R61" i="2"/>
  <c r="Q61" i="2"/>
  <c r="P61" i="2"/>
  <c r="O61" i="2" s="1"/>
  <c r="G61" i="2" s="1"/>
  <c r="F61" i="2" s="1"/>
  <c r="N61" i="2"/>
  <c r="M61" i="2"/>
  <c r="L61" i="2"/>
  <c r="K61" i="2"/>
  <c r="J61" i="2"/>
  <c r="I61" i="2"/>
  <c r="H61" i="2"/>
  <c r="G60" i="2"/>
  <c r="F60" i="2" s="1"/>
  <c r="G59" i="2"/>
  <c r="F59" i="2" s="1"/>
  <c r="G58" i="2"/>
  <c r="F58" i="2" s="1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 s="1"/>
  <c r="S57" i="2"/>
  <c r="R57" i="2"/>
  <c r="Q57" i="2"/>
  <c r="P57" i="2"/>
  <c r="O57" i="2" s="1"/>
  <c r="N57" i="2"/>
  <c r="M57" i="2"/>
  <c r="L57" i="2"/>
  <c r="K57" i="2"/>
  <c r="J57" i="2"/>
  <c r="I57" i="2"/>
  <c r="H57" i="2" s="1"/>
  <c r="G57" i="2" s="1"/>
  <c r="F57" i="2" s="1"/>
  <c r="G56" i="2"/>
  <c r="F56" i="2" s="1"/>
  <c r="G55" i="2"/>
  <c r="F55" i="2" s="1"/>
  <c r="G54" i="2"/>
  <c r="F54" i="2"/>
  <c r="AK53" i="2"/>
  <c r="AJ53" i="2"/>
  <c r="AI53" i="2"/>
  <c r="AH53" i="2"/>
  <c r="AG53" i="2"/>
  <c r="T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S53" i="2"/>
  <c r="R53" i="2"/>
  <c r="Q53" i="2"/>
  <c r="P53" i="2"/>
  <c r="O53" i="2" s="1"/>
  <c r="N53" i="2"/>
  <c r="M53" i="2"/>
  <c r="L53" i="2"/>
  <c r="K53" i="2"/>
  <c r="J53" i="2"/>
  <c r="I53" i="2"/>
  <c r="H53" i="2" s="1"/>
  <c r="G52" i="2"/>
  <c r="F52" i="2"/>
  <c r="G51" i="2"/>
  <c r="F51" i="2"/>
  <c r="G50" i="2"/>
  <c r="F50" i="2" s="1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T49" i="2" s="1"/>
  <c r="U49" i="2"/>
  <c r="S49" i="2"/>
  <c r="R49" i="2"/>
  <c r="Q49" i="2"/>
  <c r="P49" i="2"/>
  <c r="O49" i="2" s="1"/>
  <c r="G49" i="2" s="1"/>
  <c r="N49" i="2"/>
  <c r="M49" i="2"/>
  <c r="L49" i="2"/>
  <c r="K49" i="2"/>
  <c r="J49" i="2"/>
  <c r="I49" i="2"/>
  <c r="H49" i="2"/>
  <c r="G48" i="2"/>
  <c r="F48" i="2" s="1"/>
  <c r="G47" i="2"/>
  <c r="F47" i="2" s="1"/>
  <c r="G46" i="2"/>
  <c r="F46" i="2" s="1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 s="1"/>
  <c r="S45" i="2"/>
  <c r="R45" i="2"/>
  <c r="Q45" i="2"/>
  <c r="P45" i="2"/>
  <c r="O45" i="2"/>
  <c r="N45" i="2"/>
  <c r="M45" i="2"/>
  <c r="L45" i="2"/>
  <c r="K45" i="2"/>
  <c r="J45" i="2"/>
  <c r="I45" i="2"/>
  <c r="H45" i="2" s="1"/>
  <c r="G45" i="2" s="1"/>
  <c r="G44" i="2"/>
  <c r="F44" i="2" s="1"/>
  <c r="G43" i="2"/>
  <c r="F43" i="2"/>
  <c r="G42" i="2"/>
  <c r="F42" i="2"/>
  <c r="AK41" i="2"/>
  <c r="AJ41" i="2"/>
  <c r="AI41" i="2"/>
  <c r="T41" i="2" s="1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S41" i="2"/>
  <c r="R41" i="2"/>
  <c r="O41" i="2" s="1"/>
  <c r="Q41" i="2"/>
  <c r="P41" i="2"/>
  <c r="N41" i="2"/>
  <c r="M41" i="2"/>
  <c r="H41" i="2" s="1"/>
  <c r="G41" i="2" s="1"/>
  <c r="F41" i="2" s="1"/>
  <c r="L41" i="2"/>
  <c r="K41" i="2"/>
  <c r="J41" i="2"/>
  <c r="I41" i="2"/>
  <c r="G40" i="2"/>
  <c r="F40" i="2"/>
  <c r="G39" i="2"/>
  <c r="F39" i="2" s="1"/>
  <c r="G38" i="2"/>
  <c r="F38" i="2" s="1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 s="1"/>
  <c r="S37" i="2"/>
  <c r="O37" i="2" s="1"/>
  <c r="R37" i="2"/>
  <c r="Q37" i="2"/>
  <c r="P37" i="2"/>
  <c r="N37" i="2"/>
  <c r="M37" i="2"/>
  <c r="L37" i="2"/>
  <c r="K37" i="2"/>
  <c r="J37" i="2"/>
  <c r="I37" i="2"/>
  <c r="H37" i="2" s="1"/>
  <c r="G37" i="2" s="1"/>
  <c r="G36" i="2"/>
  <c r="F36" i="2" s="1"/>
  <c r="G35" i="2"/>
  <c r="F35" i="2" s="1"/>
  <c r="G34" i="2"/>
  <c r="F34" i="2" s="1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T33" i="2" s="1"/>
  <c r="X33" i="2"/>
  <c r="W33" i="2"/>
  <c r="V33" i="2"/>
  <c r="U33" i="2"/>
  <c r="S33" i="2"/>
  <c r="R33" i="2"/>
  <c r="Q33" i="2"/>
  <c r="P33" i="2"/>
  <c r="O33" i="2"/>
  <c r="N33" i="2"/>
  <c r="M33" i="2"/>
  <c r="L33" i="2"/>
  <c r="K33" i="2"/>
  <c r="J33" i="2"/>
  <c r="I33" i="2"/>
  <c r="H33" i="2" s="1"/>
  <c r="G33" i="2" s="1"/>
  <c r="F33" i="2" s="1"/>
  <c r="G32" i="2"/>
  <c r="F32" i="2" s="1"/>
  <c r="G31" i="2"/>
  <c r="F31" i="2"/>
  <c r="G30" i="2"/>
  <c r="F30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 s="1"/>
  <c r="F29" i="2" s="1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G28" i="2"/>
  <c r="F28" i="2" s="1"/>
  <c r="G27" i="2"/>
  <c r="F27" i="2" s="1"/>
  <c r="G26" i="2"/>
  <c r="F26" i="2" s="1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 s="1"/>
  <c r="S25" i="2"/>
  <c r="R25" i="2"/>
  <c r="Q25" i="2"/>
  <c r="P25" i="2"/>
  <c r="O25" i="2" s="1"/>
  <c r="N25" i="2"/>
  <c r="M25" i="2"/>
  <c r="L25" i="2"/>
  <c r="K25" i="2"/>
  <c r="J25" i="2"/>
  <c r="I25" i="2"/>
  <c r="H25" i="2" s="1"/>
  <c r="G25" i="2" s="1"/>
  <c r="G24" i="2"/>
  <c r="F24" i="2" s="1"/>
  <c r="G23" i="2"/>
  <c r="F23" i="2" s="1"/>
  <c r="G22" i="2"/>
  <c r="F22" i="2" s="1"/>
  <c r="AK21" i="2"/>
  <c r="AJ21" i="2"/>
  <c r="AI21" i="2"/>
  <c r="AH21" i="2"/>
  <c r="AG21" i="2"/>
  <c r="T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S21" i="2"/>
  <c r="R21" i="2"/>
  <c r="Q21" i="2"/>
  <c r="P21" i="2"/>
  <c r="O21" i="2" s="1"/>
  <c r="N21" i="2"/>
  <c r="M21" i="2"/>
  <c r="L21" i="2"/>
  <c r="K21" i="2"/>
  <c r="J21" i="2"/>
  <c r="I21" i="2"/>
  <c r="H21" i="2" s="1"/>
  <c r="G21" i="2" s="1"/>
  <c r="F21" i="2" s="1"/>
  <c r="G20" i="2"/>
  <c r="F20" i="2"/>
  <c r="G19" i="2"/>
  <c r="F19" i="2"/>
  <c r="G18" i="2"/>
  <c r="F18" i="2" s="1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 s="1"/>
  <c r="S17" i="2"/>
  <c r="R17" i="2"/>
  <c r="Q17" i="2"/>
  <c r="P17" i="2"/>
  <c r="O17" i="2" s="1"/>
  <c r="G17" i="2" s="1"/>
  <c r="F17" i="2" s="1"/>
  <c r="N17" i="2"/>
  <c r="M17" i="2"/>
  <c r="L17" i="2"/>
  <c r="K17" i="2"/>
  <c r="J17" i="2"/>
  <c r="I17" i="2"/>
  <c r="H17" i="2"/>
  <c r="G16" i="2"/>
  <c r="F16" i="2" s="1"/>
  <c r="G15" i="2"/>
  <c r="F15" i="2" s="1"/>
  <c r="G14" i="2"/>
  <c r="F14" i="2" s="1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 s="1"/>
  <c r="S13" i="2"/>
  <c r="R13" i="2"/>
  <c r="Q13" i="2"/>
  <c r="P13" i="2"/>
  <c r="O13" i="2"/>
  <c r="N13" i="2"/>
  <c r="M13" i="2"/>
  <c r="L13" i="2"/>
  <c r="K13" i="2"/>
  <c r="J13" i="2"/>
  <c r="I13" i="2"/>
  <c r="H13" i="2" s="1"/>
  <c r="G13" i="2" s="1"/>
  <c r="F13" i="2" s="1"/>
  <c r="AK12" i="2"/>
  <c r="AJ12" i="2"/>
  <c r="AI12" i="2"/>
  <c r="AH12" i="2"/>
  <c r="AG12" i="2"/>
  <c r="AF12" i="2"/>
  <c r="AE12" i="2"/>
  <c r="AD12" i="2"/>
  <c r="AC12" i="2"/>
  <c r="AC8" i="2" s="1"/>
  <c r="AB12" i="2"/>
  <c r="AA12" i="2"/>
  <c r="Z12" i="2"/>
  <c r="Y12" i="2"/>
  <c r="X12" i="2"/>
  <c r="W12" i="2"/>
  <c r="V12" i="2"/>
  <c r="U12" i="2"/>
  <c r="T12" i="2" s="1"/>
  <c r="T8" i="2" s="1"/>
  <c r="S12" i="2"/>
  <c r="R12" i="2"/>
  <c r="Q12" i="2"/>
  <c r="P12" i="2"/>
  <c r="O12" i="2"/>
  <c r="N12" i="2"/>
  <c r="M12" i="2"/>
  <c r="M8" i="2" s="1"/>
  <c r="L12" i="2"/>
  <c r="K12" i="2"/>
  <c r="J12" i="2"/>
  <c r="I12" i="2"/>
  <c r="H12" i="2" s="1"/>
  <c r="AK11" i="2"/>
  <c r="AJ11" i="2"/>
  <c r="AI11" i="2"/>
  <c r="AH11" i="2"/>
  <c r="AG11" i="2"/>
  <c r="AF11" i="2"/>
  <c r="AE11" i="2"/>
  <c r="AD11" i="2"/>
  <c r="AC11" i="2"/>
  <c r="AC7" i="2" s="1"/>
  <c r="AB11" i="2"/>
  <c r="AA11" i="2"/>
  <c r="Z11" i="2"/>
  <c r="Y11" i="2"/>
  <c r="X11" i="2"/>
  <c r="W11" i="2"/>
  <c r="V11" i="2"/>
  <c r="U11" i="2"/>
  <c r="T11" i="2" s="1"/>
  <c r="T7" i="2" s="1"/>
  <c r="S11" i="2"/>
  <c r="R11" i="2"/>
  <c r="Q11" i="2"/>
  <c r="P11" i="2"/>
  <c r="O11" i="2"/>
  <c r="N11" i="2"/>
  <c r="M11" i="2"/>
  <c r="M7" i="2" s="1"/>
  <c r="L11" i="2"/>
  <c r="K11" i="2"/>
  <c r="J11" i="2"/>
  <c r="I11" i="2"/>
  <c r="H11" i="2" s="1"/>
  <c r="AK10" i="2"/>
  <c r="AJ10" i="2"/>
  <c r="AI10" i="2"/>
  <c r="AH10" i="2"/>
  <c r="AG10" i="2"/>
  <c r="AF10" i="2"/>
  <c r="AE10" i="2"/>
  <c r="AD10" i="2"/>
  <c r="AC10" i="2"/>
  <c r="AC9" i="2" s="1"/>
  <c r="AB10" i="2"/>
  <c r="AA10" i="2"/>
  <c r="Z10" i="2"/>
  <c r="Y10" i="2"/>
  <c r="X10" i="2"/>
  <c r="W10" i="2"/>
  <c r="V10" i="2"/>
  <c r="U10" i="2"/>
  <c r="T10" i="2" s="1"/>
  <c r="T6" i="2" s="1"/>
  <c r="S10" i="2"/>
  <c r="R10" i="2"/>
  <c r="Q10" i="2"/>
  <c r="P10" i="2"/>
  <c r="O10" i="2"/>
  <c r="N10" i="2"/>
  <c r="M10" i="2"/>
  <c r="M9" i="2" s="1"/>
  <c r="L10" i="2"/>
  <c r="K10" i="2"/>
  <c r="J10" i="2"/>
  <c r="I10" i="2"/>
  <c r="H10" i="2" s="1"/>
  <c r="AK9" i="2"/>
  <c r="AJ9" i="2"/>
  <c r="AI9" i="2"/>
  <c r="AH9" i="2"/>
  <c r="AG9" i="2"/>
  <c r="AF9" i="2"/>
  <c r="AE9" i="2"/>
  <c r="AD9" i="2"/>
  <c r="AB9" i="2"/>
  <c r="AA9" i="2"/>
  <c r="Z9" i="2"/>
  <c r="Y9" i="2"/>
  <c r="X9" i="2"/>
  <c r="W9" i="2"/>
  <c r="V9" i="2"/>
  <c r="U9" i="2"/>
  <c r="S9" i="2"/>
  <c r="R9" i="2"/>
  <c r="Q9" i="2"/>
  <c r="P9" i="2"/>
  <c r="O9" i="2"/>
  <c r="N9" i="2"/>
  <c r="L9" i="2"/>
  <c r="K9" i="2"/>
  <c r="J9" i="2"/>
  <c r="I9" i="2"/>
  <c r="AK8" i="2"/>
  <c r="AJ8" i="2"/>
  <c r="AI8" i="2"/>
  <c r="AH8" i="2"/>
  <c r="AG8" i="2"/>
  <c r="AF8" i="2"/>
  <c r="AE8" i="2"/>
  <c r="AD8" i="2"/>
  <c r="AB8" i="2"/>
  <c r="AA8" i="2"/>
  <c r="Z8" i="2"/>
  <c r="Y8" i="2"/>
  <c r="X8" i="2"/>
  <c r="W8" i="2"/>
  <c r="V8" i="2"/>
  <c r="U8" i="2"/>
  <c r="S8" i="2"/>
  <c r="R8" i="2"/>
  <c r="Q8" i="2"/>
  <c r="P8" i="2"/>
  <c r="O8" i="2"/>
  <c r="N8" i="2"/>
  <c r="L8" i="2"/>
  <c r="K8" i="2"/>
  <c r="J8" i="2"/>
  <c r="I8" i="2"/>
  <c r="AK7" i="2"/>
  <c r="AJ7" i="2"/>
  <c r="AI7" i="2"/>
  <c r="AH7" i="2"/>
  <c r="AG7" i="2"/>
  <c r="AF7" i="2"/>
  <c r="AE7" i="2"/>
  <c r="AD7" i="2"/>
  <c r="AB7" i="2"/>
  <c r="AA7" i="2"/>
  <c r="Z7" i="2"/>
  <c r="Y7" i="2"/>
  <c r="X7" i="2"/>
  <c r="W7" i="2"/>
  <c r="V7" i="2"/>
  <c r="U7" i="2"/>
  <c r="S7" i="2"/>
  <c r="R7" i="2"/>
  <c r="Q7" i="2"/>
  <c r="P7" i="2"/>
  <c r="O7" i="2"/>
  <c r="N7" i="2"/>
  <c r="L7" i="2"/>
  <c r="K7" i="2"/>
  <c r="J7" i="2"/>
  <c r="I7" i="2"/>
  <c r="AK6" i="2"/>
  <c r="AJ6" i="2"/>
  <c r="AI6" i="2"/>
  <c r="AH6" i="2"/>
  <c r="AG6" i="2"/>
  <c r="AF6" i="2"/>
  <c r="AE6" i="2"/>
  <c r="AD6" i="2"/>
  <c r="AB6" i="2"/>
  <c r="AA6" i="2"/>
  <c r="Z6" i="2"/>
  <c r="Y6" i="2"/>
  <c r="X6" i="2"/>
  <c r="W6" i="2"/>
  <c r="V6" i="2"/>
  <c r="U6" i="2"/>
  <c r="S6" i="2"/>
  <c r="R6" i="2"/>
  <c r="Q6" i="2"/>
  <c r="P6" i="2"/>
  <c r="O6" i="2"/>
  <c r="N6" i="2"/>
  <c r="L6" i="2"/>
  <c r="K6" i="2"/>
  <c r="J6" i="2"/>
  <c r="I6" i="2"/>
  <c r="AK5" i="2"/>
  <c r="AJ5" i="2"/>
  <c r="AI5" i="2"/>
  <c r="AH5" i="2"/>
  <c r="AG5" i="2"/>
  <c r="AF5" i="2"/>
  <c r="AE5" i="2"/>
  <c r="AD5" i="2"/>
  <c r="AB5" i="2"/>
  <c r="AA5" i="2"/>
  <c r="Z5" i="2"/>
  <c r="Y5" i="2"/>
  <c r="X5" i="2"/>
  <c r="W5" i="2"/>
  <c r="V5" i="2"/>
  <c r="U5" i="2"/>
  <c r="S5" i="2"/>
  <c r="R5" i="2"/>
  <c r="Q5" i="2"/>
  <c r="P5" i="2"/>
  <c r="O5" i="2"/>
  <c r="N5" i="2"/>
  <c r="L5" i="2"/>
  <c r="K5" i="2"/>
  <c r="J5" i="2"/>
  <c r="I5" i="2"/>
  <c r="F25" i="2" l="1"/>
  <c r="F37" i="2"/>
  <c r="F101" i="2"/>
  <c r="F109" i="2"/>
  <c r="H9" i="2"/>
  <c r="G9" i="2" s="1"/>
  <c r="F49" i="2"/>
  <c r="H8" i="2"/>
  <c r="G8" i="2" s="1"/>
  <c r="F8" i="2" s="1"/>
  <c r="G12" i="2"/>
  <c r="F12" i="2" s="1"/>
  <c r="T5" i="2"/>
  <c r="H7" i="2"/>
  <c r="G7" i="2" s="1"/>
  <c r="F7" i="2" s="1"/>
  <c r="G11" i="2"/>
  <c r="F11" i="2" s="1"/>
  <c r="F69" i="2"/>
  <c r="G73" i="2"/>
  <c r="F73" i="2" s="1"/>
  <c r="F81" i="2"/>
  <c r="T9" i="2"/>
  <c r="H6" i="2"/>
  <c r="G10" i="2"/>
  <c r="F10" i="2" s="1"/>
  <c r="F65" i="2"/>
  <c r="F45" i="2"/>
  <c r="G53" i="2"/>
  <c r="F53" i="2" s="1"/>
  <c r="F89" i="2"/>
  <c r="F97" i="2"/>
  <c r="AC6" i="2"/>
  <c r="AC5" i="2" s="1"/>
  <c r="M6" i="2"/>
  <c r="M5" i="2" s="1"/>
  <c r="H5" i="2" l="1"/>
  <c r="G5" i="2" s="1"/>
  <c r="F5" i="2" s="1"/>
  <c r="G6" i="2"/>
  <c r="F6" i="2" s="1"/>
  <c r="F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I4" authorId="0" shapeId="0" xr:uid="{EEC3A617-C32F-4108-A586-B00B63A97748}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음식물쓰레기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전용용기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음식물쓰레기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전용봉투
</t>
        </r>
        <r>
          <rPr>
            <b/>
            <sz val="10"/>
            <color indexed="81"/>
            <rFont val="돋움"/>
            <family val="3"/>
            <charset val="129"/>
          </rPr>
          <t>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배출한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제외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<sst xmlns="http://schemas.openxmlformats.org/spreadsheetml/2006/main" count="11001" uniqueCount="240">
  <si>
    <t>자치구</t>
    <phoneticPr fontId="2" type="noConversion"/>
  </si>
  <si>
    <t>항목</t>
    <phoneticPr fontId="2" type="noConversion"/>
  </si>
  <si>
    <t>종로구</t>
  </si>
  <si>
    <t>종로구</t>
    <phoneticPr fontId="2" type="noConversion"/>
  </si>
  <si>
    <t>중구</t>
  </si>
  <si>
    <t>중구</t>
    <phoneticPr fontId="2" type="noConversion"/>
  </si>
  <si>
    <t>중랑구</t>
  </si>
  <si>
    <t>중랑구</t>
    <phoneticPr fontId="2" type="noConversion"/>
  </si>
  <si>
    <t>용산구</t>
    <phoneticPr fontId="2" type="noConversion"/>
  </si>
  <si>
    <t>성동구</t>
    <phoneticPr fontId="2" type="noConversion"/>
  </si>
  <si>
    <t>광진구</t>
    <phoneticPr fontId="2" type="noConversion"/>
  </si>
  <si>
    <t>동대문구</t>
    <phoneticPr fontId="2" type="noConversion"/>
  </si>
  <si>
    <t>성북구</t>
    <phoneticPr fontId="2" type="noConversion"/>
  </si>
  <si>
    <t>강북구</t>
    <phoneticPr fontId="2" type="noConversion"/>
  </si>
  <si>
    <t>도봉구</t>
    <phoneticPr fontId="2" type="noConversion"/>
  </si>
  <si>
    <t>노원구</t>
    <phoneticPr fontId="2" type="noConversion"/>
  </si>
  <si>
    <t>은평구</t>
    <phoneticPr fontId="2" type="noConversion"/>
  </si>
  <si>
    <t>서대문구</t>
    <phoneticPr fontId="2" type="noConversion"/>
  </si>
  <si>
    <t>마포구</t>
    <phoneticPr fontId="2" type="noConversion"/>
  </si>
  <si>
    <t>양천구</t>
    <phoneticPr fontId="2" type="noConversion"/>
  </si>
  <si>
    <t>강서구</t>
    <phoneticPr fontId="2" type="noConversion"/>
  </si>
  <si>
    <t>구로구</t>
    <phoneticPr fontId="2" type="noConversion"/>
  </si>
  <si>
    <t>금천구</t>
    <phoneticPr fontId="2" type="noConversion"/>
  </si>
  <si>
    <t>영등포구</t>
    <phoneticPr fontId="2" type="noConversion"/>
  </si>
  <si>
    <t>동작구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</si>
  <si>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</si>
  <si>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</si>
  <si>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</si>
  <si>
    <t>송파구</t>
    <phoneticPr fontId="2" type="noConversion"/>
  </si>
  <si>
    <t>강동구</t>
    <phoneticPr fontId="2" type="noConversion"/>
  </si>
  <si>
    <t>구 분</t>
  </si>
  <si>
    <t xml:space="preserve">발생량 및
처리현황   </t>
    <phoneticPr fontId="5" type="noConversion"/>
  </si>
  <si>
    <t>총계</t>
    <phoneticPr fontId="5" type="noConversion"/>
  </si>
  <si>
    <t>종량제 봉투 배출</t>
    <phoneticPr fontId="5" type="noConversion"/>
  </si>
  <si>
    <t>재활용가능자원 분리배출</t>
    <phoneticPr fontId="5" type="noConversion"/>
  </si>
  <si>
    <t>남은 음식물류 배출(분리배출 지역일 경우)</t>
    <phoneticPr fontId="5" type="noConversion"/>
  </si>
  <si>
    <t>소계</t>
    <phoneticPr fontId="5" type="noConversion"/>
  </si>
  <si>
    <t>가  연  성</t>
  </si>
  <si>
    <t>불  연  성</t>
  </si>
  <si>
    <t>소계</t>
    <phoneticPr fontId="6" type="noConversion"/>
  </si>
  <si>
    <t>종이류</t>
  </si>
  <si>
    <t>유리병류</t>
    <phoneticPr fontId="5" type="noConversion"/>
  </si>
  <si>
    <t>캔류</t>
    <phoneticPr fontId="5" type="noConversion"/>
  </si>
  <si>
    <t>합성
수지류</t>
  </si>
  <si>
    <t>플라
스틱류</t>
  </si>
  <si>
    <t>전자제품</t>
    <phoneticPr fontId="5" type="noConversion"/>
  </si>
  <si>
    <t>전지류</t>
    <phoneticPr fontId="5" type="noConversion"/>
  </si>
  <si>
    <t>타이어</t>
    <phoneticPr fontId="5" type="noConversion"/>
  </si>
  <si>
    <t>윤활유</t>
    <phoneticPr fontId="5" type="noConversion"/>
  </si>
  <si>
    <t>형광등</t>
    <phoneticPr fontId="5" type="noConversion"/>
  </si>
  <si>
    <t>고철류</t>
    <phoneticPr fontId="5" type="noConversion"/>
  </si>
  <si>
    <t>의류</t>
    <phoneticPr fontId="5" type="noConversion"/>
  </si>
  <si>
    <t>영농
폐기물</t>
  </si>
  <si>
    <t>가구류</t>
    <phoneticPr fontId="5" type="noConversion"/>
  </si>
  <si>
    <t>폐식용유</t>
  </si>
  <si>
    <t>기타</t>
  </si>
  <si>
    <t>시도</t>
    <phoneticPr fontId="5" type="noConversion"/>
  </si>
  <si>
    <t>시군구</t>
    <phoneticPr fontId="5" type="noConversion"/>
  </si>
  <si>
    <t>소계</t>
  </si>
  <si>
    <t>음식물
채소류</t>
    <phoneticPr fontId="5" type="noConversion"/>
  </si>
  <si>
    <t>나무류</t>
  </si>
  <si>
    <t>고무
피혁류</t>
    <phoneticPr fontId="5" type="noConversion"/>
  </si>
  <si>
    <t>플라
스틱류</t>
    <phoneticPr fontId="5" type="noConversion"/>
  </si>
  <si>
    <t>유리류</t>
    <phoneticPr fontId="5" type="noConversion"/>
  </si>
  <si>
    <t>금속류</t>
    <phoneticPr fontId="5" type="noConversion"/>
  </si>
  <si>
    <t>토사류</t>
  </si>
  <si>
    <t>전국</t>
    <phoneticPr fontId="6" type="noConversion"/>
  </si>
  <si>
    <t>합계</t>
    <phoneticPr fontId="6" type="noConversion"/>
  </si>
  <si>
    <t>발생량</t>
  </si>
  <si>
    <t>처리
방법</t>
    <phoneticPr fontId="5" type="noConversion"/>
  </si>
  <si>
    <t>매 립</t>
  </si>
  <si>
    <t>소 각</t>
  </si>
  <si>
    <t>재활용</t>
  </si>
  <si>
    <t>서울</t>
    <phoneticPr fontId="5" type="noConversion"/>
  </si>
  <si>
    <t>소계</t>
    <phoneticPr fontId="5" type="noConversion"/>
  </si>
  <si>
    <t>종로구</t>
    <phoneticPr fontId="5" type="noConversion"/>
  </si>
  <si>
    <t>중구</t>
    <phoneticPr fontId="5" type="noConversion"/>
  </si>
  <si>
    <t>용산구</t>
    <phoneticPr fontId="5" type="noConversion"/>
  </si>
  <si>
    <t>성동구</t>
    <phoneticPr fontId="5" type="noConversion"/>
  </si>
  <si>
    <t>광진구</t>
    <phoneticPr fontId="5" type="noConversion"/>
  </si>
  <si>
    <t>동대문구</t>
    <phoneticPr fontId="5" type="noConversion"/>
  </si>
  <si>
    <t>중랑구</t>
    <phoneticPr fontId="5" type="noConversion"/>
  </si>
  <si>
    <t>성북구</t>
    <phoneticPr fontId="5" type="noConversion"/>
  </si>
  <si>
    <t>강북구</t>
    <phoneticPr fontId="5" type="noConversion"/>
  </si>
  <si>
    <t>도봉구</t>
    <phoneticPr fontId="5" type="noConversion"/>
  </si>
  <si>
    <t>노원구</t>
    <phoneticPr fontId="5" type="noConversion"/>
  </si>
  <si>
    <t>은평구</t>
    <phoneticPr fontId="5" type="noConversion"/>
  </si>
  <si>
    <t>서대문구</t>
    <phoneticPr fontId="5" type="noConversion"/>
  </si>
  <si>
    <t>마포구</t>
    <phoneticPr fontId="5" type="noConversion"/>
  </si>
  <si>
    <t>양천구</t>
    <phoneticPr fontId="5" type="noConversion"/>
  </si>
  <si>
    <t>강서구</t>
    <phoneticPr fontId="5" type="noConversion"/>
  </si>
  <si>
    <t>구로구</t>
    <phoneticPr fontId="5" type="noConversion"/>
  </si>
  <si>
    <t>금천구</t>
    <phoneticPr fontId="5" type="noConversion"/>
  </si>
  <si>
    <t>영등포구</t>
    <phoneticPr fontId="5" type="noConversion"/>
  </si>
  <si>
    <t>동작구</t>
    <phoneticPr fontId="5" type="noConversion"/>
  </si>
  <si>
    <t>관악구</t>
    <phoneticPr fontId="5" type="noConversion"/>
  </si>
  <si>
    <t>서초구</t>
    <phoneticPr fontId="5" type="noConversion"/>
  </si>
  <si>
    <t>강남구</t>
    <phoneticPr fontId="5" type="noConversion"/>
  </si>
  <si>
    <t>송파구</t>
    <phoneticPr fontId="5" type="noConversion"/>
  </si>
  <si>
    <t>강동구</t>
    <phoneticPr fontId="5" type="noConversion"/>
  </si>
  <si>
    <t xml:space="preserve">발생량 및
처리현황   </t>
  </si>
  <si>
    <t>총계</t>
  </si>
  <si>
    <t>종량제에 의한 혼합배출</t>
  </si>
  <si>
    <t>재활용가능자원 분리배출</t>
  </si>
  <si>
    <t>남은 음식물류 배출
(분리배출 지역일 경우)</t>
  </si>
  <si>
    <t>유리
병류</t>
  </si>
  <si>
    <t>캔류</t>
  </si>
  <si>
    <t>전자
제품</t>
  </si>
  <si>
    <t>전지류</t>
  </si>
  <si>
    <t>타이어</t>
  </si>
  <si>
    <t>윤활유</t>
  </si>
  <si>
    <t>형광등</t>
  </si>
  <si>
    <t>고철류</t>
  </si>
  <si>
    <t>의류</t>
  </si>
  <si>
    <t>가구류</t>
  </si>
  <si>
    <t>폐
식용유</t>
  </si>
  <si>
    <t>시도</t>
  </si>
  <si>
    <t>시군구</t>
  </si>
  <si>
    <t>음식물
채소류</t>
  </si>
  <si>
    <t>고무
피혁류</t>
  </si>
  <si>
    <t>유리류</t>
  </si>
  <si>
    <t>금속류</t>
  </si>
  <si>
    <t>전국</t>
  </si>
  <si>
    <t>합계</t>
  </si>
  <si>
    <t>처리
방법</t>
  </si>
  <si>
    <t>서울</t>
  </si>
  <si>
    <t>용산구</t>
  </si>
  <si>
    <t>성동구</t>
  </si>
  <si>
    <t>광진구</t>
  </si>
  <si>
    <t>동대문구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</si>
  <si>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</si>
  <si>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</si>
  <si>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</si>
  <si>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</si>
  <si>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</si>
  <si>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</si>
  <si>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</si>
  <si>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</si>
  <si>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</si>
  <si>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</si>
  <si>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</si>
  <si>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</si>
  <si>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</si>
  <si>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</si>
  <si>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</si>
  <si>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</si>
  <si>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</si>
  <si>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</si>
  <si>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남은 음식물류 배출(분리배출 지역일 경우)</t>
  </si>
  <si>
    <t>유리병류</t>
  </si>
  <si>
    <t>전자제품</t>
  </si>
  <si>
    <t>구분</t>
  </si>
  <si>
    <t xml:space="preserve">발생량 및 
처리현황   </t>
  </si>
  <si>
    <t>가연성</t>
  </si>
  <si>
    <t>불연성</t>
  </si>
  <si>
    <t>구분</t>
    <phoneticPr fontId="26" type="noConversion"/>
  </si>
  <si>
    <t xml:space="preserve">발생량 및 
처리현황   </t>
    <phoneticPr fontId="5" type="noConversion"/>
  </si>
  <si>
    <t>종량제 방식에 의한 혼합배출</t>
    <phoneticPr fontId="5" type="noConversion"/>
  </si>
  <si>
    <t>음식물류
폐기물 
분리배출</t>
    <phoneticPr fontId="5" type="noConversion"/>
  </si>
  <si>
    <t>가연성</t>
    <phoneticPr fontId="26" type="noConversion"/>
  </si>
  <si>
    <t>불연성</t>
    <phoneticPr fontId="26" type="noConversion"/>
  </si>
  <si>
    <t>기타
(배출
불명 등)</t>
    <phoneticPr fontId="6" type="noConversion"/>
  </si>
  <si>
    <t>발포
수지류</t>
    <phoneticPr fontId="26" type="noConversion"/>
  </si>
  <si>
    <t>기타</t>
    <phoneticPr fontId="5" type="noConversion"/>
  </si>
  <si>
    <t>서울</t>
    <phoneticPr fontId="5" type="noConversion"/>
  </si>
  <si>
    <t>종로구</t>
    <phoneticPr fontId="5" type="noConversion"/>
  </si>
  <si>
    <t>중구</t>
    <phoneticPr fontId="5" type="noConversion"/>
  </si>
  <si>
    <t>성동구</t>
    <phoneticPr fontId="5" type="noConversion"/>
  </si>
  <si>
    <t>동대문구</t>
    <phoneticPr fontId="5" type="noConversion"/>
  </si>
  <si>
    <t>성북구</t>
    <phoneticPr fontId="5" type="noConversion"/>
  </si>
  <si>
    <t>강북구</t>
    <phoneticPr fontId="5" type="noConversion"/>
  </si>
  <si>
    <t>도봉구</t>
    <phoneticPr fontId="5" type="noConversion"/>
  </si>
  <si>
    <t>노원구</t>
    <phoneticPr fontId="5" type="noConversion"/>
  </si>
  <si>
    <t>은평구</t>
    <phoneticPr fontId="5" type="noConversion"/>
  </si>
  <si>
    <t>서대문구</t>
    <phoneticPr fontId="5" type="noConversion"/>
  </si>
  <si>
    <t>마포구</t>
    <phoneticPr fontId="5" type="noConversion"/>
  </si>
  <si>
    <t>양천구</t>
    <phoneticPr fontId="5" type="noConversion"/>
  </si>
  <si>
    <t>강서구</t>
    <phoneticPr fontId="5" type="noConversion"/>
  </si>
  <si>
    <t>구로구</t>
    <phoneticPr fontId="5" type="noConversion"/>
  </si>
  <si>
    <t>금천구</t>
    <phoneticPr fontId="5" type="noConversion"/>
  </si>
  <si>
    <t>영등포구</t>
    <phoneticPr fontId="5" type="noConversion"/>
  </si>
  <si>
    <t>관악구</t>
    <phoneticPr fontId="5" type="noConversion"/>
  </si>
  <si>
    <t>서초구</t>
    <phoneticPr fontId="5" type="noConversion"/>
  </si>
  <si>
    <t>강남구</t>
    <phoneticPr fontId="5" type="noConversion"/>
  </si>
  <si>
    <t>송파구</t>
    <phoneticPr fontId="5" type="noConversion"/>
  </si>
  <si>
    <t>강동구</t>
    <phoneticPr fontId="5" type="noConversion"/>
  </si>
  <si>
    <t>발생량 및
처리현황</t>
  </si>
  <si>
    <t>종량제 방식에 의한 혼합배출</t>
  </si>
  <si>
    <t>음식물류
폐기물
분리배출</t>
  </si>
  <si>
    <t>기타
(배출불명등)</t>
  </si>
  <si>
    <t>발포
수지류</t>
  </si>
  <si>
    <t>처리방법</t>
  </si>
  <si>
    <t>매립</t>
  </si>
  <si>
    <t>소각</t>
  </si>
  <si>
    <t>금속캔</t>
  </si>
  <si>
    <t>비닐류
(합성수지류)</t>
  </si>
  <si>
    <t>재활용
잔재물</t>
  </si>
  <si>
    <t>EMPTY</t>
  </si>
  <si>
    <t>종량제방식 등 혼합배출</t>
  </si>
  <si>
    <t>폐지류</t>
  </si>
  <si>
    <t>폐합성수지류</t>
  </si>
  <si>
    <t>폐고무류</t>
  </si>
  <si>
    <t>폐섬유류</t>
  </si>
  <si>
    <t>음식물류 폐기물</t>
  </si>
  <si>
    <t>폐목재류</t>
  </si>
  <si>
    <t>폐금속류</t>
  </si>
  <si>
    <t>폐유리류</t>
  </si>
  <si>
    <t>폐토사류</t>
  </si>
  <si>
    <t>폐타일 및 도자기류</t>
  </si>
  <si>
    <t>연탄재</t>
  </si>
  <si>
    <t>건설폐재류</t>
  </si>
  <si>
    <t>기타(배출불명등)</t>
  </si>
  <si>
    <t>재활용 
가능자원
 분리배출</t>
  </si>
  <si>
    <t>종이팩</t>
  </si>
  <si>
    <t>비닐류</t>
  </si>
  <si>
    <t>발포수지류</t>
  </si>
  <si>
    <t>PET병</t>
  </si>
  <si>
    <t>폐유리병류</t>
  </si>
  <si>
    <t>폐의류</t>
  </si>
  <si>
    <t>폐형광등</t>
  </si>
  <si>
    <t>폐전지류</t>
  </si>
  <si>
    <t>영농폐기물</t>
  </si>
  <si>
    <t>농약용기류</t>
  </si>
  <si>
    <t>폐비닐</t>
  </si>
  <si>
    <t>폐전기전자제품</t>
  </si>
  <si>
    <t>폐가구류</t>
  </si>
  <si>
    <t>재활용 잔재물</t>
  </si>
  <si>
    <t>음식물류 폐기물 분리배출</t>
  </si>
  <si>
    <t>폐기물 종류</t>
  </si>
  <si>
    <t>2019년
발생량</t>
  </si>
  <si>
    <t>공공처리</t>
  </si>
  <si>
    <t>자가처리</t>
  </si>
  <si>
    <t>위탁처리</t>
  </si>
  <si>
    <t>건설폐재류(공사장생활폐기물)</t>
  </si>
  <si>
    <t>ton/day</t>
    <phoneticPr fontId="2" type="noConversion"/>
  </si>
  <si>
    <t>조명폐기물</t>
  </si>
  <si>
    <t>소각</t>
    <phoneticPr fontId="2" type="noConversion"/>
  </si>
  <si>
    <t>매립</t>
    <phoneticPr fontId="2" type="noConversion"/>
  </si>
  <si>
    <t>생활폐기물 
중에서 매각 및 소각 kg/일*인당</t>
    <phoneticPr fontId="2" type="noConversion"/>
  </si>
  <si>
    <t>생활폐기물 
중에서 매각 및 소각 
톤/일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</si>
</sst>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-&quot;₩&quot;* #,##0_-;\-&quot;₩&quot;* #,##0_-;_-&quot;₩&quot;* &quot;-&quot;_-;_-@_-"/>
    <numFmt numFmtId="41" formatCode="_-* #,##0_-;\-* #,##0_-;_-* &quot;-&quot;_-;_-@_-"/>
    <numFmt numFmtId="176" formatCode="#,##0.0;[Red]#,##0.0"/>
    <numFmt numFmtId="177" formatCode="#,##0.0_);[Red]\(#,##0.0\)"/>
    <numFmt numFmtId="178" formatCode="#,##0.0_ "/>
    <numFmt numFmtId="179" formatCode="#,##0.00_ "/>
    <numFmt numFmtId="180" formatCode="0.0_);[Red]\(0.0\)"/>
    <numFmt numFmtId="181" formatCode="_ * #,##0_ ;_ * \-#,##0_ ;_ * &quot;-&quot;_ ;_ @_ "/>
    <numFmt numFmtId="182" formatCode="&quot;₩&quot;#,##0.00;&quot;₩&quot;&quot;₩&quot;&quot;₩&quot;&quot;₩&quot;&quot;₩&quot;&quot;₩&quot;\-#,##0.00"/>
    <numFmt numFmtId="183" formatCode="_ * #,##0.00_ ;_ * \-#,##0.00_ ;_ * &quot;-&quot;??_ ;_ @_ "/>
    <numFmt numFmtId="184" formatCode="yyyy\.mm\.dd"/>
    <numFmt numFmtId="185" formatCode="_ * #,##0.00_ ;_ * \-#,##0.00_ ;_ * &quot;-&quot;_ ;_ @_ "/>
    <numFmt numFmtId="186" formatCode="_ * #,##0.0_ ;_ * \-#,##0.0_ ;_ * &quot;-&quot;_ ;_ @_ "/>
    <numFmt numFmtId="187" formatCode="_(* #,##0.00_);_(* &quot;₩&quot;&quot;₩&quot;&quot;₩&quot;&quot;₩&quot;\(#,##0.00&quot;₩&quot;&quot;₩&quot;&quot;₩&quot;&quot;₩&quot;\);_(* &quot;-&quot;??_);_(@_)"/>
    <numFmt numFmtId="188" formatCode="_ * #,##0.000_ ;_ * \-#,##0.000_ ;_ * &quot;-&quot;_ ;_ @_ "/>
    <numFmt numFmtId="189" formatCode=".000"/>
    <numFmt numFmtId="190" formatCode="&quot;₩&quot;#,##0;[Red]&quot;₩&quot;&quot;₩&quot;\-#,##0"/>
    <numFmt numFmtId="191" formatCode="#,##0.0"/>
    <numFmt numFmtId="195" formatCode="0.00000000"/>
  </numFmts>
  <fonts count="4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바탕체"/>
      <family val="1"/>
      <charset val="129"/>
    </font>
    <font>
      <sz val="11"/>
      <color indexed="8"/>
      <name val="돋움"/>
      <family val="3"/>
      <charset val="129"/>
    </font>
    <font>
      <sz val="11.5"/>
      <name val="돋움"/>
      <family val="3"/>
      <charset val="129"/>
    </font>
    <font>
      <sz val="10.5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굴림"/>
      <family val="3"/>
      <charset val="129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993300"/>
      <name val="맑은 고딕"/>
      <family val="3"/>
      <charset val="129"/>
    </font>
    <font>
      <sz val="10"/>
      <color rgb="FF0000FF"/>
      <name val="굴림체"/>
      <family val="3"/>
      <charset val="129"/>
    </font>
    <font>
      <sz val="12"/>
      <color rgb="FF9999FF"/>
      <name val="바탕체"/>
      <family val="1"/>
      <charset val="129"/>
    </font>
    <font>
      <sz val="12"/>
      <color rgb="FF000000"/>
      <name val="굴림"/>
      <family val="3"/>
      <charset val="129"/>
    </font>
    <font>
      <u/>
      <sz val="11"/>
      <color rgb="FF0000FF"/>
      <name val="돋움"/>
      <family val="3"/>
      <charset val="129"/>
    </font>
    <font>
      <sz val="11.5"/>
      <name val="맑은 고딕"/>
      <family val="3"/>
      <charset val="129"/>
    </font>
    <font>
      <sz val="11"/>
      <name val="맑은 고딕"/>
      <family val="3"/>
      <charset val="129"/>
    </font>
    <font>
      <sz val="11.5"/>
      <name val="맑은 고딕"/>
      <family val="3"/>
      <charset val="129"/>
      <scheme val="major"/>
    </font>
    <font>
      <sz val="11.5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sz val="11"/>
      <color rgb="FF9C6500"/>
      <name val="돋움"/>
      <family val="2"/>
      <charset val="129"/>
    </font>
    <font>
      <sz val="11"/>
      <color rgb="FF9C6500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1D7E8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6">
    <xf numFmtId="0" fontId="0" fillId="0" borderId="0"/>
    <xf numFmtId="0" fontId="7" fillId="0" borderId="0"/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/>
    <xf numFmtId="38" fontId="18" fillId="12" borderId="0" applyNumberFormat="0" applyBorder="0" applyAlignment="0" applyProtection="0"/>
    <xf numFmtId="0" fontId="19" fillId="0" borderId="14" applyNumberFormat="0" applyAlignment="0" applyProtection="0">
      <alignment horizontal="left" vertical="center"/>
    </xf>
    <xf numFmtId="0" fontId="19" fillId="0" borderId="7">
      <alignment horizontal="left" vertical="center"/>
    </xf>
    <xf numFmtId="10" fontId="18" fillId="13" borderId="1" applyNumberFormat="0" applyBorder="0" applyAlignment="0" applyProtection="0"/>
    <xf numFmtId="182" fontId="20" fillId="0" borderId="0"/>
    <xf numFmtId="10" fontId="17" fillId="0" borderId="0" applyFont="0" applyFill="0" applyBorder="0" applyAlignment="0" applyProtection="0"/>
    <xf numFmtId="0" fontId="25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0"/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184" fontId="7" fillId="0" borderId="0" applyFill="0" applyBorder="0" applyProtection="0">
      <alignment vertical="center"/>
    </xf>
    <xf numFmtId="38" fontId="29" fillId="0" borderId="3">
      <alignment horizontal="right"/>
    </xf>
    <xf numFmtId="189" fontId="27" fillId="0" borderId="0"/>
    <xf numFmtId="41" fontId="7" fillId="0" borderId="0" applyFont="0" applyFill="0" applyBorder="0" applyAlignment="0" applyProtection="0"/>
    <xf numFmtId="183" fontId="32" fillId="0" borderId="0"/>
    <xf numFmtId="0" fontId="7" fillId="0" borderId="0"/>
    <xf numFmtId="0" fontId="7" fillId="0" borderId="0"/>
    <xf numFmtId="187" fontId="27" fillId="0" borderId="0"/>
    <xf numFmtId="187" fontId="27" fillId="0" borderId="0"/>
    <xf numFmtId="0" fontId="7" fillId="0" borderId="0"/>
    <xf numFmtId="0" fontId="7" fillId="0" borderId="0"/>
    <xf numFmtId="188" fontId="27" fillId="0" borderId="0"/>
    <xf numFmtId="41" fontId="7" fillId="0" borderId="0" applyFont="0" applyFill="0" applyBorder="0" applyAlignment="0" applyProtection="0">
      <alignment vertical="center"/>
    </xf>
    <xf numFmtId="41" fontId="27" fillId="0" borderId="0">
      <alignment vertical="center"/>
    </xf>
    <xf numFmtId="189" fontId="27" fillId="0" borderId="0"/>
    <xf numFmtId="0" fontId="7" fillId="0" borderId="0"/>
    <xf numFmtId="187" fontId="27" fillId="0" borderId="0"/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7" fontId="27" fillId="0" borderId="0"/>
    <xf numFmtId="0" fontId="31" fillId="0" borderId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87" fontId="27" fillId="0" borderId="0"/>
    <xf numFmtId="181" fontId="32" fillId="0" borderId="0"/>
    <xf numFmtId="0" fontId="31" fillId="0" borderId="0"/>
    <xf numFmtId="0" fontId="30" fillId="15" borderId="0">
      <alignment vertical="center"/>
    </xf>
    <xf numFmtId="187" fontId="27" fillId="0" borderId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1" fillId="0" borderId="0"/>
    <xf numFmtId="0" fontId="31" fillId="0" borderId="0"/>
    <xf numFmtId="185" fontId="27" fillId="0" borderId="0"/>
    <xf numFmtId="0" fontId="9" fillId="4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89" fontId="27" fillId="0" borderId="0"/>
    <xf numFmtId="0" fontId="31" fillId="0" borderId="0"/>
    <xf numFmtId="0" fontId="1" fillId="0" borderId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1" fontId="32" fillId="0" borderId="0"/>
    <xf numFmtId="183" fontId="32" fillId="0" borderId="0"/>
    <xf numFmtId="0" fontId="32" fillId="0" borderId="0"/>
    <xf numFmtId="0" fontId="32" fillId="0" borderId="0"/>
    <xf numFmtId="184" fontId="7" fillId="0" borderId="0" applyFill="0" applyBorder="0" applyProtection="0">
      <alignment vertical="center"/>
    </xf>
    <xf numFmtId="0" fontId="32" fillId="0" borderId="0"/>
    <xf numFmtId="184" fontId="7" fillId="0" borderId="0" applyFill="0" applyBorder="0" applyProtection="0">
      <alignment vertical="center"/>
    </xf>
    <xf numFmtId="0" fontId="24" fillId="6" borderId="0" applyNumberFormat="0" applyBorder="0" applyAlignment="0" applyProtection="0">
      <alignment vertical="center"/>
    </xf>
    <xf numFmtId="9" fontId="27" fillId="0" borderId="0">
      <alignment vertical="center"/>
    </xf>
    <xf numFmtId="0" fontId="33" fillId="16" borderId="0">
      <alignment vertical="center"/>
    </xf>
    <xf numFmtId="0" fontId="31" fillId="0" borderId="0"/>
    <xf numFmtId="41" fontId="27" fillId="0" borderId="0">
      <alignment vertical="center"/>
    </xf>
    <xf numFmtId="41" fontId="27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41" fontId="30" fillId="0" borderId="0">
      <alignment vertical="center"/>
    </xf>
    <xf numFmtId="41" fontId="30" fillId="0" borderId="0">
      <alignment vertical="center"/>
    </xf>
    <xf numFmtId="41" fontId="30" fillId="0" borderId="0">
      <alignment vertical="center"/>
    </xf>
    <xf numFmtId="41" fontId="30" fillId="0" borderId="0">
      <alignment vertical="center"/>
    </xf>
    <xf numFmtId="41" fontId="27" fillId="0" borderId="0">
      <alignment vertical="center"/>
    </xf>
    <xf numFmtId="41" fontId="27" fillId="0" borderId="0">
      <alignment vertical="center"/>
    </xf>
    <xf numFmtId="0" fontId="32" fillId="0" borderId="0"/>
    <xf numFmtId="0" fontId="34" fillId="0" borderId="0">
      <alignment vertical="center"/>
    </xf>
    <xf numFmtId="3" fontId="35" fillId="0" borderId="0"/>
    <xf numFmtId="190" fontId="32" fillId="0" borderId="0"/>
    <xf numFmtId="186" fontId="27" fillId="0" borderId="0"/>
    <xf numFmtId="42" fontId="21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6" fillId="0" borderId="0"/>
    <xf numFmtId="0" fontId="2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37" fillId="0" borderId="0">
      <alignment vertical="top"/>
      <protection locked="0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184" fontId="7" fillId="0" borderId="0" applyFill="0" applyBorder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41" fontId="7" fillId="0" borderId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9" fontId="9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141">
    <xf numFmtId="0" fontId="0" fillId="0" borderId="0" xfId="0"/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9" borderId="1" xfId="0" applyFont="1" applyFill="1" applyBorder="1" applyAlignment="1" applyProtection="1">
      <alignment horizontal="center" vertical="center" wrapText="1"/>
      <protection locked="0"/>
    </xf>
    <xf numFmtId="0" fontId="4" fillId="9" borderId="1" xfId="0" applyFont="1" applyFill="1" applyBorder="1" applyAlignment="1" applyProtection="1">
      <alignment horizontal="center" vertical="center" shrinkToFit="1"/>
      <protection locked="0"/>
    </xf>
    <xf numFmtId="177" fontId="8" fillId="0" borderId="1" xfId="0" applyNumberFormat="1" applyFont="1" applyBorder="1" applyAlignment="1">
      <alignment vertical="center"/>
    </xf>
    <xf numFmtId="176" fontId="4" fillId="0" borderId="1" xfId="1" applyNumberFormat="1" applyFont="1" applyBorder="1" applyAlignment="1" applyProtection="1">
      <alignment horizontal="center" vertical="center" shrinkToFit="1"/>
      <protection locked="0"/>
    </xf>
    <xf numFmtId="177" fontId="8" fillId="10" borderId="1" xfId="0" applyNumberFormat="1" applyFont="1" applyFill="1" applyBorder="1" applyAlignment="1">
      <alignment vertical="center"/>
    </xf>
    <xf numFmtId="0" fontId="4" fillId="10" borderId="1" xfId="0" applyFont="1" applyFill="1" applyBorder="1" applyAlignment="1" applyProtection="1">
      <alignment horizontal="center" vertical="center" wrapText="1"/>
      <protection locked="0"/>
    </xf>
    <xf numFmtId="177" fontId="8" fillId="11" borderId="1" xfId="0" applyNumberFormat="1" applyFont="1" applyFill="1" applyBorder="1" applyAlignment="1">
      <alignment vertical="center"/>
    </xf>
    <xf numFmtId="0" fontId="22" fillId="10" borderId="1" xfId="1" applyNumberFormat="1" applyFont="1" applyFill="1" applyBorder="1" applyAlignment="1" applyProtection="1">
      <alignment horizontal="center" vertical="center" wrapText="1"/>
      <protection locked="0"/>
    </xf>
    <xf numFmtId="179" fontId="22" fillId="10" borderId="1" xfId="1" applyNumberFormat="1" applyFont="1" applyFill="1" applyBorder="1" applyAlignment="1" applyProtection="1">
      <alignment horizontal="center" vertical="center" wrapText="1"/>
      <protection locked="0"/>
    </xf>
    <xf numFmtId="177" fontId="22" fillId="10" borderId="1" xfId="1" applyNumberFormat="1" applyFont="1" applyFill="1" applyBorder="1" applyAlignment="1" applyProtection="1">
      <alignment horizontal="right" vertical="center" shrinkToFit="1"/>
    </xf>
    <xf numFmtId="177" fontId="22" fillId="10" borderId="1" xfId="23" applyNumberFormat="1" applyFont="1" applyFill="1" applyBorder="1" applyAlignment="1">
      <alignment vertical="center" shrinkToFit="1"/>
    </xf>
    <xf numFmtId="0" fontId="22" fillId="9" borderId="1" xfId="23" applyNumberFormat="1" applyFont="1" applyFill="1" applyBorder="1" applyAlignment="1" applyProtection="1">
      <alignment horizontal="center" vertical="center" wrapText="1"/>
      <protection locked="0"/>
    </xf>
    <xf numFmtId="0" fontId="22" fillId="9" borderId="1" xfId="23" applyNumberFormat="1" applyFont="1" applyFill="1" applyBorder="1" applyAlignment="1" applyProtection="1">
      <alignment horizontal="center" vertical="center" shrinkToFit="1"/>
      <protection locked="0"/>
    </xf>
    <xf numFmtId="176" fontId="22" fillId="0" borderId="1" xfId="1" applyNumberFormat="1" applyFont="1" applyFill="1" applyBorder="1" applyAlignment="1" applyProtection="1">
      <alignment horizontal="center" vertical="center" shrinkToFit="1"/>
      <protection locked="0"/>
    </xf>
    <xf numFmtId="177" fontId="22" fillId="0" borderId="1" xfId="23" applyNumberFormat="1" applyFont="1" applyFill="1" applyBorder="1" applyAlignment="1">
      <alignment vertical="center" shrinkToFit="1"/>
    </xf>
    <xf numFmtId="0" fontId="22" fillId="14" borderId="1" xfId="70" applyNumberFormat="1" applyFont="1" applyFill="1" applyBorder="1" applyAlignment="1" applyProtection="1">
      <alignment horizontal="center" vertical="center" wrapText="1"/>
      <protection locked="0"/>
    </xf>
    <xf numFmtId="0" fontId="22" fillId="14" borderId="1" xfId="70" applyNumberFormat="1" applyFont="1" applyFill="1" applyBorder="1" applyAlignment="1" applyProtection="1">
      <alignment horizontal="center" vertical="center" shrinkToFit="1"/>
      <protection locked="0"/>
    </xf>
    <xf numFmtId="177" fontId="22" fillId="0" borderId="1" xfId="70" applyNumberFormat="1" applyFont="1" applyFill="1" applyBorder="1" applyAlignment="1">
      <alignment horizontal="right" vertical="center"/>
    </xf>
    <xf numFmtId="176" fontId="22" fillId="0" borderId="1" xfId="1" applyNumberFormat="1" applyFont="1" applyFill="1" applyBorder="1" applyAlignment="1" applyProtection="1">
      <alignment horizontal="center" vertical="center" shrinkToFit="1"/>
      <protection locked="0"/>
    </xf>
    <xf numFmtId="177" fontId="22" fillId="0" borderId="1" xfId="1" applyNumberFormat="1" applyFont="1" applyFill="1" applyBorder="1" applyAlignment="1" applyProtection="1">
      <alignment horizontal="right" vertical="center" shrinkToFit="1"/>
    </xf>
    <xf numFmtId="177" fontId="22" fillId="0" borderId="1" xfId="1" applyNumberFormat="1" applyFont="1" applyFill="1" applyBorder="1" applyAlignment="1" applyProtection="1">
      <alignment horizontal="right" vertical="center"/>
    </xf>
    <xf numFmtId="179" fontId="38" fillId="10" borderId="1" xfId="1" applyNumberFormat="1" applyFont="1" applyFill="1" applyBorder="1" applyAlignment="1" applyProtection="1">
      <alignment horizontal="center" vertical="center" wrapText="1"/>
      <protection locked="0"/>
    </xf>
    <xf numFmtId="177" fontId="41" fillId="10" borderId="1" xfId="1" applyNumberFormat="1" applyFont="1" applyFill="1" applyBorder="1" applyAlignment="1" applyProtection="1">
      <alignment vertical="center"/>
      <protection locked="0"/>
    </xf>
    <xf numFmtId="0" fontId="38" fillId="10" borderId="1" xfId="1" applyNumberFormat="1" applyFont="1" applyFill="1" applyBorder="1" applyAlignment="1" applyProtection="1">
      <alignment horizontal="center" vertical="center" wrapText="1"/>
      <protection locked="0"/>
    </xf>
    <xf numFmtId="0" fontId="46" fillId="10" borderId="1" xfId="17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7" fontId="22" fillId="10" borderId="1" xfId="1" applyNumberFormat="1" applyFont="1" applyFill="1" applyBorder="1" applyAlignment="1" applyProtection="1">
      <alignment vertical="center" shrinkToFit="1"/>
      <protection locked="0"/>
    </xf>
    <xf numFmtId="0" fontId="22" fillId="9" borderId="1" xfId="23" applyNumberFormat="1" applyFont="1" applyFill="1" applyBorder="1" applyAlignment="1" applyProtection="1">
      <alignment horizontal="center" vertical="center" wrapText="1"/>
      <protection locked="0"/>
    </xf>
    <xf numFmtId="0" fontId="22" fillId="9" borderId="1" xfId="23" applyNumberFormat="1" applyFont="1" applyFill="1" applyBorder="1" applyAlignment="1" applyProtection="1">
      <alignment horizontal="center" vertical="center" shrinkToFit="1"/>
      <protection locked="0"/>
    </xf>
    <xf numFmtId="177" fontId="22" fillId="0" borderId="1" xfId="23" applyNumberFormat="1" applyFont="1" applyFill="1" applyBorder="1" applyAlignment="1">
      <alignment vertical="center"/>
    </xf>
    <xf numFmtId="177" fontId="22" fillId="0" borderId="1" xfId="1" applyNumberFormat="1" applyFont="1" applyFill="1" applyBorder="1" applyAlignment="1" applyProtection="1">
      <alignment vertical="center" shrinkToFit="1"/>
      <protection locked="0"/>
    </xf>
    <xf numFmtId="178" fontId="22" fillId="0" borderId="1" xfId="1" applyNumberFormat="1" applyFont="1" applyFill="1" applyBorder="1" applyAlignment="1" applyProtection="1">
      <alignment vertical="center" shrinkToFit="1"/>
      <protection locked="0"/>
    </xf>
    <xf numFmtId="176" fontId="22" fillId="0" borderId="1" xfId="1" applyNumberFormat="1" applyFont="1" applyFill="1" applyBorder="1" applyAlignment="1" applyProtection="1">
      <alignment horizontal="center" vertical="center" shrinkToFit="1"/>
      <protection locked="0"/>
    </xf>
    <xf numFmtId="177" fontId="22" fillId="0" borderId="1" xfId="1" applyNumberFormat="1" applyFont="1" applyFill="1" applyBorder="1" applyAlignment="1" applyProtection="1">
      <alignment horizontal="right" vertical="center" wrapText="1"/>
      <protection locked="0"/>
    </xf>
    <xf numFmtId="0" fontId="46" fillId="17" borderId="1" xfId="177" applyFont="1" applyFill="1" applyBorder="1" applyAlignment="1">
      <alignment horizontal="center" vertical="center" wrapText="1"/>
    </xf>
    <xf numFmtId="0" fontId="38" fillId="10" borderId="1" xfId="1" applyFont="1" applyFill="1" applyBorder="1" applyAlignment="1" applyProtection="1">
      <alignment horizontal="center" vertical="center" wrapText="1"/>
      <protection locked="0"/>
    </xf>
    <xf numFmtId="177" fontId="41" fillId="11" borderId="1" xfId="1" applyNumberFormat="1" applyFont="1" applyFill="1" applyBorder="1" applyAlignment="1" applyProtection="1">
      <alignment horizontal="right" vertical="center"/>
      <protection locked="0"/>
    </xf>
    <xf numFmtId="0" fontId="41" fillId="9" borderId="1" xfId="142" applyNumberFormat="1" applyFont="1" applyFill="1" applyBorder="1" applyAlignment="1" applyProtection="1">
      <alignment horizontal="center" vertical="center" shrinkToFit="1"/>
      <protection locked="0"/>
    </xf>
    <xf numFmtId="176" fontId="41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41" fillId="9" borderId="1" xfId="142" applyNumberFormat="1" applyFont="1" applyFill="1" applyBorder="1" applyAlignment="1" applyProtection="1">
      <alignment horizontal="center" vertical="center" wrapText="1"/>
      <protection locked="0"/>
    </xf>
    <xf numFmtId="177" fontId="41" fillId="0" borderId="1" xfId="1" applyNumberFormat="1" applyFont="1" applyFill="1" applyBorder="1" applyAlignment="1" applyProtection="1">
      <alignment vertical="center"/>
      <protection locked="0"/>
    </xf>
    <xf numFmtId="0" fontId="46" fillId="17" borderId="1" xfId="177" applyFont="1" applyFill="1" applyBorder="1" applyAlignment="1">
      <alignment horizontal="center" vertical="center" wrapText="1"/>
    </xf>
    <xf numFmtId="191" fontId="46" fillId="11" borderId="1" xfId="0" applyNumberFormat="1" applyFont="1" applyFill="1" applyBorder="1" applyAlignment="1">
      <alignment horizontal="right" vertical="center" wrapText="1" indent="1"/>
    </xf>
    <xf numFmtId="191" fontId="46" fillId="0" borderId="1" xfId="177" applyNumberFormat="1" applyFont="1" applyBorder="1" applyAlignment="1">
      <alignment horizontal="right" vertical="center" wrapText="1" indent="1"/>
    </xf>
    <xf numFmtId="0" fontId="46" fillId="0" borderId="1" xfId="177" applyFont="1" applyBorder="1" applyAlignment="1">
      <alignment horizontal="center" vertical="center" wrapText="1"/>
    </xf>
    <xf numFmtId="191" fontId="46" fillId="11" borderId="1" xfId="177" applyNumberFormat="1" applyFont="1" applyFill="1" applyBorder="1" applyAlignment="1">
      <alignment horizontal="right" vertical="center" wrapText="1" indent="1"/>
    </xf>
    <xf numFmtId="191" fontId="46" fillId="10" borderId="1" xfId="0" applyNumberFormat="1" applyFont="1" applyFill="1" applyBorder="1" applyAlignment="1">
      <alignment horizontal="right" vertical="center" wrapText="1" indent="1"/>
    </xf>
    <xf numFmtId="0" fontId="46" fillId="10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191" fontId="46" fillId="0" borderId="1" xfId="0" applyNumberFormat="1" applyFont="1" applyBorder="1" applyAlignment="1">
      <alignment horizontal="right" vertical="center" wrapText="1" indent="1"/>
    </xf>
    <xf numFmtId="0" fontId="46" fillId="17" borderId="1" xfId="0" applyFont="1" applyFill="1" applyBorder="1" applyAlignment="1">
      <alignment horizontal="center" vertical="center" wrapText="1"/>
    </xf>
    <xf numFmtId="191" fontId="46" fillId="10" borderId="1" xfId="177" applyNumberFormat="1" applyFont="1" applyFill="1" applyBorder="1" applyAlignment="1">
      <alignment horizontal="right" vertical="center" wrapText="1" indent="1"/>
    </xf>
    <xf numFmtId="191" fontId="46" fillId="0" borderId="1" xfId="177" applyNumberFormat="1" applyFont="1" applyBorder="1" applyAlignment="1">
      <alignment horizontal="right" vertical="center" wrapText="1" indent="1"/>
    </xf>
    <xf numFmtId="176" fontId="41" fillId="0" borderId="1" xfId="1" applyNumberFormat="1" applyFont="1" applyBorder="1" applyAlignment="1" applyProtection="1">
      <alignment horizontal="center" vertical="center" shrinkToFit="1"/>
      <protection locked="0"/>
    </xf>
    <xf numFmtId="0" fontId="46" fillId="17" borderId="1" xfId="177" applyFont="1" applyFill="1" applyBorder="1" applyAlignment="1">
      <alignment horizontal="center" vertical="center" wrapText="1"/>
    </xf>
    <xf numFmtId="0" fontId="46" fillId="0" borderId="1" xfId="177" applyFont="1" applyBorder="1" applyAlignment="1">
      <alignment horizontal="center" vertical="center" wrapText="1"/>
    </xf>
    <xf numFmtId="0" fontId="41" fillId="9" borderId="1" xfId="0" applyFont="1" applyFill="1" applyBorder="1" applyAlignment="1" applyProtection="1">
      <alignment horizontal="center" vertical="center" shrinkToFit="1"/>
      <protection locked="0"/>
    </xf>
    <xf numFmtId="177" fontId="41" fillId="0" borderId="1" xfId="1" applyNumberFormat="1" applyFont="1" applyBorder="1" applyAlignment="1" applyProtection="1">
      <alignment horizontal="right" vertical="center"/>
      <protection locked="0"/>
    </xf>
    <xf numFmtId="177" fontId="41" fillId="10" borderId="1" xfId="1" applyNumberFormat="1" applyFont="1" applyFill="1" applyBorder="1" applyAlignment="1" applyProtection="1">
      <alignment horizontal="right" vertical="center"/>
      <protection locked="0"/>
    </xf>
    <xf numFmtId="0" fontId="41" fillId="9" borderId="1" xfId="0" applyFont="1" applyFill="1" applyBorder="1" applyAlignment="1" applyProtection="1">
      <alignment horizontal="center" vertical="center" wrapText="1"/>
      <protection locked="0"/>
    </xf>
    <xf numFmtId="0" fontId="41" fillId="9" borderId="1" xfId="142" applyNumberFormat="1" applyFont="1" applyFill="1" applyBorder="1" applyAlignment="1" applyProtection="1">
      <alignment horizontal="center" vertical="center" shrinkToFit="1"/>
      <protection locked="0"/>
    </xf>
    <xf numFmtId="176" fontId="41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41" fillId="9" borderId="1" xfId="142" applyNumberFormat="1" applyFont="1" applyFill="1" applyBorder="1" applyAlignment="1" applyProtection="1">
      <alignment horizontal="center" vertical="center" wrapText="1"/>
      <protection locked="0"/>
    </xf>
    <xf numFmtId="177" fontId="41" fillId="0" borderId="1" xfId="1" applyNumberFormat="1" applyFont="1" applyFill="1" applyBorder="1" applyAlignment="1" applyProtection="1">
      <alignment horizontal="right" vertical="center"/>
      <protection locked="0"/>
    </xf>
    <xf numFmtId="0" fontId="0" fillId="0" borderId="0" xfId="0" applyBorder="1" applyAlignment="1">
      <alignment horizontal="center"/>
    </xf>
    <xf numFmtId="0" fontId="3" fillId="8" borderId="15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176" fontId="4" fillId="0" borderId="1" xfId="1" applyNumberFormat="1" applyFont="1" applyBorder="1" applyAlignment="1" applyProtection="1">
      <alignment horizontal="center" vertical="center" wrapText="1" shrinkToFit="1"/>
      <protection locked="0"/>
    </xf>
    <xf numFmtId="176" fontId="4" fillId="0" borderId="1" xfId="1" applyNumberFormat="1" applyFont="1" applyBorder="1" applyAlignment="1" applyProtection="1">
      <alignment horizontal="center" vertical="center" shrinkToFit="1"/>
      <protection locked="0"/>
    </xf>
    <xf numFmtId="176" fontId="4" fillId="10" borderId="1" xfId="1" applyNumberFormat="1" applyFont="1" applyFill="1" applyBorder="1" applyAlignment="1" applyProtection="1">
      <alignment horizontal="center" vertical="center" shrinkToFit="1"/>
      <protection locked="0"/>
    </xf>
    <xf numFmtId="0" fontId="4" fillId="9" borderId="6" xfId="0" applyFont="1" applyFill="1" applyBorder="1" applyAlignment="1" applyProtection="1">
      <alignment horizontal="center" vertical="center" wrapText="1"/>
      <protection locked="0"/>
    </xf>
    <xf numFmtId="0" fontId="4" fillId="9" borderId="7" xfId="0" applyFont="1" applyFill="1" applyBorder="1" applyAlignment="1" applyProtection="1">
      <alignment horizontal="center" vertical="center" wrapText="1"/>
      <protection locked="0"/>
    </xf>
    <xf numFmtId="0" fontId="4" fillId="9" borderId="2" xfId="0" applyFont="1" applyFill="1" applyBorder="1" applyAlignment="1" applyProtection="1">
      <alignment horizontal="center" vertical="center" wrapText="1"/>
      <protection locked="0"/>
    </xf>
    <xf numFmtId="0" fontId="4" fillId="9" borderId="5" xfId="0" applyFont="1" applyFill="1" applyBorder="1" applyAlignment="1" applyProtection="1">
      <alignment horizontal="center" vertical="center" wrapText="1"/>
      <protection locked="0"/>
    </xf>
    <xf numFmtId="0" fontId="4" fillId="9" borderId="12" xfId="0" applyFont="1" applyFill="1" applyBorder="1" applyAlignment="1" applyProtection="1">
      <alignment horizontal="center" vertical="center" wrapText="1"/>
      <protection locked="0"/>
    </xf>
    <xf numFmtId="0" fontId="4" fillId="9" borderId="13" xfId="0" applyFont="1" applyFill="1" applyBorder="1" applyAlignment="1" applyProtection="1">
      <alignment horizontal="center" vertical="center" wrapText="1"/>
      <protection locked="0"/>
    </xf>
    <xf numFmtId="0" fontId="4" fillId="10" borderId="5" xfId="0" applyFont="1" applyFill="1" applyBorder="1" applyAlignment="1" applyProtection="1">
      <alignment horizontal="center" vertical="center" wrapText="1"/>
      <protection locked="0"/>
    </xf>
    <xf numFmtId="0" fontId="4" fillId="10" borderId="13" xfId="0" applyFont="1" applyFill="1" applyBorder="1" applyAlignment="1" applyProtection="1">
      <alignment horizontal="center" vertical="center" wrapText="1"/>
      <protection locked="0"/>
    </xf>
    <xf numFmtId="0" fontId="4" fillId="10" borderId="1" xfId="0" applyFont="1" applyFill="1" applyBorder="1" applyAlignment="1" applyProtection="1">
      <alignment horizontal="center" vertical="center" wrapText="1"/>
      <protection locked="0"/>
    </xf>
    <xf numFmtId="0" fontId="4" fillId="9" borderId="3" xfId="0" applyFont="1" applyFill="1" applyBorder="1" applyAlignment="1" applyProtection="1">
      <alignment horizontal="center" vertical="center" wrapText="1"/>
      <protection locked="0"/>
    </xf>
    <xf numFmtId="0" fontId="4" fillId="9" borderId="4" xfId="0" applyFont="1" applyFill="1" applyBorder="1" applyAlignment="1" applyProtection="1">
      <alignment horizontal="center" vertical="center" wrapText="1"/>
      <protection locked="0"/>
    </xf>
    <xf numFmtId="0" fontId="4" fillId="9" borderId="8" xfId="0" applyFont="1" applyFill="1" applyBorder="1" applyAlignment="1" applyProtection="1">
      <alignment horizontal="center" vertical="center" wrapText="1"/>
      <protection locked="0"/>
    </xf>
    <xf numFmtId="0" fontId="4" fillId="9" borderId="9" xfId="0" applyFont="1" applyFill="1" applyBorder="1" applyAlignment="1" applyProtection="1">
      <alignment horizontal="center" vertical="center" wrapText="1"/>
      <protection locked="0"/>
    </xf>
    <xf numFmtId="0" fontId="4" fillId="9" borderId="10" xfId="0" applyFont="1" applyFill="1" applyBorder="1" applyAlignment="1" applyProtection="1">
      <alignment horizontal="center" vertical="center" wrapText="1"/>
      <protection locked="0"/>
    </xf>
    <xf numFmtId="0" fontId="4" fillId="9" borderId="11" xfId="0" applyFont="1" applyFill="1" applyBorder="1" applyAlignment="1" applyProtection="1">
      <alignment horizontal="center" vertical="center" wrapText="1"/>
      <protection locked="0"/>
    </xf>
    <xf numFmtId="176" fontId="4" fillId="10" borderId="6" xfId="0" applyNumberFormat="1" applyFont="1" applyFill="1" applyBorder="1" applyAlignment="1" applyProtection="1">
      <alignment horizontal="center" vertical="center"/>
      <protection locked="0"/>
    </xf>
    <xf numFmtId="176" fontId="4" fillId="10" borderId="7" xfId="0" applyNumberFormat="1" applyFont="1" applyFill="1" applyBorder="1" applyAlignment="1" applyProtection="1">
      <alignment horizontal="center" vertical="center"/>
      <protection locked="0"/>
    </xf>
    <xf numFmtId="176" fontId="4" fillId="1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176" fontId="23" fillId="0" borderId="1" xfId="1" applyNumberFormat="1" applyFont="1" applyFill="1" applyBorder="1" applyAlignment="1" applyProtection="1">
      <alignment horizontal="center" vertical="center" wrapText="1" shrinkToFit="1"/>
      <protection locked="0"/>
    </xf>
    <xf numFmtId="176" fontId="23" fillId="0" borderId="1" xfId="1" applyNumberFormat="1" applyFont="1" applyFill="1" applyBorder="1" applyAlignment="1" applyProtection="1">
      <alignment horizontal="center" vertical="center" shrinkToFit="1"/>
      <protection locked="0"/>
    </xf>
    <xf numFmtId="180" fontId="22" fillId="0" borderId="5" xfId="1" applyNumberFormat="1" applyFont="1" applyFill="1" applyBorder="1" applyAlignment="1" applyProtection="1">
      <alignment horizontal="center" vertical="center" shrinkToFit="1"/>
      <protection locked="0"/>
    </xf>
    <xf numFmtId="180" fontId="22" fillId="0" borderId="12" xfId="1" applyNumberFormat="1" applyFont="1" applyFill="1" applyBorder="1" applyAlignment="1" applyProtection="1">
      <alignment horizontal="center" vertical="center" shrinkToFit="1"/>
      <protection locked="0"/>
    </xf>
    <xf numFmtId="180" fontId="22" fillId="0" borderId="13" xfId="1" applyNumberFormat="1" applyFont="1" applyFill="1" applyBorder="1" applyAlignment="1" applyProtection="1">
      <alignment horizontal="center" vertical="center" shrinkToFit="1"/>
      <protection locked="0"/>
    </xf>
    <xf numFmtId="180" fontId="22" fillId="10" borderId="1" xfId="1" applyNumberFormat="1" applyFont="1" applyFill="1" applyBorder="1" applyAlignment="1" applyProtection="1">
      <alignment horizontal="center" vertical="center" shrinkToFit="1"/>
      <protection locked="0"/>
    </xf>
    <xf numFmtId="176" fontId="22" fillId="0" borderId="1" xfId="1" applyNumberFormat="1" applyFont="1" applyFill="1" applyBorder="1" applyAlignment="1" applyProtection="1">
      <alignment horizontal="center" vertical="center" shrinkToFit="1"/>
      <protection locked="0"/>
    </xf>
    <xf numFmtId="180" fontId="22" fillId="10" borderId="5" xfId="1" applyNumberFormat="1" applyFont="1" applyFill="1" applyBorder="1" applyAlignment="1" applyProtection="1">
      <alignment horizontal="center" vertical="center" shrinkToFit="1"/>
      <protection locked="0"/>
    </xf>
    <xf numFmtId="180" fontId="22" fillId="10" borderId="12" xfId="1" applyNumberFormat="1" applyFont="1" applyFill="1" applyBorder="1" applyAlignment="1" applyProtection="1">
      <alignment horizontal="center" vertical="center" shrinkToFit="1"/>
      <protection locked="0"/>
    </xf>
    <xf numFmtId="180" fontId="22" fillId="10" borderId="13" xfId="1" applyNumberFormat="1" applyFont="1" applyFill="1" applyBorder="1" applyAlignment="1" applyProtection="1">
      <alignment horizontal="center" vertical="center" shrinkToFit="1"/>
      <protection locked="0"/>
    </xf>
    <xf numFmtId="0" fontId="2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2" fillId="9" borderId="1" xfId="23" applyNumberFormat="1" applyFont="1" applyFill="1" applyBorder="1" applyAlignment="1" applyProtection="1">
      <alignment horizontal="center" vertical="center" wrapText="1"/>
      <protection locked="0"/>
    </xf>
    <xf numFmtId="176" fontId="22" fillId="10" borderId="1" xfId="1" applyNumberFormat="1" applyFont="1" applyFill="1" applyBorder="1" applyAlignment="1" applyProtection="1">
      <alignment horizontal="center" vertical="center"/>
      <protection locked="0"/>
    </xf>
    <xf numFmtId="0" fontId="22" fillId="10" borderId="1" xfId="1" applyNumberFormat="1" applyFont="1" applyFill="1" applyBorder="1" applyAlignment="1" applyProtection="1">
      <alignment horizontal="center" vertical="center" wrapText="1"/>
      <protection locked="0"/>
    </xf>
    <xf numFmtId="0" fontId="22" fillId="14" borderId="1" xfId="70" applyNumberFormat="1" applyFont="1" applyFill="1" applyBorder="1" applyAlignment="1" applyProtection="1">
      <alignment horizontal="center" vertical="center" wrapText="1"/>
      <protection locked="0"/>
    </xf>
    <xf numFmtId="176" fontId="22" fillId="0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41" fillId="0" borderId="1" xfId="1" applyNumberFormat="1" applyFont="1" applyFill="1" applyBorder="1" applyAlignment="1" applyProtection="1">
      <alignment horizontal="center" vertical="center" shrinkToFit="1"/>
      <protection locked="0"/>
    </xf>
    <xf numFmtId="180" fontId="41" fillId="10" borderId="1" xfId="1" applyNumberFormat="1" applyFont="1" applyFill="1" applyBorder="1" applyAlignment="1" applyProtection="1">
      <alignment horizontal="center" vertical="center" shrinkToFit="1"/>
      <protection locked="0"/>
    </xf>
    <xf numFmtId="176" fontId="41" fillId="0" borderId="1" xfId="1" applyNumberFormat="1" applyFont="1" applyFill="1" applyBorder="1" applyAlignment="1" applyProtection="1">
      <alignment horizontal="center" vertical="center" shrinkToFit="1"/>
      <protection locked="0"/>
    </xf>
    <xf numFmtId="176" fontId="41" fillId="0" borderId="1" xfId="1" applyNumberFormat="1" applyFont="1" applyFill="1" applyBorder="1" applyAlignment="1" applyProtection="1">
      <alignment horizontal="center" vertical="center" wrapText="1" shrinkToFit="1"/>
      <protection locked="0"/>
    </xf>
    <xf numFmtId="180" fontId="41" fillId="10" borderId="5" xfId="1" applyNumberFormat="1" applyFont="1" applyFill="1" applyBorder="1" applyAlignment="1" applyProtection="1">
      <alignment horizontal="center" vertical="center" shrinkToFit="1"/>
      <protection locked="0"/>
    </xf>
    <xf numFmtId="180" fontId="41" fillId="10" borderId="12" xfId="1" applyNumberFormat="1" applyFont="1" applyFill="1" applyBorder="1" applyAlignment="1" applyProtection="1">
      <alignment horizontal="center" vertical="center" shrinkToFit="1"/>
      <protection locked="0"/>
    </xf>
    <xf numFmtId="180" fontId="41" fillId="10" borderId="13" xfId="1" applyNumberFormat="1" applyFont="1" applyFill="1" applyBorder="1" applyAlignment="1" applyProtection="1">
      <alignment horizontal="center" vertical="center" shrinkToFit="1"/>
      <protection locked="0"/>
    </xf>
    <xf numFmtId="0" fontId="41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41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41" fillId="0" borderId="13" xfId="1" applyNumberFormat="1" applyFont="1" applyFill="1" applyBorder="1" applyAlignment="1" applyProtection="1">
      <alignment horizontal="center" vertical="center" shrinkToFit="1"/>
      <protection locked="0"/>
    </xf>
    <xf numFmtId="0" fontId="38" fillId="9" borderId="1" xfId="142" applyNumberFormat="1" applyFont="1" applyFill="1" applyBorder="1" applyAlignment="1" applyProtection="1">
      <alignment horizontal="center" vertical="center" wrapText="1"/>
      <protection locked="0"/>
    </xf>
    <xf numFmtId="0" fontId="38" fillId="10" borderId="1" xfId="1" applyNumberFormat="1" applyFont="1" applyFill="1" applyBorder="1" applyAlignment="1" applyProtection="1">
      <alignment horizontal="center" vertical="center" wrapText="1"/>
      <protection locked="0"/>
    </xf>
    <xf numFmtId="0" fontId="41" fillId="9" borderId="1" xfId="142" applyNumberFormat="1" applyFont="1" applyFill="1" applyBorder="1" applyAlignment="1" applyProtection="1">
      <alignment horizontal="center" vertical="center" wrapText="1"/>
      <protection locked="0"/>
    </xf>
    <xf numFmtId="0" fontId="41" fillId="0" borderId="1" xfId="1" applyNumberFormat="1" applyFont="1" applyFill="1" applyBorder="1" applyAlignment="1" applyProtection="1">
      <alignment horizontal="center" vertical="center" wrapText="1"/>
      <protection locked="0"/>
    </xf>
    <xf numFmtId="176" fontId="38" fillId="10" borderId="1" xfId="1" applyNumberFormat="1" applyFont="1" applyFill="1" applyBorder="1" applyAlignment="1" applyProtection="1">
      <alignment horizontal="center" vertical="center"/>
      <protection locked="0"/>
    </xf>
    <xf numFmtId="0" fontId="39" fillId="9" borderId="1" xfId="142" applyNumberFormat="1" applyFont="1" applyFill="1" applyBorder="1" applyAlignment="1" applyProtection="1">
      <alignment horizontal="center" vertical="center" wrapText="1"/>
      <protection locked="0"/>
    </xf>
    <xf numFmtId="0" fontId="41" fillId="0" borderId="1" xfId="1" applyFont="1" applyBorder="1" applyAlignment="1" applyProtection="1">
      <alignment horizontal="center" vertical="center" shrinkToFit="1"/>
      <protection locked="0"/>
    </xf>
    <xf numFmtId="176" fontId="41" fillId="0" borderId="1" xfId="1" applyNumberFormat="1" applyFont="1" applyBorder="1" applyAlignment="1" applyProtection="1">
      <alignment horizontal="center" vertical="center" shrinkToFit="1"/>
      <protection locked="0"/>
    </xf>
    <xf numFmtId="176" fontId="41" fillId="0" borderId="1" xfId="1" applyNumberFormat="1" applyFont="1" applyBorder="1" applyAlignment="1" applyProtection="1">
      <alignment horizontal="center" vertical="center" wrapText="1" shrinkToFit="1"/>
      <protection locked="0"/>
    </xf>
    <xf numFmtId="0" fontId="41" fillId="0" borderId="1" xfId="1" applyFont="1" applyBorder="1" applyAlignment="1" applyProtection="1">
      <alignment horizontal="center" vertical="center" wrapText="1"/>
      <protection locked="0"/>
    </xf>
    <xf numFmtId="0" fontId="41" fillId="9" borderId="1" xfId="0" applyFont="1" applyFill="1" applyBorder="1" applyAlignment="1" applyProtection="1">
      <alignment horizontal="center" vertical="center" wrapText="1"/>
      <protection locked="0"/>
    </xf>
    <xf numFmtId="0" fontId="38" fillId="9" borderId="1" xfId="0" applyFont="1" applyFill="1" applyBorder="1" applyAlignment="1" applyProtection="1">
      <alignment horizontal="center" vertical="center" wrapText="1"/>
      <protection locked="0"/>
    </xf>
    <xf numFmtId="0" fontId="40" fillId="10" borderId="1" xfId="0" applyFont="1" applyFill="1" applyBorder="1" applyAlignment="1" applyProtection="1">
      <alignment horizontal="center" vertical="center" wrapText="1"/>
      <protection locked="0"/>
    </xf>
    <xf numFmtId="0" fontId="40" fillId="9" borderId="1" xfId="0" applyFont="1" applyFill="1" applyBorder="1" applyAlignment="1" applyProtection="1">
      <alignment horizontal="center" vertical="center" wrapText="1"/>
      <protection locked="0"/>
    </xf>
    <xf numFmtId="0" fontId="38" fillId="10" borderId="1" xfId="1" applyFont="1" applyFill="1" applyBorder="1" applyAlignment="1" applyProtection="1">
      <alignment horizontal="center" vertical="center" wrapText="1"/>
      <protection locked="0"/>
    </xf>
    <xf numFmtId="0" fontId="46" fillId="0" borderId="1" xfId="177" applyFont="1" applyBorder="1" applyAlignment="1">
      <alignment horizontal="center" vertical="center" wrapText="1"/>
    </xf>
    <xf numFmtId="0" fontId="46" fillId="10" borderId="1" xfId="177" applyFont="1" applyFill="1" applyBorder="1" applyAlignment="1">
      <alignment horizontal="center" vertical="center" wrapText="1"/>
    </xf>
    <xf numFmtId="0" fontId="46" fillId="17" borderId="1" xfId="177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6" fillId="10" borderId="1" xfId="0" applyFont="1" applyFill="1" applyBorder="1" applyAlignment="1">
      <alignment horizontal="center" vertical="center" wrapText="1"/>
    </xf>
    <xf numFmtId="0" fontId="46" fillId="17" borderId="1" xfId="0" applyFont="1" applyFill="1" applyBorder="1" applyAlignment="1">
      <alignment horizontal="center" vertical="center" wrapText="1"/>
    </xf>
    <xf numFmtId="195" fontId="0" fillId="0" borderId="1" xfId="0" applyNumberFormat="1" applyBorder="1"/>
  </cellXfs>
  <cellStyles count="186">
    <cellStyle name="(표준)" xfId="31" xr:uid="{79E485CC-A528-4532-9BD5-B8BCE915E7C7}"/>
    <cellStyle name="40% - 강조색1 2" xfId="66" xr:uid="{64B5B5BC-5CE9-477C-A59E-F926B2A4507C}"/>
    <cellStyle name="40% - 강조색1 2 2" xfId="162" xr:uid="{4A706E76-B4A3-4963-8A0A-CECB55835735}"/>
    <cellStyle name="40% - 강조색4 2" xfId="3" xr:uid="{C9B657D2-23BA-485D-B395-34204473F26D}"/>
    <cellStyle name="40% - 강조색6 2" xfId="59" xr:uid="{FC461305-82D7-41AD-ABAC-059534B73261}"/>
    <cellStyle name="AeE­ [0]_INQUIRY ¿μ¾÷AßAø " xfId="58" xr:uid="{A3F91BF6-8280-413C-8CEF-3088FA6D7AD7}"/>
    <cellStyle name="AeE­_INQUIRY ¿μ¾÷AßAø " xfId="63" xr:uid="{C3B1B55F-4AEE-44E7-BCBA-66CBAB8AAB0B}"/>
    <cellStyle name="ALIGNMENT" xfId="4" xr:uid="{7142133E-7306-4D72-83DA-356AE8D619CD}"/>
    <cellStyle name="AÞ¸¶ [0]_INQUIRY ¿μ¾÷AßAø " xfId="50" xr:uid="{F7D4468E-E08E-4130-A1EC-4D6273550594}"/>
    <cellStyle name="AÞ¸¶_INQUIRY ¿μ¾÷AßAø " xfId="69" xr:uid="{EA84E73A-7B29-4021-AC29-F5D4666ED3C5}"/>
    <cellStyle name="C￥AØ_¿μ¾÷CoE² " xfId="64" xr:uid="{AF0063B5-F1ED-44D9-976B-73AEE51006A7}"/>
    <cellStyle name="Comma [0]_ SG&amp;A Bridge " xfId="57" xr:uid="{E0D47A46-1819-4E8D-B664-62432BA71838}"/>
    <cellStyle name="comma zerodec" xfId="56" xr:uid="{FE389F84-5B90-4CC7-A723-86A9AE30A508}"/>
    <cellStyle name="comma zerodec 2" xfId="38" xr:uid="{F4CAD207-87A0-4640-A71B-9F692E25391F}"/>
    <cellStyle name="comma zerodec 2 2" xfId="37" xr:uid="{9B525D99-D34C-4391-855C-3BD30F13ABCF}"/>
    <cellStyle name="Comma_ SG&amp;A Bridge " xfId="34" xr:uid="{B00CC999-8F36-43B6-9857-BE9A3D0E05FF}"/>
    <cellStyle name="Currency [0]_ SG&amp;A Bridge " xfId="65" xr:uid="{7CA49B7B-2942-4CC0-863D-712D208955BB}"/>
    <cellStyle name="Currency_ SG&amp;A Bridge " xfId="41" xr:uid="{25187464-ED14-4FA3-8B7B-1F098F21D5A3}"/>
    <cellStyle name="Currency1" xfId="49" xr:uid="{37650DE2-8280-4BD6-8F22-E99A03996E48}"/>
    <cellStyle name="Currency1 2" xfId="46" xr:uid="{28799E5E-2019-4189-81C6-CF11036B54CD}"/>
    <cellStyle name="Currency1 2 2" xfId="60" xr:uid="{AFEFE4B2-6F17-4254-AAAF-2FF8EA05B980}"/>
    <cellStyle name="Dollar (zero dec)" xfId="68" xr:uid="{8472B3B2-08A4-4E86-998A-8F04E45D6204}"/>
    <cellStyle name="Dollar (zero dec) 2" xfId="44" xr:uid="{4FCA8BD7-6100-436D-906D-DB14AC865A37}"/>
    <cellStyle name="Dollar (zero dec) 2 2" xfId="32" xr:uid="{2E202693-7181-418D-BA6B-A97AEBD3C4B7}"/>
    <cellStyle name="Grey" xfId="5" xr:uid="{16411E58-85CB-427F-9042-25EDDD5A772F}"/>
    <cellStyle name="Header1" xfId="6" xr:uid="{36296AC6-9B00-4C76-94D9-E84508FBC997}"/>
    <cellStyle name="Header2" xfId="7" xr:uid="{E0DF56ED-1830-4D65-8503-06DF8FD1658E}"/>
    <cellStyle name="Input [yellow]" xfId="8" xr:uid="{5D457C41-D310-4384-B1AD-D6A8022839C7}"/>
    <cellStyle name="Milliers [0]_Arabian Spec" xfId="73" xr:uid="{814A1BFB-B05F-4AAC-B29E-F46A821E55F8}"/>
    <cellStyle name="Milliers_Arabian Spec" xfId="74" xr:uid="{F5D4C85D-6939-487A-95DB-2B172ECA2A71}"/>
    <cellStyle name="Mon?aire [0]_Arabian Spec" xfId="75" xr:uid="{5FB11BDB-393B-48E9-A755-CFB6D5652C7E}"/>
    <cellStyle name="Mon?aire_Arabian Spec" xfId="76" xr:uid="{64E7F662-9D6B-4A44-9BED-344FDA5E54FA}"/>
    <cellStyle name="Normal - Style1" xfId="9" xr:uid="{3D983D50-A711-4E35-913B-55BD6BFD6477}"/>
    <cellStyle name="Normal_ SG&amp;A Bridge " xfId="78" xr:uid="{321DD756-F3EF-48C6-9292-C3F551A70E00}"/>
    <cellStyle name="Percent [2]" xfId="10" xr:uid="{B0296942-6AC0-4AD1-B1F4-B9CB63168F8F}"/>
    <cellStyle name="강조색6 2" xfId="80" xr:uid="{0AB4749C-945D-4D0D-89BE-9AAE9EA329C4}"/>
    <cellStyle name="나쁨 2" xfId="11" xr:uid="{3DC2EC67-A743-4068-9EA3-2C319ECFBDAF}"/>
    <cellStyle name="백분율 2" xfId="12" xr:uid="{380A6280-90CF-4858-8AFF-F411F28B12F6}"/>
    <cellStyle name="백분율 2 2" xfId="81" xr:uid="{7AA318B8-0DBE-4EC5-8EE0-64EAEEA9B5A1}"/>
    <cellStyle name="백분율 2 3" xfId="176" xr:uid="{D9B42AAB-EC76-441D-A775-3F88A78BAA53}"/>
    <cellStyle name="보통 2" xfId="82" xr:uid="{FFD3FB13-4DD7-4718-8A53-8D6A2C2829CE}"/>
    <cellStyle name="보통 2 2" xfId="163" xr:uid="{AF3D4529-A2FE-4FAB-9486-D5686F965875}"/>
    <cellStyle name="보통 3" xfId="181" xr:uid="{FC7FC15B-28B1-4822-8F77-D2A09EDFAAE5}"/>
    <cellStyle name="뷭?_BOOKSHIP" xfId="83" xr:uid="{C84C3F1E-87D0-4FE8-9591-D32A1D0FB93B}"/>
    <cellStyle name="쉼표 [0] 10" xfId="161" xr:uid="{99823767-AE4E-402D-AA14-5F13FD5DF5C5}"/>
    <cellStyle name="쉼표 [0] 11" xfId="43" xr:uid="{AF8E7B7A-3FDF-482F-AC1A-C02B66F040EA}"/>
    <cellStyle name="쉼표 [0] 12" xfId="79" xr:uid="{2D7E61FD-6E98-46E1-971B-68CF280B418B}"/>
    <cellStyle name="쉼표 [0] 13" xfId="77" xr:uid="{9C5A38A4-668C-4B8D-BABE-DFE3A8DE9782}"/>
    <cellStyle name="쉼표 [0] 14" xfId="72" xr:uid="{A777B20D-3E28-46B4-9D8E-D49AC4822761}"/>
    <cellStyle name="쉼표 [0] 15" xfId="71" xr:uid="{BC99CBC6-9606-4501-AF87-6992A7BC7828}"/>
    <cellStyle name="쉼표 [0] 16" xfId="48" xr:uid="{45BC04C6-E6A2-482D-8628-AE409DA7779F}"/>
    <cellStyle name="쉼표 [0] 17" xfId="30" xr:uid="{D8800F4A-F83E-4FDC-9212-EFD30CA25FCF}"/>
    <cellStyle name="쉼표 [0] 18" xfId="47" xr:uid="{0A0CDFB9-8864-4C09-A52E-77976CE0B779}"/>
    <cellStyle name="쉼표 [0] 19" xfId="144" xr:uid="{2D3EDBDA-E7BE-4006-BB1C-22BC744631F6}"/>
    <cellStyle name="쉼표 [0] 2" xfId="14" xr:uid="{F2CC701E-4BC3-4260-94AA-8231B261D4B0}"/>
    <cellStyle name="쉼표 [0] 2 2" xfId="67" xr:uid="{E0A38ADD-4931-41D9-A5F2-C6B90201FBDC}"/>
    <cellStyle name="쉼표 [0] 2 2 2" xfId="15" xr:uid="{C1ABF6A7-8DAA-4D2D-83C5-73049332A94B}"/>
    <cellStyle name="쉼표 [0] 2 2 2 2" xfId="16" xr:uid="{1E2EBE50-C76F-42D4-9C51-8688097EB8C7}"/>
    <cellStyle name="쉼표 [0] 2 2 2 2 2" xfId="84" xr:uid="{88C22AEB-F3F7-4136-9179-B179098DFD93}"/>
    <cellStyle name="쉼표 [0] 2 2 2 2 3" xfId="180" xr:uid="{3BC50F70-4E24-4E6A-A21E-AF63E0E52D17}"/>
    <cellStyle name="쉼표 [0] 2 3" xfId="85" xr:uid="{FBF8A8B0-D35F-4D29-A24D-E349ACBAA4E3}"/>
    <cellStyle name="쉼표 [0] 2 4" xfId="166" xr:uid="{E3FCD288-0213-4CB4-A4F3-CFAB91226305}"/>
    <cellStyle name="쉼표 [0] 20" xfId="145" xr:uid="{669E706E-4FB9-4300-A5A3-68D1719ABAE4}"/>
    <cellStyle name="쉼표 [0] 21" xfId="146" xr:uid="{F8D14884-872B-4443-9723-B1A8BA0CDF5B}"/>
    <cellStyle name="쉼표 [0] 22" xfId="147" xr:uid="{8853A8D4-009A-4E1A-9228-1B2937514A40}"/>
    <cellStyle name="쉼표 [0] 23" xfId="148" xr:uid="{2BE1D22B-857C-4B86-9BFE-F648734B493C}"/>
    <cellStyle name="쉼표 [0] 24" xfId="149" xr:uid="{41459829-377A-4A96-86BE-B36237D04839}"/>
    <cellStyle name="쉼표 [0] 25" xfId="150" xr:uid="{43608AF5-B0A9-4495-88BE-B68FB017E012}"/>
    <cellStyle name="쉼표 [0] 26" xfId="151" xr:uid="{DBE81B43-037B-4C63-80A6-34390EF63721}"/>
    <cellStyle name="쉼표 [0] 27" xfId="152" xr:uid="{6966BD2C-E1A0-4FAB-B93A-346556B2CA7B}"/>
    <cellStyle name="쉼표 [0] 28" xfId="153" xr:uid="{635E2421-4478-4967-8C03-E8EA19933090}"/>
    <cellStyle name="쉼표 [0] 29" xfId="154" xr:uid="{9C1679F0-A135-4A9B-99C2-90BD1E7E331F}"/>
    <cellStyle name="쉼표 [0] 3" xfId="17" xr:uid="{47EFC011-A2E2-469B-852D-A3CAA8A48CB4}"/>
    <cellStyle name="쉼표 [0] 3 2" xfId="86" xr:uid="{DEC1E4F9-0BBE-4350-BF34-70238B925482}"/>
    <cellStyle name="쉼표 [0] 3 2 2" xfId="53" xr:uid="{D1D4E0C6-64F9-4BAE-B7A9-339A3F0877E8}"/>
    <cellStyle name="쉼표 [0] 3 3" xfId="87" xr:uid="{1FDDC769-AD67-4994-9CC1-D7051A07D3E4}"/>
    <cellStyle name="쉼표 [0] 3 4" xfId="88" xr:uid="{CC9D3F81-CB5A-44C4-93F0-5E39872A1375}"/>
    <cellStyle name="쉼표 [0] 3 5" xfId="54" xr:uid="{DE637E5D-96CD-46F7-BCCF-6835C6EFF303}"/>
    <cellStyle name="쉼표 [0] 30" xfId="155" xr:uid="{392F93B9-CDB4-4837-BEA7-256EBDBEFF35}"/>
    <cellStyle name="쉼표 [0] 31" xfId="156" xr:uid="{DBC9FFD0-286A-45B1-A3FD-62EBB14B17EF}"/>
    <cellStyle name="쉼표 [0] 32" xfId="157" xr:uid="{A5E582A5-9F36-451F-A0EF-1006E0406181}"/>
    <cellStyle name="쉼표 [0] 33" xfId="158" xr:uid="{02F41F4C-90C3-43AE-B0CD-EEF4251CAB21}"/>
    <cellStyle name="쉼표 [0] 34" xfId="159" xr:uid="{784F6E15-7B4A-4146-B0FC-873F33FA3553}"/>
    <cellStyle name="쉼표 [0] 35" xfId="160" xr:uid="{7824F512-B248-41D7-86C7-6911E5EF65AD}"/>
    <cellStyle name="쉼표 [0] 4" xfId="18" xr:uid="{F281AA8F-74EC-4E30-8DF9-BB295B9924E5}"/>
    <cellStyle name="쉼표 [0] 4 2" xfId="52" xr:uid="{DC26C168-A169-4A78-81BA-7DCB376DF9C4}"/>
    <cellStyle name="쉼표 [0] 4 3" xfId="55" xr:uid="{F7FE1FF7-0F81-491B-A37D-0D87C81441E6}"/>
    <cellStyle name="쉼표 [0] 4 3 2" xfId="89" xr:uid="{9F7462FF-872A-43AE-B8E1-664A86B572A1}"/>
    <cellStyle name="쉼표 [0] 4 4" xfId="90" xr:uid="{3F8F6263-7786-4F42-A637-12BDAA7D19CA}"/>
    <cellStyle name="쉼표 [0] 4 5" xfId="33" xr:uid="{20B75B94-719C-49FF-9493-A89BCFC49872}"/>
    <cellStyle name="쉼표 [0] 5" xfId="13" xr:uid="{0D83F04A-8F5F-4428-A241-8A163663DAC4}"/>
    <cellStyle name="쉼표 [0] 5 2" xfId="19" xr:uid="{26D3A38F-4F7F-4B83-A40D-DDAD417D6D30}"/>
    <cellStyle name="쉼표 [0] 5 3" xfId="91" xr:uid="{A7123A7A-AA5B-4F61-B197-0F365401A34B}"/>
    <cellStyle name="쉼표 [0] 6" xfId="20" xr:uid="{AD360C66-AEB6-40E0-914B-0ED4AD9C2589}"/>
    <cellStyle name="쉼표 [0] 7" xfId="42" xr:uid="{B00BED46-ED74-46F0-80E8-94F877BA9B30}"/>
    <cellStyle name="쉼표 [0] 7 2" xfId="92" xr:uid="{0655C98F-6C74-454D-A194-AA134BDBEF3E}"/>
    <cellStyle name="쉼표 [0] 8" xfId="51" xr:uid="{24BF2B96-00F9-4521-A123-429ACE076A8C}"/>
    <cellStyle name="쉼표 [0] 8 2" xfId="184" xr:uid="{C54CB9A4-4458-4EFE-A2B4-D71B55611F96}"/>
    <cellStyle name="쉼표 [0] 9" xfId="62" xr:uid="{BBA04CEC-BBB9-419F-935C-20D15FCDCF8B}"/>
    <cellStyle name="스타일 1" xfId="21" xr:uid="{9A2490D0-2ECB-4FE0-94A5-690E1B55FAFF}"/>
    <cellStyle name="스타일 1 2" xfId="93" xr:uid="{F89627D2-F9E2-43DD-9950-7725028363D1}"/>
    <cellStyle name="유1" xfId="94" xr:uid="{82759587-4750-48B3-8752-DFFB25440241}"/>
    <cellStyle name="자리수0" xfId="95" xr:uid="{3B63C1D0-A1B0-4F10-BFA6-8E89F20120FE}"/>
    <cellStyle name="콤마 [0]_1202" xfId="96" xr:uid="{AA241C21-2B39-4353-AB67-23388DA13F0A}"/>
    <cellStyle name="콤마_1202" xfId="97" xr:uid="{3D090F29-A291-4A7F-BE8D-4A274DF651E1}"/>
    <cellStyle name="통화 [0] 2" xfId="22" xr:uid="{7181CA97-546E-4DAD-B6EF-DA812B334BE5}"/>
    <cellStyle name="통화 [0] 2 2" xfId="98" xr:uid="{961B919B-1160-4E8E-B2FF-885BA276ADBC}"/>
    <cellStyle name="통화 [0] 3" xfId="61" xr:uid="{884C971D-9C08-4185-A3D3-6EE77FB12BF1}"/>
    <cellStyle name="통화 [0] 3 2" xfId="167" xr:uid="{6CD35015-D0B9-4FFC-9862-19603DF011CC}"/>
    <cellStyle name="표준" xfId="0" builtinId="0"/>
    <cellStyle name="표준 10" xfId="23" xr:uid="{74BC3DC4-D9F4-4A3F-8012-D5B71758750F}"/>
    <cellStyle name="표준 11" xfId="24" xr:uid="{CB7EBB9D-919D-4C27-B872-DB9EDFBBEA67}"/>
    <cellStyle name="표준 11 2" xfId="99" xr:uid="{38B7D3D0-1AE0-4ECC-AC55-AF1521BF62C0}"/>
    <cellStyle name="표준 11 2 2" xfId="100" xr:uid="{DA7C8BC0-611C-4308-AF4A-AD81B55C487A}"/>
    <cellStyle name="표준 11 2 2 2" xfId="25" xr:uid="{E615A8A9-B666-4A5A-AB9C-20B16CF8C107}"/>
    <cellStyle name="표준 11 2 2 2 2" xfId="101" xr:uid="{89798745-64F3-4D6C-B7A7-4E1260FCA476}"/>
    <cellStyle name="표준 12" xfId="102" xr:uid="{2115C7EF-E010-4205-B786-A8A33A9A5DDB}"/>
    <cellStyle name="표준 12 2" xfId="179" xr:uid="{063BF7BB-DC1E-4529-B4B4-3AF3B7AC3275}"/>
    <cellStyle name="표준 12 3" xfId="169" xr:uid="{CE9757C9-3F3F-46C7-B550-54F1A42D13FE}"/>
    <cellStyle name="표준 13" xfId="103" xr:uid="{66977CBB-FDDD-4CC3-B664-E728DF23F14C}"/>
    <cellStyle name="표준 13 3" xfId="104" xr:uid="{F583D061-E59D-41E0-ACDA-337C4B1C5CAE}"/>
    <cellStyle name="표준 13 4" xfId="182" xr:uid="{1E40F4D1-B601-4A72-A051-D7C7266BDBF6}"/>
    <cellStyle name="표준 14" xfId="36" xr:uid="{44A50349-28BF-467A-9407-C4CE9D344121}"/>
    <cellStyle name="표준 14 2" xfId="183" xr:uid="{E50E66C5-410C-429C-9B18-050DB4CDBAE9}"/>
    <cellStyle name="표준 15" xfId="172" xr:uid="{A9471C48-C65E-4A3B-99C8-0BD425FE0B0C}"/>
    <cellStyle name="표준 15 3" xfId="185" xr:uid="{9447D087-F86F-483B-8B92-D7DCB1EB3359}"/>
    <cellStyle name="표준 16" xfId="105" xr:uid="{C332CEA4-41E9-4E95-B637-FB04CA67315D}"/>
    <cellStyle name="표준 16 2" xfId="106" xr:uid="{DA9ED4C6-C21C-4CBD-BE02-77B795406D81}"/>
    <cellStyle name="표준 16 2 2" xfId="107" xr:uid="{D78E3B75-F235-4827-971D-8C9B2C30D0D1}"/>
    <cellStyle name="표준 17" xfId="35" xr:uid="{645A333B-CB17-4D7A-873B-2F88D05F92EA}"/>
    <cellStyle name="표준 18" xfId="175" xr:uid="{2D68EB91-DE16-46AB-8E99-ED76B522377E}"/>
    <cellStyle name="표준 19" xfId="108" xr:uid="{75DE8950-F47E-48FD-8869-D9BCD950AC92}"/>
    <cellStyle name="표준 19 2" xfId="109" xr:uid="{A7AA2531-560E-46B2-A940-6DC2DCB1604F}"/>
    <cellStyle name="표준 19 2 2" xfId="110" xr:uid="{E7DD13D4-5821-4D68-86A9-DBD4FE1C25EA}"/>
    <cellStyle name="표준 2" xfId="26" xr:uid="{0D4D29EE-F6A1-4F48-96ED-18B1C8D44688}"/>
    <cellStyle name="표준 2 2" xfId="40" xr:uid="{D0EAD570-E8BF-4EBB-96F7-D836DF82BED5}"/>
    <cellStyle name="표준 2 2 2" xfId="111" xr:uid="{137ABA8E-A435-445A-A38B-0914A4450695}"/>
    <cellStyle name="표준 2 2 2 2" xfId="112" xr:uid="{D4DB17B1-3961-4B79-B900-20A3626753A8}"/>
    <cellStyle name="표준 2 3" xfId="113" xr:uid="{882B6801-2D41-4D26-B35B-7FBD3EE311AC}"/>
    <cellStyle name="표준 2 3 2" xfId="114" xr:uid="{5F4572D0-0470-40CD-B5CA-F0451750B75C}"/>
    <cellStyle name="표준 2 4" xfId="164" xr:uid="{B11C9D7C-0585-487E-8950-A0E68AE5D5E1}"/>
    <cellStyle name="표준 20" xfId="142" xr:uid="{8A536D53-9A5E-4BED-9B1B-1E0ADBD7B744}"/>
    <cellStyle name="표준 21" xfId="115" xr:uid="{2434FCCE-6A7E-49D8-A69D-6EC3EA1FA690}"/>
    <cellStyle name="표준 22" xfId="173" xr:uid="{D4B987E3-C658-4861-B8F8-776629635BD0}"/>
    <cellStyle name="표준 23" xfId="174" xr:uid="{910863C9-7B29-435F-B4D1-A1DA66749B75}"/>
    <cellStyle name="표준 24" xfId="177" xr:uid="{82DB579D-D02B-48D0-9601-4D25892B1AEC}"/>
    <cellStyle name="표준 26" xfId="45" xr:uid="{C46BF024-DF91-41D9-8D7D-8F2AF08FD22E}"/>
    <cellStyle name="표준 27" xfId="171" xr:uid="{3F8EF2E6-73D8-4B4E-84CE-B20414F1C63D}"/>
    <cellStyle name="표준 28" xfId="39" xr:uid="{A7DF0C63-34C4-4CC5-B976-1456DC15F63D}"/>
    <cellStyle name="표준 3" xfId="2" xr:uid="{695D9A47-6F60-4557-9452-02BA0C0A6AF1}"/>
    <cellStyle name="표준 3 2" xfId="117" xr:uid="{6D03A62C-CD13-43DE-941F-4AA4A549E175}"/>
    <cellStyle name="표준 3 3" xfId="116" xr:uid="{EE62696D-433E-4653-9DE5-5323B470E141}"/>
    <cellStyle name="표준 3_(2007)사업장지정폐기물(최종)" xfId="118" xr:uid="{553D8E7C-7DBA-4603-925D-B3EDB5F3583D}"/>
    <cellStyle name="표준 30" xfId="170" xr:uid="{6B01CA04-8A0E-43D5-8231-14C5F239B1B1}"/>
    <cellStyle name="표준 31" xfId="119" xr:uid="{BEF8B8A9-25AF-4E2D-A8B0-BB64411E41F9}"/>
    <cellStyle name="표준 31 2" xfId="120" xr:uid="{51E00845-5662-438E-BE6C-282519027E17}"/>
    <cellStyle name="표준 31 3" xfId="121" xr:uid="{7C8DB5EE-D098-486C-B4A9-8FEA2C1C1C56}"/>
    <cellStyle name="표준 31 4" xfId="122" xr:uid="{40D1F799-A0F9-4FBD-9502-8686CD9C17D2}"/>
    <cellStyle name="표준 33" xfId="123" xr:uid="{6A282B0A-43D7-4156-A84D-FD0872D6CF09}"/>
    <cellStyle name="표준 33 2" xfId="124" xr:uid="{CE90230B-67E0-4312-8775-B40E614C036B}"/>
    <cellStyle name="표준 33 3" xfId="125" xr:uid="{7F5EE216-8282-4D6D-A223-D57A4D9BEFBB}"/>
    <cellStyle name="표준 33 4" xfId="126" xr:uid="{5D1F4C76-AC1A-4A4C-B25C-64C29B75E48B}"/>
    <cellStyle name="표준 34" xfId="127" xr:uid="{88715227-5790-4B70-8678-9F353EF01620}"/>
    <cellStyle name="표준 34 2" xfId="128" xr:uid="{07B98AFA-FE5D-40EF-A3D9-FAAB11241C0B}"/>
    <cellStyle name="표준 34 3" xfId="129" xr:uid="{B419835D-99F6-4EB3-A743-717ADF65DDFB}"/>
    <cellStyle name="표준 34 4" xfId="130" xr:uid="{C06E9D37-B74C-4EF5-AAEE-5A031099932C}"/>
    <cellStyle name="표준 35" xfId="131" xr:uid="{9F993A27-5C20-46CE-A88B-3E5D5F00DAC0}"/>
    <cellStyle name="표준 35 2" xfId="132" xr:uid="{2C26AA32-7F57-4688-BD43-2253C62B1C8D}"/>
    <cellStyle name="표준 35 3" xfId="133" xr:uid="{B5B0452D-CB56-4C6A-94F9-4BE14A44A488}"/>
    <cellStyle name="표준 35 4" xfId="134" xr:uid="{D12A7F77-C169-4214-B3DF-9D8C904227B3}"/>
    <cellStyle name="표준 4" xfId="70" xr:uid="{B68FD997-7E2D-4A50-94BE-2A9AD48D6DDB}"/>
    <cellStyle name="표준 4 2" xfId="135" xr:uid="{131CA8A0-627F-47A8-9B47-3450351D2815}"/>
    <cellStyle name="표준 4 2 2" xfId="168" xr:uid="{3DA25E33-7345-4CF6-8B27-05242F4B8944}"/>
    <cellStyle name="표준 5" xfId="27" xr:uid="{1FC98FA6-EE59-4BF6-AE5D-6226B5F27641}"/>
    <cellStyle name="표준 5 2" xfId="136" xr:uid="{950B5ADF-3FF5-4D39-BFAF-0295EBBC71C8}"/>
    <cellStyle name="표준 5 3" xfId="165" xr:uid="{32EBFE3A-E4F8-4563-8F88-FA36FECD7237}"/>
    <cellStyle name="표준 6" xfId="28" xr:uid="{32F21E0F-CCC2-457F-838E-67EFCC34B6B9}"/>
    <cellStyle name="표준 6 2" xfId="178" xr:uid="{B2B2DD3C-BECE-4251-AD96-A679B9325449}"/>
    <cellStyle name="표준 7" xfId="29" xr:uid="{39272358-E771-4EA0-8F84-60CA4B23E2BE}"/>
    <cellStyle name="표준 7 2" xfId="137" xr:uid="{062E18AF-C00E-4C22-B722-98E768D02764}"/>
    <cellStyle name="표준 8" xfId="138" xr:uid="{581990B1-5C04-4317-B7B1-D1EFF79867A8}"/>
    <cellStyle name="표준 9" xfId="139" xr:uid="{3AE75AFC-327A-4C05-A854-C284286ACEE2}"/>
    <cellStyle name="표준 9 2" xfId="140" xr:uid="{FDD6EFE2-C66C-45A2-AF96-48AAE393E216}"/>
    <cellStyle name="표준 9 2 2" xfId="141" xr:uid="{7C2973E6-C602-4948-AE7A-A8BB011A04A7}"/>
    <cellStyle name="표준_2008년기준_전국" xfId="1" xr:uid="{7937567E-D847-4564-AA64-0687EB475A85}"/>
    <cellStyle name="하이퍼링크 2" xfId="143" xr:uid="{682CFFB2-295C-4256-A629-D67A1BAFC5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4617;&#49845;&#50857;%202010~2023%20&#49436;&#50872;&#49884;%20&#51088;&#52824;&#44396;&#48324;%20&#51064;&#44396;&#496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aw Data"/>
      <sheetName val="2013년-2010년"/>
    </sheetNames>
    <sheetDataSet>
      <sheetData sheetId="0">
        <row r="3">
          <cell r="T3">
            <v>150453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56"/>
  <sheetViews>
    <sheetView tabSelected="1" topLeftCell="K1" zoomScale="115" zoomScaleNormal="115" workbookViewId="0">
      <selection activeCell="AD16" sqref="AD16"/>
    </sheetView>
  </sheetViews>
  <sheetFormatPr defaultRowHeight="17.399999999999999"/>
  <cols>
    <col min="3" max="3" width="17.69921875" bestFit="1" customWidth="1"/>
    <col min="4" max="4" width="12.5" bestFit="1" customWidth="1"/>
    <col min="5" max="17" width="11.09765625" bestFit="1" customWidth="1"/>
  </cols>
  <sheetData>
    <row r="1" spans="2:17">
      <c r="Q1" t="s">
        <v>234</v>
      </c>
    </row>
    <row r="2" spans="2:17">
      <c r="B2" s="1" t="s">
        <v>0</v>
      </c>
      <c r="C2" s="1" t="s">
        <v>1</v>
      </c>
      <c r="D2" s="1">
        <v>2023</v>
      </c>
      <c r="E2" s="1">
        <v>2022</v>
      </c>
      <c r="F2" s="1">
        <v>2021</v>
      </c>
      <c r="G2" s="1">
        <v>2020</v>
      </c>
      <c r="H2" s="1">
        <v>2019</v>
      </c>
      <c r="I2" s="1">
        <v>2018</v>
      </c>
      <c r="J2" s="1">
        <v>2017</v>
      </c>
      <c r="K2" s="1">
        <v>2016</v>
      </c>
      <c r="L2" s="1">
        <v>2015</v>
      </c>
      <c r="M2" s="1">
        <v>2014</v>
      </c>
      <c r="N2" s="1">
        <v>2013</v>
      </c>
      <c r="O2" s="1">
        <v>2012</v>
      </c>
      <c r="P2" s="1">
        <v>2011</v>
      </c>
      <c r="Q2" s="1">
        <v>2010</v>
      </c>
    </row>
    <row r="3" spans="2:17">
      <c r="B3" s="2" t="s">
        <v>3</v>
      </c>
      <c r="C3" s="68" t="s">
        <v>239</v>
      </c>
      <c r="D3" s="28" cm="1">
        <f t="array" aca="1" ref="D3" ca="1">(INDIRECT("'2023년'!J" &amp; 3 + (ROW()-3)*42) + INDIRECT("'2023년'!K" &amp; 3 + (ROW()-3)*42))/365</f>
        <v>106.05013698630135</v>
      </c>
      <c r="E3" s="28" cm="1">
        <f t="array" aca="1" ref="E3" ca="1">(INDIRECT("'2022년'!I" &amp; 4 + (ROW()-3)*42) + INDIRECT("'2022년'!J" &amp; 4 + (ROW()-3)*42))/365</f>
        <v>106.66986301369863</v>
      </c>
      <c r="F3" s="28" cm="1">
        <f t="array" aca="1" ref="F3" ca="1">(INDIRECT("'2021년'!I" &amp; 4 + (ROW()-3)*42) + INDIRECT("'2021년'!J" &amp; 4 + (ROW()-3)*42))/365</f>
        <v>103.48986301369864</v>
      </c>
      <c r="G3" s="28" cm="1">
        <f t="array" aca="1" ref="G3" ca="1">(INDIRECT("'2020년'!I" &amp; 4 + (ROW()-3)*42) + INDIRECT("'2020년'!J" &amp; 4 + (ROW()-3)*42))/365</f>
        <v>108.82849315068493</v>
      </c>
      <c r="H3" s="28" cm="1">
        <f t="array" aca="1" ref="H3" ca="1">INDIRECT("'2019년'!I" &amp; 4 + (ROW()-3)*42) + INDIRECT("'2019년'!J" &amp; 4 + (ROW()-3)*42)</f>
        <v>120.19999999999999</v>
      </c>
      <c r="I3" s="28" cm="1">
        <f t="array" aca="1" ref="I3" ca="1">INDIRECT("'2018년'!G" &amp; 14 + (ROW()-3)*4) + INDIRECT("'2018년'!G" &amp; 15 + (ROW()-3)*4)</f>
        <v>128</v>
      </c>
      <c r="J3" s="28" cm="1">
        <f t="array" aca="1" ref="J3" ca="1">INDIRECT("'2017년'!G" &amp; 14 + (ROW()-3)*4) + INDIRECT("'2017년'!G" &amp; 15 + (ROW()-3)*4)</f>
        <v>147.4</v>
      </c>
      <c r="K3" s="28" cm="1">
        <f t="array" aca="1" ref="K3" ca="1">INDIRECT("'2016년'!G" &amp; 14 + (ROW()-3)*4) + INDIRECT("'2016년'!G" &amp; 15 + (ROW()-3)*4)</f>
        <v>178.8</v>
      </c>
      <c r="L3" s="28" cm="1">
        <f t="array" aca="1" ref="L3" ca="1">INDIRECT("'2015년'!G" &amp; 14 + (ROW()-3)*4) + INDIRECT("'2015년'!G" &amp; 15 + (ROW()-3)*4)</f>
        <v>123.9</v>
      </c>
      <c r="M3" s="28" cm="1">
        <f t="array" aca="1" ref="M3" ca="1">INDIRECT("'2014년'!G" &amp; 14 + (ROW()-3)*4) + INDIRECT("'2014년'!G" &amp; 15 + (ROW()-3)*4)</f>
        <v>138</v>
      </c>
      <c r="N3" s="28" cm="1">
        <f t="array" aca="1" ref="N3" ca="1">INDIRECT("'2013년'!G" &amp; 14 + (ROW()-3)*4) + INDIRECT("'2013년'!G" &amp; 15 + (ROW()-3)*4)</f>
        <v>132.19999999999999</v>
      </c>
      <c r="O3" s="28" cm="1">
        <f t="array" aca="1" ref="O3" ca="1">INDIRECT("'2012년'!G" &amp; 14 + (ROW()-3)*4) + INDIRECT("'2012년'!G" &amp; 15 + (ROW()-3)*4)</f>
        <v>117.7</v>
      </c>
      <c r="P3" s="28" cm="1">
        <f t="array" aca="1" ref="P3" ca="1">INDIRECT("'2011년'!G" &amp; 14 + (ROW()-3)*4) + INDIRECT("'2011년'!G" &amp; 15 + (ROW()-3)*4)</f>
        <v>149.9</v>
      </c>
      <c r="Q3" s="28" cm="1">
        <f t="array" aca="1" ref="Q3" ca="1">INDIRECT("'2010년'!G" &amp; 14 + (ROW()-3)*4) + INDIRECT("'2010년'!G" &amp; 15 + (ROW()-3)*4)</f>
        <v>151</v>
      </c>
    </row>
    <row r="4" spans="2:17">
      <c r="B4" s="2" t="s">
        <v>5</v>
      </c>
      <c r="C4" s="69"/>
      <c r="D4" s="28" cm="1">
        <f t="array" aca="1" ref="D4" ca="1">(INDIRECT("'2023년'!J" &amp; 3 + (ROW()-3)*42) + INDIRECT("'2023년'!K" &amp; 3 + (ROW()-3)*42))/365</f>
        <v>140.47013698630136</v>
      </c>
      <c r="E4" s="28" cm="1">
        <f t="array" aca="1" ref="E4" ca="1">(INDIRECT("'2022년'!I" &amp; 4 + (ROW()-3)*42) + INDIRECT("'2022년'!J" &amp; 4 + (ROW()-3)*42))/365</f>
        <v>141.12109589041094</v>
      </c>
      <c r="F4" s="28" cm="1">
        <f t="array" aca="1" ref="F4" ca="1">(INDIRECT("'2021년'!I" &amp; 4 + (ROW()-3)*42) + INDIRECT("'2021년'!J" &amp; 4 + (ROW()-3)*42))/365</f>
        <v>146.42493150684933</v>
      </c>
      <c r="G4" s="28" cm="1">
        <f t="array" aca="1" ref="G4" ca="1">(INDIRECT("'2020년'!I" &amp; 4 + (ROW()-3)*42) + INDIRECT("'2020년'!J" &amp; 4 + (ROW()-3)*42))/365</f>
        <v>144.83671232876713</v>
      </c>
      <c r="H4" s="28" cm="1">
        <f t="array" aca="1" ref="H4" ca="1">INDIRECT("'2019년'!I" &amp; 4 + (ROW()-3)*42) + INDIRECT("'2019년'!J" &amp; 4 + (ROW()-3)*42)</f>
        <v>189.4</v>
      </c>
      <c r="I4" s="28" cm="1">
        <f t="array" aca="1" ref="I4" ca="1">INDIRECT("'2018년'!G" &amp; 14 + (ROW()-3)*4) + INDIRECT("'2018년'!G" &amp; 15 + (ROW()-3)*4)</f>
        <v>188.2</v>
      </c>
      <c r="J4" s="28" cm="1">
        <f t="array" aca="1" ref="J4" ca="1">INDIRECT("'2017년'!G" &amp; 14 + (ROW()-3)*4) + INDIRECT("'2017년'!G" &amp; 15 + (ROW()-3)*4)</f>
        <v>220.60000000000002</v>
      </c>
      <c r="K4" s="28" cm="1">
        <f t="array" aca="1" ref="K4" ca="1">INDIRECT("'2016년'!G" &amp; 14 + (ROW()-3)*4) + INDIRECT("'2016년'!G" &amp; 15 + (ROW()-3)*4)</f>
        <v>187</v>
      </c>
      <c r="L4" s="28" cm="1">
        <f t="array" aca="1" ref="L4" ca="1">INDIRECT("'2015년'!G" &amp; 14 + (ROW()-3)*4) + INDIRECT("'2015년'!G" &amp; 15 + (ROW()-3)*4)</f>
        <v>185.2</v>
      </c>
      <c r="M4" s="28" cm="1">
        <f t="array" aca="1" ref="M4" ca="1">INDIRECT("'2014년'!G" &amp; 14 + (ROW()-3)*4) + INDIRECT("'2014년'!G" &amp; 15 + (ROW()-3)*4)</f>
        <v>187.4</v>
      </c>
      <c r="N4" s="28" cm="1">
        <f t="array" aca="1" ref="N4" ca="1">INDIRECT("'2013년'!G" &amp; 14 + (ROW()-3)*4) + INDIRECT("'2013년'!G" &amp; 15 + (ROW()-3)*4)</f>
        <v>180.00000000000003</v>
      </c>
      <c r="O4" s="28" cm="1">
        <f t="array" aca="1" ref="O4" ca="1">INDIRECT("'2012년'!G" &amp; 14 + (ROW()-3)*4) + INDIRECT("'2012년'!G" &amp; 15 + (ROW()-3)*4)</f>
        <v>222.9</v>
      </c>
      <c r="P4" s="28" cm="1">
        <f t="array" aca="1" ref="P4" ca="1">INDIRECT("'2011년'!G" &amp; 14 + (ROW()-3)*4) + INDIRECT("'2011년'!G" &amp; 15 + (ROW()-3)*4)</f>
        <v>244.70000000000002</v>
      </c>
      <c r="Q4" s="28" cm="1">
        <f t="array" aca="1" ref="Q4" ca="1">INDIRECT("'2010년'!G" &amp; 14 + (ROW()-3)*4) + INDIRECT("'2010년'!G" &amp; 15 + (ROW()-3)*4)</f>
        <v>240.8</v>
      </c>
    </row>
    <row r="5" spans="2:17">
      <c r="B5" s="2" t="s">
        <v>8</v>
      </c>
      <c r="C5" s="69"/>
      <c r="D5" s="28" cm="1">
        <f t="array" aca="1" ref="D5" ca="1">(INDIRECT("'2023년'!J" &amp; 3 + (ROW()-3)*42) + INDIRECT("'2023년'!K" &amp; 3 + (ROW()-3)*42))/365</f>
        <v>98.006849315068493</v>
      </c>
      <c r="E5" s="28" cm="1">
        <f t="array" aca="1" ref="E5" ca="1">(INDIRECT("'2022년'!I" &amp; 4 + (ROW()-3)*42) + INDIRECT("'2022년'!J" &amp; 4 + (ROW()-3)*42))/365</f>
        <v>100.75068493150685</v>
      </c>
      <c r="F5" s="28" cm="1">
        <f t="array" aca="1" ref="F5" ca="1">(INDIRECT("'2021년'!I" &amp; 4 + (ROW()-3)*42) + INDIRECT("'2021년'!J" &amp; 4 + (ROW()-3)*42))/365</f>
        <v>103.14986301369865</v>
      </c>
      <c r="G5" s="28" cm="1">
        <f t="array" aca="1" ref="G5" ca="1">(INDIRECT("'2020년'!I" &amp; 4 + (ROW()-3)*42) + INDIRECT("'2020년'!J" &amp; 4 + (ROW()-3)*42))/365</f>
        <v>101.91616438356162</v>
      </c>
      <c r="H5" s="28" cm="1">
        <f t="array" aca="1" ref="H5" ca="1">INDIRECT("'2019년'!I" &amp; 4 + (ROW()-3)*42) + INDIRECT("'2019년'!J" &amp; 4 + (ROW()-3)*42)</f>
        <v>100.5</v>
      </c>
      <c r="I5" s="28" cm="1">
        <f t="array" aca="1" ref="I5" ca="1">INDIRECT("'2018년'!G" &amp; 14 + (ROW()-3)*4) + INDIRECT("'2018년'!G" &amp; 15 + (ROW()-3)*4)</f>
        <v>95.4</v>
      </c>
      <c r="J5" s="28" cm="1">
        <f t="array" aca="1" ref="J5" ca="1">INDIRECT("'2017년'!G" &amp; 14 + (ROW()-3)*4) + INDIRECT("'2017년'!G" &amp; 15 + (ROW()-3)*4)</f>
        <v>96.5</v>
      </c>
      <c r="K5" s="28" cm="1">
        <f t="array" aca="1" ref="K5" ca="1">INDIRECT("'2016년'!G" &amp; 14 + (ROW()-3)*4) + INDIRECT("'2016년'!G" &amp; 15 + (ROW()-3)*4)</f>
        <v>95.2</v>
      </c>
      <c r="L5" s="28" cm="1">
        <f t="array" aca="1" ref="L5" ca="1">INDIRECT("'2015년'!G" &amp; 14 + (ROW()-3)*4) + INDIRECT("'2015년'!G" &amp; 15 + (ROW()-3)*4)</f>
        <v>89.6</v>
      </c>
      <c r="M5" s="28" cm="1">
        <f t="array" aca="1" ref="M5" ca="1">INDIRECT("'2014년'!G" &amp; 14 + (ROW()-3)*4) + INDIRECT("'2014년'!G" &amp; 15 + (ROW()-3)*4)</f>
        <v>95.699999999999989</v>
      </c>
      <c r="N5" s="28" cm="1">
        <f t="array" aca="1" ref="N5" ca="1">INDIRECT("'2013년'!G" &amp; 14 + (ROW()-3)*4) + INDIRECT("'2013년'!G" &amp; 15 + (ROW()-3)*4)</f>
        <v>95.899999999999991</v>
      </c>
      <c r="O5" s="28" cm="1">
        <f t="array" aca="1" ref="O5" ca="1">INDIRECT("'2012년'!G" &amp; 14 + (ROW()-3)*4) + INDIRECT("'2012년'!G" &amp; 15 + (ROW()-3)*4)</f>
        <v>105.40000000000002</v>
      </c>
      <c r="P5" s="28" cm="1">
        <f t="array" aca="1" ref="P5" ca="1">INDIRECT("'2011년'!G" &amp; 14 + (ROW()-3)*4) + INDIRECT("'2011년'!G" &amp; 15 + (ROW()-3)*4)</f>
        <v>109.10000000000001</v>
      </c>
      <c r="Q5" s="28" cm="1">
        <f t="array" aca="1" ref="Q5" ca="1">INDIRECT("'2010년'!G" &amp; 14 + (ROW()-3)*4) + INDIRECT("'2010년'!G" &amp; 15 + (ROW()-3)*4)</f>
        <v>22.9</v>
      </c>
    </row>
    <row r="6" spans="2:17">
      <c r="B6" s="2" t="s">
        <v>9</v>
      </c>
      <c r="C6" s="69"/>
      <c r="D6" s="28" cm="1">
        <f t="array" aca="1" ref="D6" ca="1">(INDIRECT("'2023년'!J" &amp; 3 + (ROW()-3)*42) + INDIRECT("'2023년'!K" &amp; 3 + (ROW()-3)*42))/365</f>
        <v>103.75972602739725</v>
      </c>
      <c r="E6" s="28" cm="1">
        <f t="array" aca="1" ref="E6" ca="1">(INDIRECT("'2022년'!I" &amp; 4 + (ROW()-3)*42) + INDIRECT("'2022년'!J" &amp; 4 + (ROW()-3)*42))/365</f>
        <v>86.292602739726036</v>
      </c>
      <c r="F6" s="28" cm="1">
        <f t="array" aca="1" ref="F6" ca="1">(INDIRECT("'2021년'!I" &amp; 4 + (ROW()-3)*42) + INDIRECT("'2021년'!J" &amp; 4 + (ROW()-3)*42))/365</f>
        <v>82.615068493150687</v>
      </c>
      <c r="G6" s="28" cm="1">
        <f t="array" aca="1" ref="G6" ca="1">(INDIRECT("'2020년'!I" &amp; 4 + (ROW()-3)*42) + INDIRECT("'2020년'!J" &amp; 4 + (ROW()-3)*42))/365</f>
        <v>85.609041095890419</v>
      </c>
      <c r="H6" s="28" cm="1">
        <f t="array" aca="1" ref="H6" ca="1">INDIRECT("'2019년'!I" &amp; 4 + (ROW()-3)*42) + INDIRECT("'2019년'!J" &amp; 4 + (ROW()-3)*42)</f>
        <v>89.7</v>
      </c>
      <c r="I6" s="28" cm="1">
        <f t="array" aca="1" ref="I6" ca="1">INDIRECT("'2018년'!G" &amp; 14 + (ROW()-3)*4) + INDIRECT("'2018년'!G" &amp; 15 + (ROW()-3)*4)</f>
        <v>91.100000000000009</v>
      </c>
      <c r="J6" s="28" cm="1">
        <f t="array" aca="1" ref="J6" ca="1">INDIRECT("'2017년'!G" &amp; 14 + (ROW()-3)*4) + INDIRECT("'2017년'!G" &amp; 15 + (ROW()-3)*4)</f>
        <v>88.1</v>
      </c>
      <c r="K6" s="28" cm="1">
        <f t="array" aca="1" ref="K6" ca="1">INDIRECT("'2016년'!G" &amp; 14 + (ROW()-3)*4) + INDIRECT("'2016년'!G" &amp; 15 + (ROW()-3)*4)</f>
        <v>81.2</v>
      </c>
      <c r="L6" s="28" cm="1">
        <f t="array" aca="1" ref="L6" ca="1">INDIRECT("'2015년'!G" &amp; 14 + (ROW()-3)*4) + INDIRECT("'2015년'!G" &amp; 15 + (ROW()-3)*4)</f>
        <v>80.399999999999991</v>
      </c>
      <c r="M6" s="28" cm="1">
        <f t="array" aca="1" ref="M6" ca="1">INDIRECT("'2014년'!G" &amp; 14 + (ROW()-3)*4) + INDIRECT("'2014년'!G" &amp; 15 + (ROW()-3)*4)</f>
        <v>88.699999999999989</v>
      </c>
      <c r="N6" s="28" cm="1">
        <f t="array" aca="1" ref="N6" ca="1">INDIRECT("'2013년'!G" &amp; 14 + (ROW()-3)*4) + INDIRECT("'2013년'!G" &amp; 15 + (ROW()-3)*4)</f>
        <v>88.3</v>
      </c>
      <c r="O6" s="28" cm="1">
        <f t="array" aca="1" ref="O6" ca="1">INDIRECT("'2012년'!G" &amp; 14 + (ROW()-3)*4) + INDIRECT("'2012년'!G" &amp; 15 + (ROW()-3)*4)</f>
        <v>94.5</v>
      </c>
      <c r="P6" s="28" cm="1">
        <f t="array" aca="1" ref="P6" ca="1">INDIRECT("'2011년'!G" &amp; 14 + (ROW()-3)*4) + INDIRECT("'2011년'!G" &amp; 15 + (ROW()-3)*4)</f>
        <v>108.49999999999999</v>
      </c>
      <c r="Q6" s="28" cm="1">
        <f t="array" aca="1" ref="Q6" ca="1">INDIRECT("'2010년'!G" &amp; 14 + (ROW()-3)*4) + INDIRECT("'2010년'!G" &amp; 15 + (ROW()-3)*4)</f>
        <v>104.80000000000001</v>
      </c>
    </row>
    <row r="7" spans="2:17">
      <c r="B7" s="2" t="s">
        <v>10</v>
      </c>
      <c r="C7" s="69"/>
      <c r="D7" s="28" cm="1">
        <f t="array" aca="1" ref="D7" ca="1">(INDIRECT("'2023년'!J" &amp; 3 + (ROW()-3)*42) + INDIRECT("'2023년'!K" &amp; 3 + (ROW()-3)*42))/365</f>
        <v>101.32767123287671</v>
      </c>
      <c r="E7" s="28" cm="1">
        <f t="array" aca="1" ref="E7" ca="1">(INDIRECT("'2022년'!I" &amp; 4 + (ROW()-3)*42) + INDIRECT("'2022년'!J" &amp; 4 + (ROW()-3)*42))/365</f>
        <v>67.891780821917806</v>
      </c>
      <c r="F7" s="28" cm="1">
        <f t="array" aca="1" ref="F7" ca="1">(INDIRECT("'2021년'!I" &amp; 4 + (ROW()-3)*42) + INDIRECT("'2021년'!J" &amp; 4 + (ROW()-3)*42))/365</f>
        <v>78.021643835616445</v>
      </c>
      <c r="G7" s="28" cm="1">
        <f t="array" aca="1" ref="G7" ca="1">(INDIRECT("'2020년'!I" &amp; 4 + (ROW()-3)*42) + INDIRECT("'2020년'!J" &amp; 4 + (ROW()-3)*42))/365</f>
        <v>104.00301369863013</v>
      </c>
      <c r="H7" s="28" cm="1">
        <f t="array" aca="1" ref="H7" ca="1">INDIRECT("'2019년'!I" &amp; 4 + (ROW()-3)*42) + INDIRECT("'2019년'!J" &amp; 4 + (ROW()-3)*42)</f>
        <v>80.3</v>
      </c>
      <c r="I7" s="28" cm="1">
        <f t="array" aca="1" ref="I7" ca="1">INDIRECT("'2018년'!G" &amp; 14 + (ROW()-3)*4) + INDIRECT("'2018년'!G" &amp; 15 + (ROW()-3)*4)</f>
        <v>79.199999999999989</v>
      </c>
      <c r="J7" s="28" cm="1">
        <f t="array" aca="1" ref="J7" ca="1">INDIRECT("'2017년'!G" &amp; 14 + (ROW()-3)*4) + INDIRECT("'2017년'!G" &amp; 15 + (ROW()-3)*4)</f>
        <v>79.899999999999991</v>
      </c>
      <c r="K7" s="28" cm="1">
        <f t="array" aca="1" ref="K7" ca="1">INDIRECT("'2016년'!G" &amp; 14 + (ROW()-3)*4) + INDIRECT("'2016년'!G" &amp; 15 + (ROW()-3)*4)</f>
        <v>85.5</v>
      </c>
      <c r="L7" s="28" cm="1">
        <f t="array" aca="1" ref="L7" ca="1">INDIRECT("'2015년'!G" &amp; 14 + (ROW()-3)*4) + INDIRECT("'2015년'!G" &amp; 15 + (ROW()-3)*4)</f>
        <v>89</v>
      </c>
      <c r="M7" s="28" cm="1">
        <f t="array" aca="1" ref="M7" ca="1">INDIRECT("'2014년'!G" &amp; 14 + (ROW()-3)*4) + INDIRECT("'2014년'!G" &amp; 15 + (ROW()-3)*4)</f>
        <v>94.299999999999983</v>
      </c>
      <c r="N7" s="28" cm="1">
        <f t="array" aca="1" ref="N7" ca="1">INDIRECT("'2013년'!G" &amp; 14 + (ROW()-3)*4) + INDIRECT("'2013년'!G" &amp; 15 + (ROW()-3)*4)</f>
        <v>93.5</v>
      </c>
      <c r="O7" s="28" cm="1">
        <f t="array" aca="1" ref="O7" ca="1">INDIRECT("'2012년'!G" &amp; 14 + (ROW()-3)*4) + INDIRECT("'2012년'!G" &amp; 15 + (ROW()-3)*4)</f>
        <v>91.899999999999991</v>
      </c>
      <c r="P7" s="28" cm="1">
        <f t="array" aca="1" ref="P7" ca="1">INDIRECT("'2011년'!G" &amp; 14 + (ROW()-3)*4) + INDIRECT("'2011년'!G" &amp; 15 + (ROW()-3)*4)</f>
        <v>94.7</v>
      </c>
      <c r="Q7" s="28" cm="1">
        <f t="array" aca="1" ref="Q7" ca="1">INDIRECT("'2010년'!G" &amp; 14 + (ROW()-3)*4) + INDIRECT("'2010년'!G" &amp; 15 + (ROW()-3)*4)</f>
        <v>103.70000000000002</v>
      </c>
    </row>
    <row r="8" spans="2:17">
      <c r="B8" s="2" t="s">
        <v>11</v>
      </c>
      <c r="C8" s="69"/>
      <c r="D8" s="28" cm="1">
        <f t="array" aca="1" ref="D8" ca="1">(INDIRECT("'2023년'!J" &amp; 3 + (ROW()-3)*42) + INDIRECT("'2023년'!K" &amp; 3 + (ROW()-3)*42))/365</f>
        <v>105.32246575342465</v>
      </c>
      <c r="E8" s="28" cm="1">
        <f t="array" aca="1" ref="E8" ca="1">(INDIRECT("'2022년'!I" &amp; 4 + (ROW()-3)*42) + INDIRECT("'2022년'!J" &amp; 4 + (ROW()-3)*42))/365</f>
        <v>107.82027397260275</v>
      </c>
      <c r="F8" s="28" cm="1">
        <f t="array" aca="1" ref="F8" ca="1">(INDIRECT("'2021년'!I" &amp; 4 + (ROW()-3)*42) + INDIRECT("'2021년'!J" &amp; 4 + (ROW()-3)*42))/365</f>
        <v>106.22986301369863</v>
      </c>
      <c r="G8" s="28" cm="1">
        <f t="array" aca="1" ref="G8" ca="1">(INDIRECT("'2020년'!I" &amp; 4 + (ROW()-3)*42) + INDIRECT("'2020년'!J" &amp; 4 + (ROW()-3)*42))/365</f>
        <v>107.24383561643836</v>
      </c>
      <c r="H8" s="28" cm="1">
        <f t="array" aca="1" ref="H8" ca="1">INDIRECT("'2019년'!I" &amp; 4 + (ROW()-3)*42) + INDIRECT("'2019년'!J" &amp; 4 + (ROW()-3)*42)</f>
        <v>112.60000000000001</v>
      </c>
      <c r="I8" s="28" cm="1">
        <f t="array" aca="1" ref="I8" ca="1">INDIRECT("'2018년'!G" &amp; 14 + (ROW()-3)*4) + INDIRECT("'2018년'!G" &amp; 15 + (ROW()-3)*4)</f>
        <v>110.4</v>
      </c>
      <c r="J8" s="28" cm="1">
        <f t="array" aca="1" ref="J8" ca="1">INDIRECT("'2017년'!G" &amp; 14 + (ROW()-3)*4) + INDIRECT("'2017년'!G" &amp; 15 + (ROW()-3)*4)</f>
        <v>111.9</v>
      </c>
      <c r="K8" s="28" cm="1">
        <f t="array" aca="1" ref="K8" ca="1">INDIRECT("'2016년'!G" &amp; 14 + (ROW()-3)*4) + INDIRECT("'2016년'!G" &amp; 15 + (ROW()-3)*4)</f>
        <v>115.59999999999998</v>
      </c>
      <c r="L8" s="28" cm="1">
        <f t="array" aca="1" ref="L8" ca="1">INDIRECT("'2015년'!G" &amp; 14 + (ROW()-3)*4) + INDIRECT("'2015년'!G" &amp; 15 + (ROW()-3)*4)</f>
        <v>116.7</v>
      </c>
      <c r="M8" s="28" cm="1">
        <f t="array" aca="1" ref="M8" ca="1">INDIRECT("'2014년'!G" &amp; 14 + (ROW()-3)*4) + INDIRECT("'2014년'!G" &amp; 15 + (ROW()-3)*4)</f>
        <v>119.9</v>
      </c>
      <c r="N8" s="28" cm="1">
        <f t="array" aca="1" ref="N8" ca="1">INDIRECT("'2013년'!G" &amp; 14 + (ROW()-3)*4) + INDIRECT("'2013년'!G" &amp; 15 + (ROW()-3)*4)</f>
        <v>117.4</v>
      </c>
      <c r="O8" s="28" cm="1">
        <f t="array" aca="1" ref="O8" ca="1">INDIRECT("'2012년'!G" &amp; 14 + (ROW()-3)*4) + INDIRECT("'2012년'!G" &amp; 15 + (ROW()-3)*4)</f>
        <v>117.19999999999999</v>
      </c>
      <c r="P8" s="28" cm="1">
        <f t="array" aca="1" ref="P8" ca="1">INDIRECT("'2011년'!G" &amp; 14 + (ROW()-3)*4) + INDIRECT("'2011년'!G" &amp; 15 + (ROW()-3)*4)</f>
        <v>133.30000000000001</v>
      </c>
      <c r="Q8" s="28" cm="1">
        <f t="array" aca="1" ref="Q8" ca="1">INDIRECT("'2010년'!G" &amp; 14 + (ROW()-3)*4) + INDIRECT("'2010년'!G" &amp; 15 + (ROW()-3)*4)</f>
        <v>130.10000000000002</v>
      </c>
    </row>
    <row r="9" spans="2:17">
      <c r="B9" s="2" t="s">
        <v>7</v>
      </c>
      <c r="C9" s="69"/>
      <c r="D9" s="28" cm="1">
        <f t="array" aca="1" ref="D9" ca="1">(INDIRECT("'2023년'!J" &amp; 3 + (ROW()-3)*42) + INDIRECT("'2023년'!K" &amp; 3 + (ROW()-3)*42))/365</f>
        <v>107.50136986301369</v>
      </c>
      <c r="E9" s="28" cm="1">
        <f t="array" aca="1" ref="E9" ca="1">(INDIRECT("'2022년'!I" &amp; 4 + (ROW()-3)*42) + INDIRECT("'2022년'!J" &amp; 4 + (ROW()-3)*42))/365</f>
        <v>109.65698630136987</v>
      </c>
      <c r="F9" s="28" cm="1">
        <f t="array" aca="1" ref="F9" ca="1">(INDIRECT("'2021년'!I" &amp; 4 + (ROW()-3)*42) + INDIRECT("'2021년'!J" &amp; 4 + (ROW()-3)*42))/365</f>
        <v>112.18986301369864</v>
      </c>
      <c r="G9" s="28" cm="1">
        <f t="array" aca="1" ref="G9" ca="1">(INDIRECT("'2020년'!I" &amp; 4 + (ROW()-3)*42) + INDIRECT("'2020년'!J" &amp; 4 + (ROW()-3)*42))/365</f>
        <v>110.55095890410959</v>
      </c>
      <c r="H9" s="28" cm="1">
        <f t="array" aca="1" ref="H9" ca="1">INDIRECT("'2019년'!I" &amp; 4 + (ROW()-3)*42) + INDIRECT("'2019년'!J" &amp; 4 + (ROW()-3)*42)</f>
        <v>107</v>
      </c>
      <c r="I9" s="28" cm="1">
        <f t="array" aca="1" ref="I9" ca="1">INDIRECT("'2018년'!G" &amp; 14 + (ROW()-3)*4) + INDIRECT("'2018년'!G" &amp; 15 + (ROW()-3)*4)</f>
        <v>107.6</v>
      </c>
      <c r="J9" s="28" cm="1">
        <f t="array" aca="1" ref="J9" ca="1">INDIRECT("'2017년'!G" &amp; 14 + (ROW()-3)*4) + INDIRECT("'2017년'!G" &amp; 15 + (ROW()-3)*4)</f>
        <v>97.800000000000011</v>
      </c>
      <c r="K9" s="28" cm="1">
        <f t="array" aca="1" ref="K9" ca="1">INDIRECT("'2016년'!G" &amp; 14 + (ROW()-3)*4) + INDIRECT("'2016년'!G" &amp; 15 + (ROW()-3)*4)</f>
        <v>104.3</v>
      </c>
      <c r="L9" s="28" cm="1">
        <f t="array" aca="1" ref="L9" ca="1">INDIRECT("'2015년'!G" &amp; 14 + (ROW()-3)*4) + INDIRECT("'2015년'!G" &amp; 15 + (ROW()-3)*4)</f>
        <v>104.19999999999999</v>
      </c>
      <c r="M9" s="28" cm="1">
        <f t="array" aca="1" ref="M9" ca="1">INDIRECT("'2014년'!G" &amp; 14 + (ROW()-3)*4) + INDIRECT("'2014년'!G" &amp; 15 + (ROW()-3)*4)</f>
        <v>107.4</v>
      </c>
      <c r="N9" s="28" cm="1">
        <f t="array" aca="1" ref="N9" ca="1">INDIRECT("'2013년'!G" &amp; 14 + (ROW()-3)*4) + INDIRECT("'2013년'!G" &amp; 15 + (ROW()-3)*4)</f>
        <v>100.3</v>
      </c>
      <c r="O9" s="28" cm="1">
        <f t="array" aca="1" ref="O9" ca="1">INDIRECT("'2012년'!G" &amp; 14 + (ROW()-3)*4) + INDIRECT("'2012년'!G" &amp; 15 + (ROW()-3)*4)</f>
        <v>98.000000000000014</v>
      </c>
      <c r="P9" s="28" cm="1">
        <f t="array" aca="1" ref="P9" ca="1">INDIRECT("'2011년'!G" &amp; 14 + (ROW()-3)*4) + INDIRECT("'2011년'!G" &amp; 15 + (ROW()-3)*4)</f>
        <v>102.6</v>
      </c>
      <c r="Q9" s="28" cm="1">
        <f t="array" aca="1" ref="Q9" ca="1">INDIRECT("'2010년'!G" &amp; 14 + (ROW()-3)*4) + INDIRECT("'2010년'!G" &amp; 15 + (ROW()-3)*4)</f>
        <v>90.9</v>
      </c>
    </row>
    <row r="10" spans="2:17">
      <c r="B10" s="2" t="s">
        <v>12</v>
      </c>
      <c r="C10" s="69"/>
      <c r="D10" s="28" cm="1">
        <f t="array" aca="1" ref="D10" ca="1">(INDIRECT("'2023년'!J" &amp; 3 + (ROW()-3)*42) + INDIRECT("'2023년'!K" &amp; 3 + (ROW()-3)*42))/365</f>
        <v>109.03945205479452</v>
      </c>
      <c r="E10" s="28" cm="1">
        <f t="array" aca="1" ref="E10" ca="1">(INDIRECT("'2022년'!I" &amp; 4 + (ROW()-3)*42) + INDIRECT("'2022년'!J" &amp; 4 + (ROW()-3)*42))/365</f>
        <v>89.492602739726024</v>
      </c>
      <c r="F10" s="28" cm="1">
        <f t="array" aca="1" ref="F10" ca="1">(INDIRECT("'2021년'!I" &amp; 4 + (ROW()-3)*42) + INDIRECT("'2021년'!J" &amp; 4 + (ROW()-3)*42))/365</f>
        <v>90.919999999999987</v>
      </c>
      <c r="G10" s="28" cm="1">
        <f t="array" aca="1" ref="G10" ca="1">(INDIRECT("'2020년'!I" &amp; 4 + (ROW()-3)*42) + INDIRECT("'2020년'!J" &amp; 4 + (ROW()-3)*42))/365</f>
        <v>114.59917808219177</v>
      </c>
      <c r="H10" s="28" cm="1">
        <f t="array" aca="1" ref="H10" ca="1">INDIRECT("'2019년'!I" &amp; 4 + (ROW()-3)*42) + INDIRECT("'2019년'!J" &amp; 4 + (ROW()-3)*42)</f>
        <v>94.899999999999991</v>
      </c>
      <c r="I10" s="28" cm="1">
        <f t="array" aca="1" ref="I10" ca="1">INDIRECT("'2018년'!G" &amp; 14 + (ROW()-3)*4) + INDIRECT("'2018년'!G" &amp; 15 + (ROW()-3)*4)</f>
        <v>98.699999999999989</v>
      </c>
      <c r="J10" s="28" cm="1">
        <f t="array" aca="1" ref="J10" ca="1">INDIRECT("'2017년'!G" &amp; 14 + (ROW()-3)*4) + INDIRECT("'2017년'!G" &amp; 15 + (ROW()-3)*4)</f>
        <v>107.49999999999999</v>
      </c>
      <c r="K10" s="28" cm="1">
        <f t="array" aca="1" ref="K10" ca="1">INDIRECT("'2016년'!G" &amp; 14 + (ROW()-3)*4) + INDIRECT("'2016년'!G" &amp; 15 + (ROW()-3)*4)</f>
        <v>104.5</v>
      </c>
      <c r="L10" s="28" cm="1">
        <f t="array" aca="1" ref="L10" ca="1">INDIRECT("'2015년'!G" &amp; 14 + (ROW()-3)*4) + INDIRECT("'2015년'!G" &amp; 15 + (ROW()-3)*4)</f>
        <v>110.6</v>
      </c>
      <c r="M10" s="28" cm="1">
        <f t="array" aca="1" ref="M10" ca="1">INDIRECT("'2014년'!G" &amp; 14 + (ROW()-3)*4) + INDIRECT("'2014년'!G" &amp; 15 + (ROW()-3)*4)</f>
        <v>121</v>
      </c>
      <c r="N10" s="28" cm="1">
        <f t="array" aca="1" ref="N10" ca="1">INDIRECT("'2013년'!G" &amp; 14 + (ROW()-3)*4) + INDIRECT("'2013년'!G" &amp; 15 + (ROW()-3)*4)</f>
        <v>117.30000000000001</v>
      </c>
      <c r="O10" s="28" cm="1">
        <f t="array" aca="1" ref="O10" ca="1">INDIRECT("'2012년'!G" &amp; 14 + (ROW()-3)*4) + INDIRECT("'2012년'!G" &amp; 15 + (ROW()-3)*4)</f>
        <v>128</v>
      </c>
      <c r="P10" s="28" cm="1">
        <f t="array" aca="1" ref="P10" ca="1">INDIRECT("'2011년'!G" &amp; 14 + (ROW()-3)*4) + INDIRECT("'2011년'!G" &amp; 15 + (ROW()-3)*4)</f>
        <v>123.60000000000001</v>
      </c>
      <c r="Q10" s="28" cm="1">
        <f t="array" aca="1" ref="Q10" ca="1">INDIRECT("'2010년'!G" &amp; 14 + (ROW()-3)*4) + INDIRECT("'2010년'!G" &amp; 15 + (ROW()-3)*4)</f>
        <v>117.4</v>
      </c>
    </row>
    <row r="11" spans="2:17">
      <c r="B11" s="2" t="s">
        <v>13</v>
      </c>
      <c r="C11" s="69"/>
      <c r="D11" s="28" cm="1">
        <f t="array" aca="1" ref="D11" ca="1">(INDIRECT("'2023년'!J" &amp; 3 + (ROW()-3)*42) + INDIRECT("'2023년'!K" &amp; 3 + (ROW()-3)*42))/365</f>
        <v>73.186301369863017</v>
      </c>
      <c r="E11" s="28" cm="1">
        <f t="array" aca="1" ref="E11" ca="1">(INDIRECT("'2022년'!I" &amp; 4 + (ROW()-3)*42) + INDIRECT("'2022년'!J" &amp; 4 + (ROW()-3)*42))/365</f>
        <v>74.166849315068504</v>
      </c>
      <c r="F11" s="28" cm="1">
        <f t="array" aca="1" ref="F11" ca="1">(INDIRECT("'2021년'!I" &amp; 4 + (ROW()-3)*42) + INDIRECT("'2021년'!J" &amp; 4 + (ROW()-3)*42))/365</f>
        <v>76.667123287671231</v>
      </c>
      <c r="G11" s="28" cm="1">
        <f t="array" aca="1" ref="G11" ca="1">(INDIRECT("'2020년'!I" &amp; 4 + (ROW()-3)*42) + INDIRECT("'2020년'!J" &amp; 4 + (ROW()-3)*42))/365</f>
        <v>97.453424657534242</v>
      </c>
      <c r="H11" s="28" cm="1">
        <f t="array" aca="1" ref="H11" ca="1">INDIRECT("'2019년'!I" &amp; 4 + (ROW()-3)*42) + INDIRECT("'2019년'!J" &amp; 4 + (ROW()-3)*42)</f>
        <v>75.900000000000006</v>
      </c>
      <c r="I11" s="28" cm="1">
        <f t="array" aca="1" ref="I11" ca="1">INDIRECT("'2018년'!G" &amp; 14 + (ROW()-3)*4) + INDIRECT("'2018년'!G" &amp; 15 + (ROW()-3)*4)</f>
        <v>75.199999999999989</v>
      </c>
      <c r="J11" s="28" cm="1">
        <f t="array" aca="1" ref="J11" ca="1">INDIRECT("'2017년'!G" &amp; 14 + (ROW()-3)*4) + INDIRECT("'2017년'!G" &amp; 15 + (ROW()-3)*4)</f>
        <v>71.199999999999989</v>
      </c>
      <c r="K11" s="28" cm="1">
        <f t="array" aca="1" ref="K11" ca="1">INDIRECT("'2016년'!G" &amp; 14 + (ROW()-3)*4) + INDIRECT("'2016년'!G" &amp; 15 + (ROW()-3)*4)</f>
        <v>75.199999999999989</v>
      </c>
      <c r="L11" s="28" cm="1">
        <f t="array" aca="1" ref="L11" ca="1">INDIRECT("'2015년'!G" &amp; 14 + (ROW()-3)*4) + INDIRECT("'2015년'!G" &amp; 15 + (ROW()-3)*4)</f>
        <v>77.499999999999986</v>
      </c>
      <c r="M11" s="28" cm="1">
        <f t="array" aca="1" ref="M11" ca="1">INDIRECT("'2014년'!G" &amp; 14 + (ROW()-3)*4) + INDIRECT("'2014년'!G" &amp; 15 + (ROW()-3)*4)</f>
        <v>81.699999999999989</v>
      </c>
      <c r="N11" s="28" cm="1">
        <f t="array" aca="1" ref="N11" ca="1">INDIRECT("'2013년'!G" &amp; 14 + (ROW()-3)*4) + INDIRECT("'2013년'!G" &amp; 15 + (ROW()-3)*4)</f>
        <v>76.499999999999986</v>
      </c>
      <c r="O11" s="28" cm="1">
        <f t="array" aca="1" ref="O11" ca="1">INDIRECT("'2012년'!G" &amp; 14 + (ROW()-3)*4) + INDIRECT("'2012년'!G" &amp; 15 + (ROW()-3)*4)</f>
        <v>78.099999999999994</v>
      </c>
      <c r="P11" s="28" cm="1">
        <f t="array" aca="1" ref="P11" ca="1">INDIRECT("'2011년'!G" &amp; 14 + (ROW()-3)*4) + INDIRECT("'2011년'!G" &amp; 15 + (ROW()-3)*4)</f>
        <v>85.3</v>
      </c>
      <c r="Q11" s="28" cm="1">
        <f t="array" aca="1" ref="Q11" ca="1">INDIRECT("'2010년'!G" &amp; 14 + (ROW()-3)*4) + INDIRECT("'2010년'!G" &amp; 15 + (ROW()-3)*4)</f>
        <v>88</v>
      </c>
    </row>
    <row r="12" spans="2:17">
      <c r="B12" s="2" t="s">
        <v>14</v>
      </c>
      <c r="C12" s="69"/>
      <c r="D12" s="28" cm="1">
        <f t="array" aca="1" ref="D12" ca="1">(INDIRECT("'2023년'!J" &amp; 3 + (ROW()-3)*42) + INDIRECT("'2023년'!K" &amp; 3 + (ROW()-3)*42))/365</f>
        <v>85.487945205479448</v>
      </c>
      <c r="E12" s="28" cm="1">
        <f t="array" aca="1" ref="E12" ca="1">(INDIRECT("'2022년'!I" &amp; 4 + (ROW()-3)*42) + INDIRECT("'2022년'!J" &amp; 4 + (ROW()-3)*42))/365</f>
        <v>62.038356164383565</v>
      </c>
      <c r="F12" s="28" cm="1">
        <f t="array" aca="1" ref="F12" ca="1">(INDIRECT("'2021년'!I" &amp; 4 + (ROW()-3)*42) + INDIRECT("'2021년'!J" &amp; 4 + (ROW()-3)*42))/365</f>
        <v>86.244657534246571</v>
      </c>
      <c r="G12" s="28" cm="1">
        <f t="array" aca="1" ref="G12" ca="1">(INDIRECT("'2020년'!I" &amp; 4 + (ROW()-3)*42) + INDIRECT("'2020년'!J" &amp; 4 + (ROW()-3)*42))/365</f>
        <v>68.838356164383555</v>
      </c>
      <c r="H12" s="28" cm="1">
        <f t="array" aca="1" ref="H12" ca="1">INDIRECT("'2019년'!I" &amp; 4 + (ROW()-3)*42) + INDIRECT("'2019년'!J" &amp; 4 + (ROW()-3)*42)</f>
        <v>81.7</v>
      </c>
      <c r="I12" s="28" cm="1">
        <f t="array" aca="1" ref="I12" ca="1">INDIRECT("'2018년'!G" &amp; 14 + (ROW()-3)*4) + INDIRECT("'2018년'!G" &amp; 15 + (ROW()-3)*4)</f>
        <v>67.599999999999994</v>
      </c>
      <c r="J12" s="28" cm="1">
        <f t="array" aca="1" ref="J12" ca="1">INDIRECT("'2017년'!G" &amp; 14 + (ROW()-3)*4) + INDIRECT("'2017년'!G" &amp; 15 + (ROW()-3)*4)</f>
        <v>71.2</v>
      </c>
      <c r="K12" s="28" cm="1">
        <f t="array" aca="1" ref="K12" ca="1">INDIRECT("'2016년'!G" &amp; 14 + (ROW()-3)*4) + INDIRECT("'2016년'!G" &amp; 15 + (ROW()-3)*4)</f>
        <v>68.099999999999994</v>
      </c>
      <c r="L12" s="28" cm="1">
        <f t="array" aca="1" ref="L12" ca="1">INDIRECT("'2015년'!G" &amp; 14 + (ROW()-3)*4) + INDIRECT("'2015년'!G" &amp; 15 + (ROW()-3)*4)</f>
        <v>70</v>
      </c>
      <c r="M12" s="28" cm="1">
        <f t="array" aca="1" ref="M12" ca="1">INDIRECT("'2014년'!G" &amp; 14 + (ROW()-3)*4) + INDIRECT("'2014년'!G" &amp; 15 + (ROW()-3)*4)</f>
        <v>68.2</v>
      </c>
      <c r="N12" s="28" cm="1">
        <f t="array" aca="1" ref="N12" ca="1">INDIRECT("'2013년'!G" &amp; 14 + (ROW()-3)*4) + INDIRECT("'2013년'!G" &amp; 15 + (ROW()-3)*4)</f>
        <v>67.7</v>
      </c>
      <c r="O12" s="28" cm="1">
        <f t="array" aca="1" ref="O12" ca="1">INDIRECT("'2012년'!G" &amp; 14 + (ROW()-3)*4) + INDIRECT("'2012년'!G" &amp; 15 + (ROW()-3)*4)</f>
        <v>73.5</v>
      </c>
      <c r="P12" s="28" cm="1">
        <f t="array" aca="1" ref="P12" ca="1">INDIRECT("'2011년'!G" &amp; 14 + (ROW()-3)*4) + INDIRECT("'2011년'!G" &amp; 15 + (ROW()-3)*4)</f>
        <v>76.099999999999994</v>
      </c>
      <c r="Q12" s="28" cm="1">
        <f t="array" aca="1" ref="Q12" ca="1">INDIRECT("'2010년'!G" &amp; 14 + (ROW()-3)*4) + INDIRECT("'2010년'!G" &amp; 15 + (ROW()-3)*4)</f>
        <v>74.900000000000006</v>
      </c>
    </row>
    <row r="13" spans="2:17">
      <c r="B13" s="2" t="s">
        <v>15</v>
      </c>
      <c r="C13" s="69"/>
      <c r="D13" s="28" cm="1">
        <f t="array" aca="1" ref="D13" ca="1">(INDIRECT("'2023년'!J" &amp; 3 + (ROW()-3)*42) + INDIRECT("'2023년'!K" &amp; 3 + (ROW()-3)*42))/365</f>
        <v>100.61287671232876</v>
      </c>
      <c r="E13" s="28" cm="1">
        <f t="array" aca="1" ref="E13" ca="1">(INDIRECT("'2022년'!I" &amp; 4 + (ROW()-3)*42) + INDIRECT("'2022년'!J" &amp; 4 + (ROW()-3)*42))/365</f>
        <v>105.40301369863013</v>
      </c>
      <c r="F13" s="28" cm="1">
        <f t="array" aca="1" ref="F13" ca="1">(INDIRECT("'2021년'!I" &amp; 4 + (ROW()-3)*42) + INDIRECT("'2021년'!J" &amp; 4 + (ROW()-3)*42))/365</f>
        <v>109.74684931506849</v>
      </c>
      <c r="G13" s="28" cm="1">
        <f t="array" aca="1" ref="G13" ca="1">(INDIRECT("'2020년'!I" &amp; 4 + (ROW()-3)*42) + INDIRECT("'2020년'!J" &amp; 4 + (ROW()-3)*42))/365</f>
        <v>112.37534246575342</v>
      </c>
      <c r="H13" s="28" cm="1">
        <f t="array" aca="1" ref="H13" ca="1">INDIRECT("'2019년'!I" &amp; 4 + (ROW()-3)*42) + INDIRECT("'2019년'!J" &amp; 4 + (ROW()-3)*42)</f>
        <v>108.50000000000001</v>
      </c>
      <c r="I13" s="28" cm="1">
        <f t="array" aca="1" ref="I13" ca="1">INDIRECT("'2018년'!G" &amp; 14 + (ROW()-3)*4) + INDIRECT("'2018년'!G" &amp; 15 + (ROW()-3)*4)</f>
        <v>107.00000000000001</v>
      </c>
      <c r="J13" s="28" cm="1">
        <f t="array" aca="1" ref="J13" ca="1">INDIRECT("'2017년'!G" &amp; 14 + (ROW()-3)*4) + INDIRECT("'2017년'!G" &amp; 15 + (ROW()-3)*4)</f>
        <v>107.69999999999999</v>
      </c>
      <c r="K13" s="28" cm="1">
        <f t="array" aca="1" ref="K13" ca="1">INDIRECT("'2016년'!G" &amp; 14 + (ROW()-3)*4) + INDIRECT("'2016년'!G" &amp; 15 + (ROW()-3)*4)</f>
        <v>119.39999999999999</v>
      </c>
      <c r="L13" s="28" cm="1">
        <f t="array" aca="1" ref="L13" ca="1">INDIRECT("'2015년'!G" &amp; 14 + (ROW()-3)*4) + INDIRECT("'2015년'!G" &amp; 15 + (ROW()-3)*4)</f>
        <v>113.19999999999999</v>
      </c>
      <c r="M13" s="28" cm="1">
        <f t="array" aca="1" ref="M13" ca="1">INDIRECT("'2014년'!G" &amp; 14 + (ROW()-3)*4) + INDIRECT("'2014년'!G" &amp; 15 + (ROW()-3)*4)</f>
        <v>119.4</v>
      </c>
      <c r="N13" s="28" cm="1">
        <f t="array" aca="1" ref="N13" ca="1">INDIRECT("'2013년'!G" &amp; 14 + (ROW()-3)*4) + INDIRECT("'2013년'!G" &amp; 15 + (ROW()-3)*4)</f>
        <v>119.3</v>
      </c>
      <c r="O13" s="28" cm="1">
        <f t="array" aca="1" ref="O13" ca="1">INDIRECT("'2012년'!G" &amp; 14 + (ROW()-3)*4) + INDIRECT("'2012년'!G" &amp; 15 + (ROW()-3)*4)</f>
        <v>120.6</v>
      </c>
      <c r="P13" s="28" cm="1">
        <f t="array" aca="1" ref="P13" ca="1">INDIRECT("'2011년'!G" &amp; 14 + (ROW()-3)*4) + INDIRECT("'2011년'!G" &amp; 15 + (ROW()-3)*4)</f>
        <v>120.9</v>
      </c>
      <c r="Q13" s="28" cm="1">
        <f t="array" aca="1" ref="Q13" ca="1">INDIRECT("'2010년'!G" &amp; 14 + (ROW()-3)*4) + INDIRECT("'2010년'!G" &amp; 15 + (ROW()-3)*4)</f>
        <v>162.79999999999998</v>
      </c>
    </row>
    <row r="14" spans="2:17">
      <c r="B14" s="2" t="s">
        <v>16</v>
      </c>
      <c r="C14" s="69"/>
      <c r="D14" s="28" cm="1">
        <f t="array" aca="1" ref="D14" ca="1">(INDIRECT("'2023년'!J" &amp; 3 + (ROW()-3)*42) + INDIRECT("'2023년'!K" &amp; 3 + (ROW()-3)*42))/365</f>
        <v>135.97369863013699</v>
      </c>
      <c r="E14" s="28" cm="1">
        <f t="array" aca="1" ref="E14" ca="1">(INDIRECT("'2022년'!I" &amp; 4 + (ROW()-3)*42) + INDIRECT("'2022년'!J" &amp; 4 + (ROW()-3)*42))/365</f>
        <v>144.51479452054795</v>
      </c>
      <c r="F14" s="28" cm="1">
        <f t="array" aca="1" ref="F14" ca="1">(INDIRECT("'2021년'!I" &amp; 4 + (ROW()-3)*42) + INDIRECT("'2021년'!J" &amp; 4 + (ROW()-3)*42))/365</f>
        <v>149.69643835616438</v>
      </c>
      <c r="G14" s="28" cm="1">
        <f t="array" aca="1" ref="G14" ca="1">(INDIRECT("'2020년'!I" &amp; 4 + (ROW()-3)*42) + INDIRECT("'2020년'!J" &amp; 4 + (ROW()-3)*42))/365</f>
        <v>149.58246575342469</v>
      </c>
      <c r="H14" s="28" cm="1">
        <f t="array" aca="1" ref="H14" ca="1">INDIRECT("'2019년'!I" &amp; 4 + (ROW()-3)*42) + INDIRECT("'2019년'!J" &amp; 4 + (ROW()-3)*42)</f>
        <v>138.4</v>
      </c>
      <c r="I14" s="28" cm="1">
        <f t="array" aca="1" ref="I14" ca="1">INDIRECT("'2018년'!G" &amp; 14 + (ROW()-3)*4) + INDIRECT("'2018년'!G" &amp; 15 + (ROW()-3)*4)</f>
        <v>138.30000000000001</v>
      </c>
      <c r="J14" s="28" cm="1">
        <f t="array" aca="1" ref="J14" ca="1">INDIRECT("'2017년'!G" &amp; 14 + (ROW()-3)*4) + INDIRECT("'2017년'!G" &amp; 15 + (ROW()-3)*4)</f>
        <v>136.30000000000001</v>
      </c>
      <c r="K14" s="28" cm="1">
        <f t="array" aca="1" ref="K14" ca="1">INDIRECT("'2016년'!G" &amp; 14 + (ROW()-3)*4) + INDIRECT("'2016년'!G" &amp; 15 + (ROW()-3)*4)</f>
        <v>134.80000000000001</v>
      </c>
      <c r="L14" s="28" cm="1">
        <f t="array" aca="1" ref="L14" ca="1">INDIRECT("'2015년'!G" &amp; 14 + (ROW()-3)*4) + INDIRECT("'2015년'!G" &amp; 15 + (ROW()-3)*4)</f>
        <v>67.7</v>
      </c>
      <c r="M14" s="28" cm="1">
        <f t="array" aca="1" ref="M14" ca="1">INDIRECT("'2014년'!G" &amp; 14 + (ROW()-3)*4) + INDIRECT("'2014년'!G" &amp; 15 + (ROW()-3)*4)</f>
        <v>142.10000000000002</v>
      </c>
      <c r="N14" s="28" cm="1">
        <f t="array" aca="1" ref="N14" ca="1">INDIRECT("'2013년'!G" &amp; 14 + (ROW()-3)*4) + INDIRECT("'2013년'!G" &amp; 15 + (ROW()-3)*4)</f>
        <v>141</v>
      </c>
      <c r="O14" s="28" cm="1">
        <f t="array" aca="1" ref="O14" ca="1">INDIRECT("'2012년'!G" &amp; 14 + (ROW()-3)*4) + INDIRECT("'2012년'!G" &amp; 15 + (ROW()-3)*4)</f>
        <v>125.10000000000001</v>
      </c>
      <c r="P14" s="28" cm="1">
        <f t="array" aca="1" ref="P14" ca="1">INDIRECT("'2011년'!G" &amp; 14 + (ROW()-3)*4) + INDIRECT("'2011년'!G" &amp; 15 + (ROW()-3)*4)</f>
        <v>134.1</v>
      </c>
      <c r="Q14" s="28" cm="1">
        <f t="array" aca="1" ref="Q14" ca="1">INDIRECT("'2010년'!G" &amp; 14 + (ROW()-3)*4) + INDIRECT("'2010년'!G" &amp; 15 + (ROW()-3)*4)</f>
        <v>134.19999999999999</v>
      </c>
    </row>
    <row r="15" spans="2:17">
      <c r="B15" s="2" t="s">
        <v>17</v>
      </c>
      <c r="C15" s="69"/>
      <c r="D15" s="28" cm="1">
        <f t="array" aca="1" ref="D15" ca="1">(INDIRECT("'2023년'!J" &amp; 3 + (ROW()-3)*42) + INDIRECT("'2023년'!K" &amp; 3 + (ROW()-3)*42))/365</f>
        <v>100.59506849315068</v>
      </c>
      <c r="E15" s="28" cm="1">
        <f t="array" aca="1" ref="E15" ca="1">(INDIRECT("'2022년'!I" &amp; 4 + (ROW()-3)*42) + INDIRECT("'2022년'!J" &amp; 4 + (ROW()-3)*42))/365</f>
        <v>101.95123287671233</v>
      </c>
      <c r="F15" s="28" cm="1">
        <f t="array" aca="1" ref="F15" ca="1">(INDIRECT("'2021년'!I" &amp; 4 + (ROW()-3)*42) + INDIRECT("'2021년'!J" &amp; 4 + (ROW()-3)*42))/365</f>
        <v>106.41041095890412</v>
      </c>
      <c r="G15" s="28" cm="1">
        <f t="array" aca="1" ref="G15" ca="1">(INDIRECT("'2020년'!I" &amp; 4 + (ROW()-3)*42) + INDIRECT("'2020년'!J" &amp; 4 + (ROW()-3)*42))/365</f>
        <v>109.80986301369865</v>
      </c>
      <c r="H15" s="28" cm="1">
        <f t="array" aca="1" ref="H15" ca="1">INDIRECT("'2019년'!I" &amp; 4 + (ROW()-3)*42) + INDIRECT("'2019년'!J" &amp; 4 + (ROW()-3)*42)</f>
        <v>89.5</v>
      </c>
      <c r="I15" s="28" cm="1">
        <f t="array" aca="1" ref="I15" ca="1">INDIRECT("'2018년'!G" &amp; 14 + (ROW()-3)*4) + INDIRECT("'2018년'!G" &amp; 15 + (ROW()-3)*4)</f>
        <v>109</v>
      </c>
      <c r="J15" s="28" cm="1">
        <f t="array" aca="1" ref="J15" ca="1">INDIRECT("'2017년'!G" &amp; 14 + (ROW()-3)*4) + INDIRECT("'2017년'!G" &amp; 15 + (ROW()-3)*4)</f>
        <v>118.1</v>
      </c>
      <c r="K15" s="28" cm="1">
        <f t="array" aca="1" ref="K15" ca="1">INDIRECT("'2016년'!G" &amp; 14 + (ROW()-3)*4) + INDIRECT("'2016년'!G" &amp; 15 + (ROW()-3)*4)</f>
        <v>103.60000000000001</v>
      </c>
      <c r="L15" s="28" cm="1">
        <f t="array" aca="1" ref="L15" ca="1">INDIRECT("'2015년'!G" &amp; 14 + (ROW()-3)*4) + INDIRECT("'2015년'!G" &amp; 15 + (ROW()-3)*4)</f>
        <v>99.1</v>
      </c>
      <c r="M15" s="28" cm="1">
        <f t="array" aca="1" ref="M15" ca="1">INDIRECT("'2014년'!G" &amp; 14 + (ROW()-3)*4) + INDIRECT("'2014년'!G" &amp; 15 + (ROW()-3)*4)</f>
        <v>101.70000000000002</v>
      </c>
      <c r="N15" s="28" cm="1">
        <f t="array" aca="1" ref="N15" ca="1">INDIRECT("'2013년'!G" &amp; 14 + (ROW()-3)*4) + INDIRECT("'2013년'!G" &amp; 15 + (ROW()-3)*4)</f>
        <v>102.6</v>
      </c>
      <c r="O15" s="28" cm="1">
        <f t="array" aca="1" ref="O15" ca="1">INDIRECT("'2012년'!G" &amp; 14 + (ROW()-3)*4) + INDIRECT("'2012년'!G" &amp; 15 + (ROW()-3)*4)</f>
        <v>98.8</v>
      </c>
      <c r="P15" s="28" cm="1">
        <f t="array" aca="1" ref="P15" ca="1">INDIRECT("'2011년'!G" &amp; 14 + (ROW()-3)*4) + INDIRECT("'2011년'!G" &amp; 15 + (ROW()-3)*4)</f>
        <v>97.800000000000011</v>
      </c>
      <c r="Q15" s="28" cm="1">
        <f t="array" aca="1" ref="Q15" ca="1">INDIRECT("'2010년'!G" &amp; 14 + (ROW()-3)*4) + INDIRECT("'2010년'!G" &amp; 15 + (ROW()-3)*4)</f>
        <v>115.5</v>
      </c>
    </row>
    <row r="16" spans="2:17">
      <c r="B16" s="2" t="s">
        <v>18</v>
      </c>
      <c r="C16" s="69"/>
      <c r="D16" s="28" cm="1">
        <f t="array" aca="1" ref="D16" ca="1">(INDIRECT("'2023년'!J" &amp; 3 + (ROW()-3)*42) + INDIRECT("'2023년'!K" &amp; 3 + (ROW()-3)*42))/365</f>
        <v>138.79808219178082</v>
      </c>
      <c r="E16" s="28" cm="1">
        <f t="array" aca="1" ref="E16" ca="1">(INDIRECT("'2022년'!I" &amp; 4 + (ROW()-3)*42) + INDIRECT("'2022년'!J" &amp; 4 + (ROW()-3)*42))/365</f>
        <v>140.09917808219177</v>
      </c>
      <c r="F16" s="28" cm="1">
        <f t="array" aca="1" ref="F16" ca="1">(INDIRECT("'2021년'!I" &amp; 4 + (ROW()-3)*42) + INDIRECT("'2021년'!J" &amp; 4 + (ROW()-3)*42))/365</f>
        <v>138.70383561643837</v>
      </c>
      <c r="G16" s="28" cm="1">
        <f t="array" aca="1" ref="G16" ca="1">(INDIRECT("'2020년'!I" &amp; 4 + (ROW()-3)*42) + INDIRECT("'2020년'!J" &amp; 4 + (ROW()-3)*42))/365</f>
        <v>142.69013698630138</v>
      </c>
      <c r="H16" s="28" cm="1">
        <f t="array" aca="1" ref="H16" ca="1">INDIRECT("'2019년'!I" &amp; 4 + (ROW()-3)*42) + INDIRECT("'2019년'!J" &amp; 4 + (ROW()-3)*42)</f>
        <v>148.9</v>
      </c>
      <c r="I16" s="28" cm="1">
        <f t="array" aca="1" ref="I16" ca="1">INDIRECT("'2018년'!G" &amp; 14 + (ROW()-3)*4) + INDIRECT("'2018년'!G" &amp; 15 + (ROW()-3)*4)</f>
        <v>145.6</v>
      </c>
      <c r="J16" s="28" cm="1">
        <f t="array" aca="1" ref="J16" ca="1">INDIRECT("'2017년'!G" &amp; 14 + (ROW()-3)*4) + INDIRECT("'2017년'!G" &amp; 15 + (ROW()-3)*4)</f>
        <v>132.5</v>
      </c>
      <c r="K16" s="28" cm="1">
        <f t="array" aca="1" ref="K16" ca="1">INDIRECT("'2016년'!G" &amp; 14 + (ROW()-3)*4) + INDIRECT("'2016년'!G" &amp; 15 + (ROW()-3)*4)</f>
        <v>135.20000000000002</v>
      </c>
      <c r="L16" s="28" cm="1">
        <f t="array" aca="1" ref="L16" ca="1">INDIRECT("'2015년'!G" &amp; 14 + (ROW()-3)*4) + INDIRECT("'2015년'!G" &amp; 15 + (ROW()-3)*4)</f>
        <v>130.20000000000002</v>
      </c>
      <c r="M16" s="28" cm="1">
        <f t="array" aca="1" ref="M16" ca="1">INDIRECT("'2014년'!G" &amp; 14 + (ROW()-3)*4) + INDIRECT("'2014년'!G" &amp; 15 + (ROW()-3)*4)</f>
        <v>127.49999999999997</v>
      </c>
      <c r="N16" s="28" cm="1">
        <f t="array" aca="1" ref="N16" ca="1">INDIRECT("'2013년'!G" &amp; 14 + (ROW()-3)*4) + INDIRECT("'2013년'!G" &amp; 15 + (ROW()-3)*4)</f>
        <v>126.70000000000002</v>
      </c>
      <c r="O16" s="28" cm="1">
        <f t="array" aca="1" ref="O16" ca="1">INDIRECT("'2012년'!G" &amp; 14 + (ROW()-3)*4) + INDIRECT("'2012년'!G" &amp; 15 + (ROW()-3)*4)</f>
        <v>124.29999999999998</v>
      </c>
      <c r="P16" s="28" cm="1">
        <f t="array" aca="1" ref="P16" ca="1">INDIRECT("'2011년'!G" &amp; 14 + (ROW()-3)*4) + INDIRECT("'2011년'!G" &amp; 15 + (ROW()-3)*4)</f>
        <v>134.10000000000002</v>
      </c>
      <c r="Q16" s="28" cm="1">
        <f t="array" aca="1" ref="Q16" ca="1">INDIRECT("'2010년'!G" &amp; 14 + (ROW()-3)*4) + INDIRECT("'2010년'!G" &amp; 15 + (ROW()-3)*4)</f>
        <v>137</v>
      </c>
    </row>
    <row r="17" spans="2:32">
      <c r="B17" s="2" t="s">
        <v>19</v>
      </c>
      <c r="C17" s="69"/>
      <c r="D17" s="28" cm="1">
        <f t="array" aca="1" ref="D17" ca="1">(INDIRECT("'2023년'!J" &amp; 3 + (ROW()-3)*42) + INDIRECT("'2023년'!K" &amp; 3 + (ROW()-3)*42))/365</f>
        <v>99.711506849315057</v>
      </c>
      <c r="E17" s="28" cm="1">
        <f t="array" aca="1" ref="E17" ca="1">(INDIRECT("'2022년'!I" &amp; 4 + (ROW()-3)*42) + INDIRECT("'2022년'!J" &amp; 4 + (ROW()-3)*42))/365</f>
        <v>103.19945205479453</v>
      </c>
      <c r="F17" s="28" cm="1">
        <f t="array" aca="1" ref="F17" ca="1">(INDIRECT("'2021년'!I" &amp; 4 + (ROW()-3)*42) + INDIRECT("'2021년'!J" &amp; 4 + (ROW()-3)*42))/365</f>
        <v>110.68328767123286</v>
      </c>
      <c r="G17" s="28" cm="1">
        <f t="array" aca="1" ref="G17" ca="1">(INDIRECT("'2020년'!I" &amp; 4 + (ROW()-3)*42) + INDIRECT("'2020년'!J" &amp; 4 + (ROW()-3)*42))/365</f>
        <v>106.68739726027398</v>
      </c>
      <c r="H17" s="28" cm="1">
        <f t="array" aca="1" ref="H17" ca="1">INDIRECT("'2019년'!I" &amp; 4 + (ROW()-3)*42) + INDIRECT("'2019년'!J" &amp; 4 + (ROW()-3)*42)</f>
        <v>111.9</v>
      </c>
      <c r="I17" s="28" cm="1">
        <f t="array" aca="1" ref="I17" ca="1">INDIRECT("'2018년'!G" &amp; 14 + (ROW()-3)*4) + INDIRECT("'2018년'!G" &amp; 15 + (ROW()-3)*4)</f>
        <v>97.7</v>
      </c>
      <c r="J17" s="28" cm="1">
        <f t="array" aca="1" ref="J17" ca="1">INDIRECT("'2017년'!G" &amp; 14 + (ROW()-3)*4) + INDIRECT("'2017년'!G" &amp; 15 + (ROW()-3)*4)</f>
        <v>101.2</v>
      </c>
      <c r="K17" s="28" cm="1">
        <f t="array" aca="1" ref="K17" ca="1">INDIRECT("'2016년'!G" &amp; 14 + (ROW()-3)*4) + INDIRECT("'2016년'!G" &amp; 15 + (ROW()-3)*4)</f>
        <v>100.5</v>
      </c>
      <c r="L17" s="28" cm="1">
        <f t="array" aca="1" ref="L17" ca="1">INDIRECT("'2015년'!G" &amp; 14 + (ROW()-3)*4) + INDIRECT("'2015년'!G" &amp; 15 + (ROW()-3)*4)</f>
        <v>100</v>
      </c>
      <c r="M17" s="28" cm="1">
        <f t="array" aca="1" ref="M17" ca="1">INDIRECT("'2014년'!G" &amp; 14 + (ROW()-3)*4) + INDIRECT("'2014년'!G" &amp; 15 + (ROW()-3)*4)</f>
        <v>117.19999999999999</v>
      </c>
      <c r="N17" s="28" cm="1">
        <f t="array" aca="1" ref="N17" ca="1">INDIRECT("'2013년'!G" &amp; 14 + (ROW()-3)*4) + INDIRECT("'2013년'!G" &amp; 15 + (ROW()-3)*4)</f>
        <v>97</v>
      </c>
      <c r="O17" s="28" cm="1">
        <f t="array" aca="1" ref="O17" ca="1">INDIRECT("'2012년'!G" &amp; 14 + (ROW()-3)*4) + INDIRECT("'2012년'!G" &amp; 15 + (ROW()-3)*4)</f>
        <v>101.3</v>
      </c>
      <c r="P17" s="28" cm="1">
        <f t="array" aca="1" ref="P17" ca="1">INDIRECT("'2011년'!G" &amp; 14 + (ROW()-3)*4) + INDIRECT("'2011년'!G" &amp; 15 + (ROW()-3)*4)</f>
        <v>73.3</v>
      </c>
      <c r="Q17" s="28" cm="1">
        <f t="array" aca="1" ref="Q17" ca="1">INDIRECT("'2010년'!G" &amp; 14 + (ROW()-3)*4) + INDIRECT("'2010년'!G" &amp; 15 + (ROW()-3)*4)</f>
        <v>56.599999999999994</v>
      </c>
    </row>
    <row r="18" spans="2:32">
      <c r="B18" s="2" t="s">
        <v>20</v>
      </c>
      <c r="C18" s="69"/>
      <c r="D18" s="28" cm="1">
        <f t="array" aca="1" ref="D18" ca="1">(INDIRECT("'2023년'!J" &amp; 3 + (ROW()-3)*42) + INDIRECT("'2023년'!K" &amp; 3 + (ROW()-3)*42))/365</f>
        <v>168.60657534246573</v>
      </c>
      <c r="E18" s="28" cm="1">
        <f t="array" aca="1" ref="E18" ca="1">(INDIRECT("'2022년'!I" &amp; 4 + (ROW()-3)*42) + INDIRECT("'2022년'!J" &amp; 4 + (ROW()-3)*42))/365</f>
        <v>169.98958904109588</v>
      </c>
      <c r="F18" s="28" cm="1">
        <f t="array" aca="1" ref="F18" ca="1">(INDIRECT("'2021년'!I" &amp; 4 + (ROW()-3)*42) + INDIRECT("'2021년'!J" &amp; 4 + (ROW()-3)*42))/365</f>
        <v>157.78383561643835</v>
      </c>
      <c r="G18" s="28" cm="1">
        <f t="array" aca="1" ref="G18" ca="1">(INDIRECT("'2020년'!I" &amp; 4 + (ROW()-3)*42) + INDIRECT("'2020년'!J" &amp; 4 + (ROW()-3)*42))/365</f>
        <v>156.94027397260274</v>
      </c>
      <c r="H18" s="28" cm="1">
        <f t="array" aca="1" ref="H18" ca="1">INDIRECT("'2019년'!I" &amp; 4 + (ROW()-3)*42) + INDIRECT("'2019년'!J" &amp; 4 + (ROW()-3)*42)</f>
        <v>151.19999999999999</v>
      </c>
      <c r="I18" s="28" cm="1">
        <f t="array" aca="1" ref="I18" ca="1">INDIRECT("'2018년'!G" &amp; 14 + (ROW()-3)*4) + INDIRECT("'2018년'!G" &amp; 15 + (ROW()-3)*4)</f>
        <v>143.6</v>
      </c>
      <c r="J18" s="28" cm="1">
        <f t="array" aca="1" ref="J18" ca="1">INDIRECT("'2017년'!G" &amp; 14 + (ROW()-3)*4) + INDIRECT("'2017년'!G" &amp; 15 + (ROW()-3)*4)</f>
        <v>134.29999999999998</v>
      </c>
      <c r="K18" s="28" cm="1">
        <f t="array" aca="1" ref="K18" ca="1">INDIRECT("'2016년'!G" &amp; 14 + (ROW()-3)*4) + INDIRECT("'2016년'!G" &amp; 15 + (ROW()-3)*4)</f>
        <v>134.5</v>
      </c>
      <c r="L18" s="28" cm="1">
        <f t="array" aca="1" ref="L18" ca="1">INDIRECT("'2015년'!G" &amp; 14 + (ROW()-3)*4) + INDIRECT("'2015년'!G" &amp; 15 + (ROW()-3)*4)</f>
        <v>127.5</v>
      </c>
      <c r="M18" s="28" cm="1">
        <f t="array" aca="1" ref="M18" ca="1">INDIRECT("'2014년'!G" &amp; 14 + (ROW()-3)*4) + INDIRECT("'2014년'!G" &amp; 15 + (ROW()-3)*4)</f>
        <v>131.4</v>
      </c>
      <c r="N18" s="28" cm="1">
        <f t="array" aca="1" ref="N18" ca="1">INDIRECT("'2013년'!G" &amp; 14 + (ROW()-3)*4) + INDIRECT("'2013년'!G" &amp; 15 + (ROW()-3)*4)</f>
        <v>117.9</v>
      </c>
      <c r="O18" s="28" cm="1">
        <f t="array" aca="1" ref="O18" ca="1">INDIRECT("'2012년'!G" &amp; 14 + (ROW()-3)*4) + INDIRECT("'2012년'!G" &amp; 15 + (ROW()-3)*4)</f>
        <v>113.00000000000001</v>
      </c>
      <c r="P18" s="28" cm="1">
        <f t="array" aca="1" ref="P18" ca="1">INDIRECT("'2011년'!G" &amp; 14 + (ROW()-3)*4) + INDIRECT("'2011년'!G" &amp; 15 + (ROW()-3)*4)</f>
        <v>113.7</v>
      </c>
      <c r="Q18" s="28" cm="1">
        <f t="array" aca="1" ref="Q18" ca="1">INDIRECT("'2010년'!G" &amp; 14 + (ROW()-3)*4) + INDIRECT("'2010년'!G" &amp; 15 + (ROW()-3)*4)</f>
        <v>221.39999999999998</v>
      </c>
    </row>
    <row r="19" spans="2:32">
      <c r="B19" s="2" t="s">
        <v>21</v>
      </c>
      <c r="C19" s="69"/>
      <c r="D19" s="28" cm="1">
        <f t="array" aca="1" ref="D19" ca="1">(INDIRECT("'2023년'!J" &amp; 3 + (ROW()-3)*42) + INDIRECT("'2023년'!K" &amp; 3 + (ROW()-3)*42))/365</f>
        <v>140.43205479452055</v>
      </c>
      <c r="E19" s="28" cm="1">
        <f t="array" aca="1" ref="E19" ca="1">(INDIRECT("'2022년'!I" &amp; 4 + (ROW()-3)*42) + INDIRECT("'2022년'!J" &amp; 4 + (ROW()-3)*42))/365</f>
        <v>145.60356164383563</v>
      </c>
      <c r="F19" s="28" cm="1">
        <f t="array" aca="1" ref="F19" ca="1">(INDIRECT("'2021년'!I" &amp; 4 + (ROW()-3)*42) + INDIRECT("'2021년'!J" &amp; 4 + (ROW()-3)*42))/365</f>
        <v>161.26027397260273</v>
      </c>
      <c r="G19" s="28" cm="1">
        <f t="array" aca="1" ref="G19" ca="1">(INDIRECT("'2020년'!I" &amp; 4 + (ROW()-3)*42) + INDIRECT("'2020년'!J" &amp; 4 + (ROW()-3)*42))/365</f>
        <v>156.56493150684932</v>
      </c>
      <c r="H19" s="28" cm="1">
        <f t="array" aca="1" ref="H19" ca="1">INDIRECT("'2019년'!I" &amp; 4 + (ROW()-3)*42) + INDIRECT("'2019년'!J" &amp; 4 + (ROW()-3)*42)</f>
        <v>155.4</v>
      </c>
      <c r="I19" s="28" cm="1">
        <f t="array" aca="1" ref="I19" ca="1">INDIRECT("'2018년'!G" &amp; 14 + (ROW()-3)*4) + INDIRECT("'2018년'!G" &amp; 15 + (ROW()-3)*4)</f>
        <v>146.6</v>
      </c>
      <c r="J19" s="28" cm="1">
        <f t="array" aca="1" ref="J19" ca="1">INDIRECT("'2017년'!G" &amp; 14 + (ROW()-3)*4) + INDIRECT("'2017년'!G" &amp; 15 + (ROW()-3)*4)</f>
        <v>136.29999999999998</v>
      </c>
      <c r="K19" s="28" cm="1">
        <f t="array" aca="1" ref="K19" ca="1">INDIRECT("'2016년'!G" &amp; 14 + (ROW()-3)*4) + INDIRECT("'2016년'!G" &amp; 15 + (ROW()-3)*4)</f>
        <v>141</v>
      </c>
      <c r="L19" s="28" cm="1">
        <f t="array" aca="1" ref="L19" ca="1">INDIRECT("'2015년'!G" &amp; 14 + (ROW()-3)*4) + INDIRECT("'2015년'!G" &amp; 15 + (ROW()-3)*4)</f>
        <v>138.29999999999998</v>
      </c>
      <c r="M19" s="28" cm="1">
        <f t="array" aca="1" ref="M19" ca="1">INDIRECT("'2014년'!G" &amp; 14 + (ROW()-3)*4) + INDIRECT("'2014년'!G" &amp; 15 + (ROW()-3)*4)</f>
        <v>135.60000000000002</v>
      </c>
      <c r="N19" s="28" cm="1">
        <f t="array" aca="1" ref="N19" ca="1">INDIRECT("'2013년'!G" &amp; 14 + (ROW()-3)*4) + INDIRECT("'2013년'!G" &amp; 15 + (ROW()-3)*4)</f>
        <v>138.80000000000001</v>
      </c>
      <c r="O19" s="28" cm="1">
        <f t="array" aca="1" ref="O19" ca="1">INDIRECT("'2012년'!G" &amp; 14 + (ROW()-3)*4) + INDIRECT("'2012년'!G" &amp; 15 + (ROW()-3)*4)</f>
        <v>133.29999999999998</v>
      </c>
      <c r="P19" s="28" cm="1">
        <f t="array" aca="1" ref="P19" ca="1">INDIRECT("'2011년'!G" &amp; 14 + (ROW()-3)*4) + INDIRECT("'2011년'!G" &amp; 15 + (ROW()-3)*4)</f>
        <v>137.69999999999999</v>
      </c>
      <c r="Q19" s="28" cm="1">
        <f t="array" aca="1" ref="Q19" ca="1">INDIRECT("'2010년'!G" &amp; 14 + (ROW()-3)*4) + INDIRECT("'2010년'!G" &amp; 15 + (ROW()-3)*4)</f>
        <v>138</v>
      </c>
    </row>
    <row r="20" spans="2:32">
      <c r="B20" s="2" t="s">
        <v>22</v>
      </c>
      <c r="C20" s="69"/>
      <c r="D20" s="28" cm="1">
        <f t="array" aca="1" ref="D20" ca="1">(INDIRECT("'2023년'!J" &amp; 3 + (ROW()-3)*42) + INDIRECT("'2023년'!K" &amp; 3 + (ROW()-3)*42))/365</f>
        <v>88.985205479452048</v>
      </c>
      <c r="E20" s="28" cm="1">
        <f t="array" aca="1" ref="E20" ca="1">(INDIRECT("'2022년'!I" &amp; 4 + (ROW()-3)*42) + INDIRECT("'2022년'!J" &amp; 4 + (ROW()-3)*42))/365</f>
        <v>92.652602739726021</v>
      </c>
      <c r="F20" s="28" cm="1">
        <f t="array" aca="1" ref="F20" ca="1">(INDIRECT("'2021년'!I" &amp; 4 + (ROW()-3)*42) + INDIRECT("'2021년'!J" &amp; 4 + (ROW()-3)*42))/365</f>
        <v>97.767397260273967</v>
      </c>
      <c r="G20" s="28" cm="1">
        <f t="array" aca="1" ref="G20" ca="1">(INDIRECT("'2020년'!I" &amp; 4 + (ROW()-3)*42) + INDIRECT("'2020년'!J" &amp; 4 + (ROW()-3)*42))/365</f>
        <v>82.449315068493149</v>
      </c>
      <c r="H20" s="28" cm="1">
        <f t="array" aca="1" ref="H20" ca="1">INDIRECT("'2019년'!I" &amp; 4 + (ROW()-3)*42) + INDIRECT("'2019년'!J" &amp; 4 + (ROW()-3)*42)</f>
        <v>79.399999999999991</v>
      </c>
      <c r="I20" s="28" cm="1">
        <f t="array" aca="1" ref="I20" ca="1">INDIRECT("'2018년'!G" &amp; 14 + (ROW()-3)*4) + INDIRECT("'2018년'!G" &amp; 15 + (ROW()-3)*4)</f>
        <v>73.599999999999994</v>
      </c>
      <c r="J20" s="28" cm="1">
        <f t="array" aca="1" ref="J20" ca="1">INDIRECT("'2017년'!G" &amp; 14 + (ROW()-3)*4) + INDIRECT("'2017년'!G" &amp; 15 + (ROW()-3)*4)</f>
        <v>71.8</v>
      </c>
      <c r="K20" s="28" cm="1">
        <f t="array" aca="1" ref="K20" ca="1">INDIRECT("'2016년'!G" &amp; 14 + (ROW()-3)*4) + INDIRECT("'2016년'!G" &amp; 15 + (ROW()-3)*4)</f>
        <v>69.599999999999994</v>
      </c>
      <c r="L20" s="28" cm="1">
        <f t="array" aca="1" ref="L20" ca="1">INDIRECT("'2015년'!G" &amp; 14 + (ROW()-3)*4) + INDIRECT("'2015년'!G" &amp; 15 + (ROW()-3)*4)</f>
        <v>68.600000000000009</v>
      </c>
      <c r="M20" s="28" cm="1">
        <f t="array" aca="1" ref="M20" ca="1">INDIRECT("'2014년'!G" &amp; 14 + (ROW()-3)*4) + INDIRECT("'2014년'!G" &amp; 15 + (ROW()-3)*4)</f>
        <v>84.100000000000009</v>
      </c>
      <c r="N20" s="28" cm="1">
        <f t="array" aca="1" ref="N20" ca="1">INDIRECT("'2013년'!G" &amp; 14 + (ROW()-3)*4) + INDIRECT("'2013년'!G" &amp; 15 + (ROW()-3)*4)</f>
        <v>81.2</v>
      </c>
      <c r="O20" s="28" cm="1">
        <f t="array" aca="1" ref="O20" ca="1">INDIRECT("'2012년'!G" &amp; 14 + (ROW()-3)*4) + INDIRECT("'2012년'!G" &amp; 15 + (ROW()-3)*4)</f>
        <v>86.3</v>
      </c>
      <c r="P20" s="28" cm="1">
        <f t="array" aca="1" ref="P20" ca="1">INDIRECT("'2011년'!G" &amp; 14 + (ROW()-3)*4) + INDIRECT("'2011년'!G" &amp; 15 + (ROW()-3)*4)</f>
        <v>93.1</v>
      </c>
      <c r="Q20" s="28" cm="1">
        <f t="array" aca="1" ref="Q20" ca="1">INDIRECT("'2010년'!G" &amp; 14 + (ROW()-3)*4) + INDIRECT("'2010년'!G" &amp; 15 + (ROW()-3)*4)</f>
        <v>60.199999999999996</v>
      </c>
    </row>
    <row r="21" spans="2:32">
      <c r="B21" s="2" t="s">
        <v>23</v>
      </c>
      <c r="C21" s="69"/>
      <c r="D21" s="28" cm="1">
        <f t="array" aca="1" ref="D21" ca="1">(INDIRECT("'2023년'!J" &amp; 3 + (ROW()-3)*42) + INDIRECT("'2023년'!K" &amp; 3 + (ROW()-3)*42))/365</f>
        <v>137.2580821917808</v>
      </c>
      <c r="E21" s="28" cm="1">
        <f t="array" aca="1" ref="E21" ca="1">(INDIRECT("'2022년'!I" &amp; 4 + (ROW()-3)*42) + INDIRECT("'2022년'!J" &amp; 4 + (ROW()-3)*42))/365</f>
        <v>141.72602739726028</v>
      </c>
      <c r="F21" s="28" cm="1">
        <f t="array" aca="1" ref="F21" ca="1">(INDIRECT("'2021년'!I" &amp; 4 + (ROW()-3)*42) + INDIRECT("'2021년'!J" &amp; 4 + (ROW()-3)*42))/365</f>
        <v>127.64821917808219</v>
      </c>
      <c r="G21" s="28" cm="1">
        <f t="array" aca="1" ref="G21" ca="1">(INDIRECT("'2020년'!I" &amp; 4 + (ROW()-3)*42) + INDIRECT("'2020년'!J" &amp; 4 + (ROW()-3)*42))/365</f>
        <v>148.24</v>
      </c>
      <c r="H21" s="28" cm="1">
        <f t="array" aca="1" ref="H21" ca="1">INDIRECT("'2019년'!I" &amp; 4 + (ROW()-3)*42) + INDIRECT("'2019년'!J" &amp; 4 + (ROW()-3)*42)</f>
        <v>147.19999999999999</v>
      </c>
      <c r="I21" s="28" cm="1">
        <f t="array" aca="1" ref="I21" ca="1">INDIRECT("'2018년'!G" &amp; 14 + (ROW()-3)*4) + INDIRECT("'2018년'!G" &amp; 15 + (ROW()-3)*4)</f>
        <v>118.7</v>
      </c>
      <c r="J21" s="28" cm="1">
        <f t="array" aca="1" ref="J21" ca="1">INDIRECT("'2017년'!G" &amp; 14 + (ROW()-3)*4) + INDIRECT("'2017년'!G" &amp; 15 + (ROW()-3)*4)</f>
        <v>110.50000000000001</v>
      </c>
      <c r="K21" s="28" cm="1">
        <f t="array" aca="1" ref="K21" ca="1">INDIRECT("'2016년'!G" &amp; 14 + (ROW()-3)*4) + INDIRECT("'2016년'!G" &amp; 15 + (ROW()-3)*4)</f>
        <v>119.10000000000001</v>
      </c>
      <c r="L21" s="28" cm="1">
        <f t="array" aca="1" ref="L21" ca="1">INDIRECT("'2015년'!G" &amp; 14 + (ROW()-3)*4) + INDIRECT("'2015년'!G" &amp; 15 + (ROW()-3)*4)</f>
        <v>140.9</v>
      </c>
      <c r="M21" s="28" cm="1">
        <f t="array" aca="1" ref="M21" ca="1">INDIRECT("'2014년'!G" &amp; 14 + (ROW()-3)*4) + INDIRECT("'2014년'!G" &amp; 15 + (ROW()-3)*4)</f>
        <v>159.9</v>
      </c>
      <c r="N21" s="28" cm="1">
        <f t="array" aca="1" ref="N21" ca="1">INDIRECT("'2013년'!G" &amp; 14 + (ROW()-3)*4) + INDIRECT("'2013년'!G" &amp; 15 + (ROW()-3)*4)</f>
        <v>142.1</v>
      </c>
      <c r="O21" s="28" cm="1">
        <f t="array" aca="1" ref="O21" ca="1">INDIRECT("'2012년'!G" &amp; 14 + (ROW()-3)*4) + INDIRECT("'2012년'!G" &amp; 15 + (ROW()-3)*4)</f>
        <v>156.69999999999999</v>
      </c>
      <c r="P21" s="28" cm="1">
        <f t="array" aca="1" ref="P21" ca="1">INDIRECT("'2011년'!G" &amp; 14 + (ROW()-3)*4) + INDIRECT("'2011년'!G" &amp; 15 + (ROW()-3)*4)</f>
        <v>138.69999999999999</v>
      </c>
      <c r="Q21" s="28" cm="1">
        <f t="array" aca="1" ref="Q21" ca="1">INDIRECT("'2010년'!G" &amp; 14 + (ROW()-3)*4) + INDIRECT("'2010년'!G" &amp; 15 + (ROW()-3)*4)</f>
        <v>119</v>
      </c>
    </row>
    <row r="22" spans="2:32">
      <c r="B22" s="2" t="s">
        <v>24</v>
      </c>
      <c r="C22" s="69"/>
      <c r="D22" s="28" cm="1">
        <f t="array" aca="1" ref="D22" ca="1">(INDIRECT("'2023년'!J" &amp; 3 + (ROW()-3)*42) + INDIRECT("'2023년'!K" &amp; 3 + (ROW()-3)*42))/365</f>
        <v>97.806301369863021</v>
      </c>
      <c r="E22" s="28" cm="1">
        <f t="array" aca="1" ref="E22" ca="1">(INDIRECT("'2022년'!I" &amp; 4 + (ROW()-3)*42) + INDIRECT("'2022년'!J" &amp; 4 + (ROW()-3)*42))/365</f>
        <v>106.04849315068492</v>
      </c>
      <c r="F22" s="28" cm="1">
        <f t="array" aca="1" ref="F22" ca="1">(INDIRECT("'2021년'!I" &amp; 4 + (ROW()-3)*42) + INDIRECT("'2021년'!J" &amp; 4 + (ROW()-3)*42))/365</f>
        <v>97.093424657534243</v>
      </c>
      <c r="G22" s="28" cm="1">
        <f t="array" aca="1" ref="G22" ca="1">(INDIRECT("'2020년'!I" &amp; 4 + (ROW()-3)*42) + INDIRECT("'2020년'!J" &amp; 4 + (ROW()-3)*42))/365</f>
        <v>85.118356164383556</v>
      </c>
      <c r="H22" s="28" cm="1">
        <f t="array" aca="1" ref="H22" ca="1">INDIRECT("'2019년'!I" &amp; 4 + (ROW()-3)*42) + INDIRECT("'2019년'!J" &amp; 4 + (ROW()-3)*42)</f>
        <v>90.5</v>
      </c>
      <c r="I22" s="28" cm="1">
        <f t="array" aca="1" ref="I22" ca="1">INDIRECT("'2018년'!G" &amp; 14 + (ROW()-3)*4) + INDIRECT("'2018년'!G" &amp; 15 + (ROW()-3)*4)</f>
        <v>90.5</v>
      </c>
      <c r="J22" s="28" cm="1">
        <f t="array" aca="1" ref="J22" ca="1">INDIRECT("'2017년'!G" &amp; 14 + (ROW()-3)*4) + INDIRECT("'2017년'!G" &amp; 15 + (ROW()-3)*4)</f>
        <v>90.699999999999989</v>
      </c>
      <c r="K22" s="28" cm="1">
        <f t="array" aca="1" ref="K22" ca="1">INDIRECT("'2016년'!G" &amp; 14 + (ROW()-3)*4) + INDIRECT("'2016년'!G" &amp; 15 + (ROW()-3)*4)</f>
        <v>92.1</v>
      </c>
      <c r="L22" s="28" cm="1">
        <f t="array" aca="1" ref="L22" ca="1">INDIRECT("'2015년'!G" &amp; 14 + (ROW()-3)*4) + INDIRECT("'2015년'!G" &amp; 15 + (ROW()-3)*4)</f>
        <v>87.9</v>
      </c>
      <c r="M22" s="28" cm="1">
        <f t="array" aca="1" ref="M22" ca="1">INDIRECT("'2014년'!G" &amp; 14 + (ROW()-3)*4) + INDIRECT("'2014년'!G" &amp; 15 + (ROW()-3)*4)</f>
        <v>100.9</v>
      </c>
      <c r="N22" s="28" cm="1">
        <f t="array" aca="1" ref="N22" ca="1">INDIRECT("'2013년'!G" &amp; 14 + (ROW()-3)*4) + INDIRECT("'2013년'!G" &amp; 15 + (ROW()-3)*4)</f>
        <v>100.6</v>
      </c>
      <c r="O22" s="28" cm="1">
        <f t="array" aca="1" ref="O22" ca="1">INDIRECT("'2012년'!G" &amp; 14 + (ROW()-3)*4) + INDIRECT("'2012년'!G" &amp; 15 + (ROW()-3)*4)</f>
        <v>96.9</v>
      </c>
      <c r="P22" s="28" cm="1">
        <f t="array" aca="1" ref="P22" ca="1">INDIRECT("'2011년'!G" &amp; 14 + (ROW()-3)*4) + INDIRECT("'2011년'!G" &amp; 15 + (ROW()-3)*4)</f>
        <v>124</v>
      </c>
      <c r="Q22" s="28" cm="1">
        <f t="array" aca="1" ref="Q22" ca="1">INDIRECT("'2010년'!G" &amp; 14 + (ROW()-3)*4) + INDIRECT("'2010년'!G" &amp; 15 + (ROW()-3)*4)</f>
        <v>116.79999999999998</v>
      </c>
    </row>
    <row r="23" spans="2:32">
      <c r="B23" s="2" t="s">
        <v>25</v>
      </c>
      <c r="C23" s="69"/>
      <c r="D23" s="28" cm="1">
        <f t="array" aca="1" ref="D23" ca="1">(INDIRECT("'2023년'!J" &amp; 3 + (ROW()-3)*42) + INDIRECT("'2023년'!K" &amp; 3 + (ROW()-3)*42))/365</f>
        <v>135.25780821917809</v>
      </c>
      <c r="E23" s="28" cm="1">
        <f t="array" aca="1" ref="E23" ca="1">(INDIRECT("'2022년'!I" &amp; 4 + (ROW()-3)*42) + INDIRECT("'2022년'!J" &amp; 4 + (ROW()-3)*42))/365</f>
        <v>142.38356164383561</v>
      </c>
      <c r="F23" s="28" cm="1">
        <f t="array" aca="1" ref="F23" ca="1">(INDIRECT("'2021년'!I" &amp; 4 + (ROW()-3)*42) + INDIRECT("'2021년'!J" &amp; 4 + (ROW()-3)*42))/365</f>
        <v>137.05643835616439</v>
      </c>
      <c r="G23" s="28" cm="1">
        <f t="array" aca="1" ref="G23" ca="1">(INDIRECT("'2020년'!I" &amp; 4 + (ROW()-3)*42) + INDIRECT("'2020년'!J" &amp; 4 + (ROW()-3)*42))/365</f>
        <v>118.79178082191781</v>
      </c>
      <c r="H23" s="28" cm="1">
        <f t="array" aca="1" ref="H23" ca="1">INDIRECT("'2019년'!I" &amp; 4 + (ROW()-3)*42) + INDIRECT("'2019년'!J" &amp; 4 + (ROW()-3)*42)</f>
        <v>121.4</v>
      </c>
      <c r="I23" s="28" cm="1">
        <f t="array" aca="1" ref="I23" ca="1">INDIRECT("'2018년'!G" &amp; 14 + (ROW()-3)*4) + INDIRECT("'2018년'!G" &amp; 15 + (ROW()-3)*4)</f>
        <v>120.9</v>
      </c>
      <c r="J23" s="28" cm="1">
        <f t="array" aca="1" ref="J23" ca="1">INDIRECT("'2017년'!G" &amp; 14 + (ROW()-3)*4) + INDIRECT("'2017년'!G" &amp; 15 + (ROW()-3)*4)</f>
        <v>130.4</v>
      </c>
      <c r="K23" s="28" cm="1">
        <f t="array" aca="1" ref="K23" ca="1">INDIRECT("'2016년'!G" &amp; 14 + (ROW()-3)*4) + INDIRECT("'2016년'!G" &amp; 15 + (ROW()-3)*4)</f>
        <v>126.8</v>
      </c>
      <c r="L23" s="28" cm="1">
        <f t="array" aca="1" ref="L23" ca="1">INDIRECT("'2015년'!G" &amp; 14 + (ROW()-3)*4) + INDIRECT("'2015년'!G" &amp; 15 + (ROW()-3)*4)</f>
        <v>128.19999999999999</v>
      </c>
      <c r="M23" s="28" cm="1">
        <f t="array" aca="1" ref="M23" ca="1">INDIRECT("'2014년'!G" &amp; 14 + (ROW()-3)*4) + INDIRECT("'2014년'!G" &amp; 15 + (ROW()-3)*4)</f>
        <v>136.1</v>
      </c>
      <c r="N23" s="28" cm="1">
        <f t="array" aca="1" ref="N23" ca="1">INDIRECT("'2013년'!G" &amp; 14 + (ROW()-3)*4) + INDIRECT("'2013년'!G" &amp; 15 + (ROW()-3)*4)</f>
        <v>135.6</v>
      </c>
      <c r="O23" s="28" cm="1">
        <f t="array" aca="1" ref="O23" ca="1">INDIRECT("'2012년'!G" &amp; 14 + (ROW()-3)*4) + INDIRECT("'2012년'!G" &amp; 15 + (ROW()-3)*4)</f>
        <v>130.1</v>
      </c>
      <c r="P23" s="28" cm="1">
        <f t="array" aca="1" ref="P23" ca="1">INDIRECT("'2011년'!G" &amp; 14 + (ROW()-3)*4) + INDIRECT("'2011년'!G" &amp; 15 + (ROW()-3)*4)</f>
        <v>163.6</v>
      </c>
      <c r="Q23" s="28" cm="1">
        <f t="array" aca="1" ref="Q23" ca="1">INDIRECT("'2010년'!G" &amp; 14 + (ROW()-3)*4) + INDIRECT("'2010년'!G" &amp; 15 + (ROW()-3)*4)</f>
        <v>177</v>
      </c>
    </row>
    <row r="24" spans="2:32">
      <c r="B24" s="2" t="s">
        <v>26</v>
      </c>
      <c r="C24" s="69"/>
      <c r="D24" s="28" cm="1">
        <f t="array" aca="1" ref="D24" ca="1">(INDIRECT("'2023년'!J" &amp; 3 + (ROW()-3)*42) + INDIRECT("'2023년'!K" &amp; 3 + (ROW()-3)*42))/365</f>
        <v>174.13205479452054</v>
      </c>
      <c r="E24" s="28" cm="1">
        <f t="array" aca="1" ref="E24" ca="1">(INDIRECT("'2022년'!I" &amp; 4 + (ROW()-3)*42) + INDIRECT("'2022년'!J" &amp; 4 + (ROW()-3)*42))/365</f>
        <v>174.93260273972601</v>
      </c>
      <c r="F24" s="28" cm="1">
        <f t="array" aca="1" ref="F24" ca="1">(INDIRECT("'2021년'!I" &amp; 4 + (ROW()-3)*42) + INDIRECT("'2021년'!J" &amp; 4 + (ROW()-3)*42))/365</f>
        <v>183.73917808219178</v>
      </c>
      <c r="G24" s="28" cm="1">
        <f t="array" aca="1" ref="G24" ca="1">(INDIRECT("'2020년'!I" &amp; 4 + (ROW()-3)*42) + INDIRECT("'2020년'!J" &amp; 4 + (ROW()-3)*42))/365</f>
        <v>185.26109589041096</v>
      </c>
      <c r="H24" s="28" cm="1">
        <f t="array" aca="1" ref="H24" ca="1">INDIRECT("'2019년'!I" &amp; 4 + (ROW()-3)*42) + INDIRECT("'2019년'!J" &amp; 4 + (ROW()-3)*42)</f>
        <v>204.79999999999998</v>
      </c>
      <c r="I24" s="28" cm="1">
        <f t="array" aca="1" ref="I24" ca="1">INDIRECT("'2018년'!G" &amp; 14 + (ROW()-3)*4) + INDIRECT("'2018년'!G" &amp; 15 + (ROW()-3)*4)</f>
        <v>172.39999999999998</v>
      </c>
      <c r="J24" s="28" cm="1">
        <f t="array" aca="1" ref="J24" ca="1">INDIRECT("'2017년'!G" &amp; 14 + (ROW()-3)*4) + INDIRECT("'2017년'!G" &amp; 15 + (ROW()-3)*4)</f>
        <v>166.6</v>
      </c>
      <c r="K24" s="28" cm="1">
        <f t="array" aca="1" ref="K24" ca="1">INDIRECT("'2016년'!G" &amp; 14 + (ROW()-3)*4) + INDIRECT("'2016년'!G" &amp; 15 + (ROW()-3)*4)</f>
        <v>174</v>
      </c>
      <c r="L24" s="28" cm="1">
        <f t="array" aca="1" ref="L24" ca="1">INDIRECT("'2015년'!G" &amp; 14 + (ROW()-3)*4) + INDIRECT("'2015년'!G" &amp; 15 + (ROW()-3)*4)</f>
        <v>160</v>
      </c>
      <c r="M24" s="28" cm="1">
        <f t="array" aca="1" ref="M24" ca="1">INDIRECT("'2014년'!G" &amp; 14 + (ROW()-3)*4) + INDIRECT("'2014년'!G" &amp; 15 + (ROW()-3)*4)</f>
        <v>166.8</v>
      </c>
      <c r="N24" s="28" cm="1">
        <f t="array" aca="1" ref="N24" ca="1">INDIRECT("'2013년'!G" &amp; 14 + (ROW()-3)*4) + INDIRECT("'2013년'!G" &amp; 15 + (ROW()-3)*4)</f>
        <v>161.80000000000001</v>
      </c>
      <c r="O24" s="28" cm="1">
        <f t="array" aca="1" ref="O24" ca="1">INDIRECT("'2012년'!G" &amp; 14 + (ROW()-3)*4) + INDIRECT("'2012년'!G" &amp; 15 + (ROW()-3)*4)</f>
        <v>177.89999999999998</v>
      </c>
      <c r="P24" s="28" cm="1">
        <f t="array" aca="1" ref="P24" ca="1">INDIRECT("'2011년'!G" &amp; 14 + (ROW()-3)*4) + INDIRECT("'2011년'!G" &amp; 15 + (ROW()-3)*4)</f>
        <v>190</v>
      </c>
      <c r="Q24" s="28" cm="1">
        <f t="array" aca="1" ref="Q24" ca="1">INDIRECT("'2010년'!G" &amp; 14 + (ROW()-3)*4) + INDIRECT("'2010년'!G" &amp; 15 + (ROW()-3)*4)</f>
        <v>196.10000000000002</v>
      </c>
    </row>
    <row r="25" spans="2:32">
      <c r="B25" s="2" t="s">
        <v>27</v>
      </c>
      <c r="C25" s="69"/>
      <c r="D25" s="28" cm="1">
        <f t="array" aca="1" ref="D25" ca="1">(INDIRECT("'2023년'!J" &amp; 3 + (ROW()-3)*42) + INDIRECT("'2023년'!K" &amp; 3 + (ROW()-3)*42))/365</f>
        <v>264.42684931506847</v>
      </c>
      <c r="E25" s="28" cm="1">
        <f t="array" aca="1" ref="E25" ca="1">(INDIRECT("'2022년'!I" &amp; 4 + (ROW()-3)*42) + INDIRECT("'2022년'!J" &amp; 4 + (ROW()-3)*42))/365</f>
        <v>265.44958904109592</v>
      </c>
      <c r="F25" s="28" cm="1">
        <f t="array" aca="1" ref="F25" ca="1">(INDIRECT("'2021년'!I" &amp; 4 + (ROW()-3)*42) + INDIRECT("'2021년'!J" &amp; 4 + (ROW()-3)*42))/365</f>
        <v>234.03671232876715</v>
      </c>
      <c r="G25" s="28" cm="1">
        <f t="array" aca="1" ref="G25" ca="1">(INDIRECT("'2020년'!I" &amp; 4 + (ROW()-3)*42) + INDIRECT("'2020년'!J" &amp; 4 + (ROW()-3)*42))/365</f>
        <v>235.66054794520551</v>
      </c>
      <c r="H25" s="28" cm="1">
        <f t="array" aca="1" ref="H25" ca="1">INDIRECT("'2019년'!I" &amp; 4 + (ROW()-3)*42) + INDIRECT("'2019년'!J" &amp; 4 + (ROW()-3)*42)</f>
        <v>241.4</v>
      </c>
      <c r="I25" s="28" cm="1">
        <f t="array" aca="1" ref="I25" ca="1">INDIRECT("'2018년'!G" &amp; 14 + (ROW()-3)*4) + INDIRECT("'2018년'!G" &amp; 15 + (ROW()-3)*4)</f>
        <v>231.6</v>
      </c>
      <c r="J25" s="28" cm="1">
        <f t="array" aca="1" ref="J25" ca="1">INDIRECT("'2017년'!G" &amp; 14 + (ROW()-3)*4) + INDIRECT("'2017년'!G" &amp; 15 + (ROW()-3)*4)</f>
        <v>233.5</v>
      </c>
      <c r="K25" s="28" cm="1">
        <f t="array" aca="1" ref="K25" ca="1">INDIRECT("'2016년'!G" &amp; 14 + (ROW()-3)*4) + INDIRECT("'2016년'!G" &amp; 15 + (ROW()-3)*4)</f>
        <v>232.5</v>
      </c>
      <c r="L25" s="28" cm="1">
        <f t="array" aca="1" ref="L25" ca="1">INDIRECT("'2015년'!G" &amp; 14 + (ROW()-3)*4) + INDIRECT("'2015년'!G" &amp; 15 + (ROW()-3)*4)</f>
        <v>242.70000000000005</v>
      </c>
      <c r="M25" s="28" cm="1">
        <f t="array" aca="1" ref="M25" ca="1">INDIRECT("'2014년'!G" &amp; 14 + (ROW()-3)*4) + INDIRECT("'2014년'!G" &amp; 15 + (ROW()-3)*4)</f>
        <v>252</v>
      </c>
      <c r="N25" s="28" cm="1">
        <f t="array" aca="1" ref="N25" ca="1">INDIRECT("'2013년'!G" &amp; 14 + (ROW()-3)*4) + INDIRECT("'2013년'!G" &amp; 15 + (ROW()-3)*4)</f>
        <v>245.70000000000002</v>
      </c>
      <c r="O25" s="28" cm="1">
        <f t="array" aca="1" ref="O25" ca="1">INDIRECT("'2012년'!G" &amp; 14 + (ROW()-3)*4) + INDIRECT("'2012년'!G" &amp; 15 + (ROW()-3)*4)</f>
        <v>305.10000000000002</v>
      </c>
      <c r="P25" s="28" cm="1">
        <f t="array" aca="1" ref="P25" ca="1">INDIRECT("'2011년'!G" &amp; 14 + (ROW()-3)*4) + INDIRECT("'2011년'!G" &amp; 15 + (ROW()-3)*4)</f>
        <v>356.79999999999995</v>
      </c>
      <c r="Q25" s="28" cm="1">
        <f t="array" aca="1" ref="Q25" ca="1">INDIRECT("'2010년'!G" &amp; 14 + (ROW()-3)*4) + INDIRECT("'2010년'!G" &amp; 15 + (ROW()-3)*4)</f>
        <v>358.3</v>
      </c>
    </row>
    <row r="26" spans="2:32">
      <c r="B26" s="2" t="s">
        <v>28</v>
      </c>
      <c r="C26" s="69"/>
      <c r="D26" s="28" cm="1">
        <f t="array" aca="1" ref="D26" ca="1">(INDIRECT("'2023년'!J" &amp; 3 + (ROW()-3)*42) + INDIRECT("'2023년'!K" &amp; 3 + (ROW()-3)*42))/365</f>
        <v>171.88410958904112</v>
      </c>
      <c r="E26" s="28" cm="1">
        <f t="array" aca="1" ref="E26" ca="1">(INDIRECT("'2022년'!I" &amp; 4 + (ROW()-3)*42) + INDIRECT("'2022년'!J" &amp; 4 + (ROW()-3)*42))/365</f>
        <v>174.15808219178081</v>
      </c>
      <c r="F26" s="28" cm="1">
        <f t="array" aca="1" ref="F26" ca="1">(INDIRECT("'2021년'!I" &amp; 4 + (ROW()-3)*42) + INDIRECT("'2021년'!J" &amp; 4 + (ROW()-3)*42))/365</f>
        <v>172.49315068493149</v>
      </c>
      <c r="G26" s="28" cm="1">
        <f t="array" aca="1" ref="G26" ca="1">(INDIRECT("'2020년'!I" &amp; 4 + (ROW()-3)*42) + INDIRECT("'2020년'!J" &amp; 4 + (ROW()-3)*42))/365</f>
        <v>166.966301369863</v>
      </c>
      <c r="H26" s="28" cm="1">
        <f t="array" aca="1" ref="H26" ca="1">INDIRECT("'2019년'!I" &amp; 4 + (ROW()-3)*42) + INDIRECT("'2019년'!J" &amp; 4 + (ROW()-3)*42)</f>
        <v>199.60000000000002</v>
      </c>
      <c r="I26" s="28" cm="1">
        <f t="array" aca="1" ref="I26" ca="1">INDIRECT("'2018년'!G" &amp; 14 + (ROW()-3)*4) + INDIRECT("'2018년'!G" &amp; 15 + (ROW()-3)*4)</f>
        <v>194.9</v>
      </c>
      <c r="J26" s="28" cm="1">
        <f t="array" aca="1" ref="J26" ca="1">INDIRECT("'2017년'!G" &amp; 14 + (ROW()-3)*4) + INDIRECT("'2017년'!G" &amp; 15 + (ROW()-3)*4)</f>
        <v>179.89999999999998</v>
      </c>
      <c r="K26" s="28" cm="1">
        <f t="array" aca="1" ref="K26" ca="1">INDIRECT("'2016년'!G" &amp; 14 + (ROW()-3)*4) + INDIRECT("'2016년'!G" &amp; 15 + (ROW()-3)*4)</f>
        <v>171</v>
      </c>
      <c r="L26" s="28" cm="1">
        <f t="array" aca="1" ref="L26" ca="1">INDIRECT("'2015년'!G" &amp; 14 + (ROW()-3)*4) + INDIRECT("'2015년'!G" &amp; 15 + (ROW()-3)*4)</f>
        <v>178.1</v>
      </c>
      <c r="M26" s="28" cm="1">
        <f t="array" aca="1" ref="M26" ca="1">INDIRECT("'2014년'!G" &amp; 14 + (ROW()-3)*4) + INDIRECT("'2014년'!G" &amp; 15 + (ROW()-3)*4)</f>
        <v>194.59999999999997</v>
      </c>
      <c r="N26" s="28" cm="1">
        <f t="array" aca="1" ref="N26" ca="1">INDIRECT("'2013년'!G" &amp; 14 + (ROW()-3)*4) + INDIRECT("'2013년'!G" &amp; 15 + (ROW()-3)*4)</f>
        <v>174.10000000000002</v>
      </c>
      <c r="O26" s="28" cm="1">
        <f t="array" aca="1" ref="O26" ca="1">INDIRECT("'2012년'!G" &amp; 14 + (ROW()-3)*4) + INDIRECT("'2012년'!G" &amp; 15 + (ROW()-3)*4)</f>
        <v>176.7</v>
      </c>
      <c r="P26" s="28" cm="1">
        <f t="array" aca="1" ref="P26" ca="1">INDIRECT("'2011년'!G" &amp; 14 + (ROW()-3)*4) + INDIRECT("'2011년'!G" &amp; 15 + (ROW()-3)*4)</f>
        <v>219.79999999999995</v>
      </c>
      <c r="Q26" s="28" cm="1">
        <f t="array" aca="1" ref="Q26" ca="1">INDIRECT("'2010년'!G" &amp; 14 + (ROW()-3)*4) + INDIRECT("'2010년'!G" &amp; 15 + (ROW()-3)*4)</f>
        <v>188.20000000000002</v>
      </c>
    </row>
    <row r="27" spans="2:32">
      <c r="B27" s="2" t="s">
        <v>29</v>
      </c>
      <c r="C27" s="70"/>
      <c r="D27" s="28" cm="1">
        <f t="array" aca="1" ref="D27" ca="1">(INDIRECT("'2023년'!J" &amp; 3 + (ROW()-3)*42) + INDIRECT("'2023년'!K" &amp; 3 + (ROW()-3)*42))/365</f>
        <v>94.6</v>
      </c>
      <c r="E27" s="28" cm="1">
        <f t="array" aca="1" ref="E27" ca="1">(INDIRECT("'2022년'!I" &amp; 4 + (ROW()-3)*42) + INDIRECT("'2022년'!J" &amp; 4 + (ROW()-3)*42))/365</f>
        <v>97.618356164383556</v>
      </c>
      <c r="F27" s="28" cm="1">
        <f t="array" aca="1" ref="F27" ca="1">(INDIRECT("'2021년'!I" &amp; 4 + (ROW()-3)*42) + INDIRECT("'2021년'!J" &amp; 4 + (ROW()-3)*42))/365</f>
        <v>99.438904109589032</v>
      </c>
      <c r="G27" s="28" cm="1">
        <f t="array" aca="1" ref="G27" ca="1">(INDIRECT("'2020년'!I" &amp; 4 + (ROW()-3)*42) + INDIRECT("'2020년'!J" &amp; 4 + (ROW()-3)*42))/365</f>
        <v>117.84958904109588</v>
      </c>
      <c r="H27" s="28" cm="1">
        <f t="array" aca="1" ref="H27" ca="1">INDIRECT("'2019년'!I" &amp; 4 + (ROW()-3)*42) + INDIRECT("'2019년'!J" &amp; 4 + (ROW()-3)*42)</f>
        <v>115.80000000000001</v>
      </c>
      <c r="I27" s="28" cm="1">
        <f t="array" aca="1" ref="I27" ca="1">INDIRECT("'2018년'!G" &amp; 14 + (ROW()-3)*4) + INDIRECT("'2018년'!G" &amp; 15 + (ROW()-3)*4)</f>
        <v>101.6</v>
      </c>
      <c r="J27" s="28" cm="1">
        <f t="array" aca="1" ref="J27" ca="1">INDIRECT("'2017년'!G" &amp; 14 + (ROW()-3)*4) + INDIRECT("'2017년'!G" &amp; 15 + (ROW()-3)*4)</f>
        <v>95.2</v>
      </c>
      <c r="K27" s="28" cm="1">
        <f t="array" aca="1" ref="K27" ca="1">INDIRECT("'2016년'!G" &amp; 14 + (ROW()-3)*4) + INDIRECT("'2016년'!G" &amp; 15 + (ROW()-3)*4)</f>
        <v>108.80000000000001</v>
      </c>
      <c r="L27" s="28" cm="1">
        <f t="array" aca="1" ref="L27" ca="1">INDIRECT("'2015년'!G" &amp; 14 + (ROW()-3)*4) + INDIRECT("'2015년'!G" &amp; 15 + (ROW()-3)*4)</f>
        <v>107.80000000000001</v>
      </c>
      <c r="M27" s="28" cm="1">
        <f t="array" aca="1" ref="M27" ca="1">INDIRECT("'2014년'!G" &amp; 14 + (ROW()-3)*4) + INDIRECT("'2014년'!G" &amp; 15 + (ROW()-3)*4)</f>
        <v>118.30000000000001</v>
      </c>
      <c r="N27" s="28" cm="1">
        <f t="array" aca="1" ref="N27" ca="1">INDIRECT("'2013년'!G" &amp; 14 + (ROW()-3)*4) + INDIRECT("'2013년'!G" &amp; 15 + (ROW()-3)*4)</f>
        <v>114.5</v>
      </c>
      <c r="O27" s="28" cm="1">
        <f t="array" aca="1" ref="O27" ca="1">INDIRECT("'2012년'!G" &amp; 14 + (ROW()-3)*4) + INDIRECT("'2012년'!G" &amp; 15 + (ROW()-3)*4)</f>
        <v>111.5</v>
      </c>
      <c r="P27" s="28" cm="1">
        <f t="array" aca="1" ref="P27" ca="1">INDIRECT("'2011년'!G" &amp; 14 + (ROW()-3)*4) + INDIRECT("'2011년'!G" &amp; 15 + (ROW()-3)*4)</f>
        <v>121.5</v>
      </c>
      <c r="Q27" s="28" cm="1">
        <f t="array" aca="1" ref="Q27" ca="1">INDIRECT("'2010년'!G" &amp; 14 + (ROW()-3)*4) + INDIRECT("'2010년'!G" &amp; 15 + (ROW()-3)*4)</f>
        <v>122.1</v>
      </c>
    </row>
    <row r="28" spans="2:32"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spans="2:32"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1" spans="2:32">
      <c r="B31" s="1" t="s">
        <v>0</v>
      </c>
      <c r="C31" s="1" t="s">
        <v>1</v>
      </c>
      <c r="D31" s="1">
        <v>2023</v>
      </c>
      <c r="E31" s="1">
        <v>2022</v>
      </c>
      <c r="F31" s="1">
        <v>2021</v>
      </c>
      <c r="G31" s="1">
        <v>2020</v>
      </c>
      <c r="H31" s="1">
        <v>2019</v>
      </c>
      <c r="I31" s="1">
        <v>2018</v>
      </c>
      <c r="J31" s="1">
        <v>2017</v>
      </c>
      <c r="K31" s="1">
        <v>2016</v>
      </c>
      <c r="L31" s="1">
        <v>2015</v>
      </c>
      <c r="M31" s="1">
        <v>2014</v>
      </c>
      <c r="N31" s="1">
        <v>2013</v>
      </c>
      <c r="O31" s="1">
        <v>2012</v>
      </c>
      <c r="P31" s="1">
        <v>2011</v>
      </c>
      <c r="Q31" s="1">
        <v>2010</v>
      </c>
    </row>
    <row r="32" spans="2:32">
      <c r="B32" s="2" t="s">
        <v>3</v>
      </c>
      <c r="C32" s="68" t="s">
        <v>238</v>
      </c>
      <c r="D32" s="140">
        <f ca="1">1000*D3/[1]Sheet1!$T$3</f>
        <v>0.70487219920042377</v>
      </c>
      <c r="E32" s="140">
        <f ca="1">1000*E3/[1]Sheet1!$T$3</f>
        <v>0.70899126646659505</v>
      </c>
      <c r="F32" s="140">
        <f ca="1">1000*F3/[1]Sheet1!$T$3</f>
        <v>0.68785509769628139</v>
      </c>
      <c r="G32" s="140">
        <f ca="1">1000*G3/[1]Sheet1!$T$3</f>
        <v>0.72333880448169818</v>
      </c>
      <c r="H32" s="140">
        <f ca="1">1000*H3/[1]Sheet1!$T$3</f>
        <v>0.79892059314204422</v>
      </c>
      <c r="I32" s="140">
        <f ca="1">1000*I3/[1]Sheet1!$T$3</f>
        <v>0.8507640259748892</v>
      </c>
      <c r="J32" s="140">
        <f ca="1">1000*J3/[1]Sheet1!$T$3</f>
        <v>0.97970794866170829</v>
      </c>
      <c r="K32" s="140">
        <f ca="1">1000*K3/[1]Sheet1!$T$3</f>
        <v>1.1884109987836733</v>
      </c>
      <c r="L32" s="140">
        <f ca="1">1000*L3/[1]Sheet1!$T$3</f>
        <v>0.82351299076788098</v>
      </c>
      <c r="M32" s="140">
        <f ca="1">1000*M3/[1]Sheet1!$T$3</f>
        <v>0.91722996550417735</v>
      </c>
      <c r="N32" s="140">
        <f ca="1">1000*N3/[1]Sheet1!$T$3</f>
        <v>0.87867972057719024</v>
      </c>
      <c r="O32" s="140">
        <f ca="1">1000*O3/[1]Sheet1!$T$3</f>
        <v>0.7823041082597223</v>
      </c>
      <c r="P32" s="140">
        <f ca="1">1000*P3/[1]Sheet1!$T$3</f>
        <v>0.99632443354403033</v>
      </c>
      <c r="Q32" s="140">
        <f ca="1">1000*Q3/[1]Sheet1!$T$3</f>
        <v>1.003635686892252</v>
      </c>
      <c r="S32">
        <v>0.70487219920042377</v>
      </c>
      <c r="T32">
        <v>0.70899126646659505</v>
      </c>
      <c r="U32">
        <v>0.68785509769628139</v>
      </c>
      <c r="V32">
        <v>0.72333880448169818</v>
      </c>
      <c r="W32">
        <v>0.79892059314204422</v>
      </c>
      <c r="X32">
        <v>0.8507640259748892</v>
      </c>
      <c r="Y32">
        <v>0.97970794866170829</v>
      </c>
      <c r="Z32">
        <v>1.1884109987836733</v>
      </c>
      <c r="AA32">
        <v>0.82351299076788098</v>
      </c>
      <c r="AB32">
        <v>0.91722996550417735</v>
      </c>
      <c r="AC32">
        <v>0.87867972057719024</v>
      </c>
      <c r="AD32">
        <v>0.7823041082597223</v>
      </c>
      <c r="AE32">
        <v>0.99632443354403033</v>
      </c>
      <c r="AF32">
        <v>1.003635686892252</v>
      </c>
    </row>
    <row r="33" spans="2:32">
      <c r="B33" s="2" t="s">
        <v>5</v>
      </c>
      <c r="C33" s="69"/>
      <c r="D33" s="140">
        <f ca="1">1000*D4/[1]Sheet1!$T$3</f>
        <v>0.9336479630602339</v>
      </c>
      <c r="E33" s="140">
        <f ca="1">1000*E4/[1]Sheet1!$T$3</f>
        <v>0.9379746225758937</v>
      </c>
      <c r="F33" s="140">
        <f ca="1">1000*F4/[1]Sheet1!$T$3</f>
        <v>0.97322706431144168</v>
      </c>
      <c r="G33" s="140">
        <f ca="1">1000*G4/[1]Sheet1!$T$3</f>
        <v>0.962670816326475</v>
      </c>
      <c r="H33" s="140">
        <f ca="1">1000*H4/[1]Sheet1!$T$3</f>
        <v>1.2588648946847187</v>
      </c>
      <c r="I33" s="140">
        <f ca="1">1000*I4/[1]Sheet1!$T$3</f>
        <v>1.2508889819412041</v>
      </c>
      <c r="J33" s="140">
        <f ca="1">1000*J4/[1]Sheet1!$T$3</f>
        <v>1.4662386260160982</v>
      </c>
      <c r="K33" s="140">
        <f ca="1">1000*K4/[1]Sheet1!$T$3</f>
        <v>1.2429130691976897</v>
      </c>
      <c r="L33" s="140">
        <f ca="1">1000*L4/[1]Sheet1!$T$3</f>
        <v>1.2309492000824178</v>
      </c>
      <c r="M33" s="140">
        <f ca="1">1000*M4/[1]Sheet1!$T$3</f>
        <v>1.2455717067788612</v>
      </c>
      <c r="N33" s="140">
        <f ca="1">1000*N4/[1]Sheet1!$T$3</f>
        <v>1.1963869115271881</v>
      </c>
      <c r="O33" s="140">
        <f ca="1">1000*O4/[1]Sheet1!$T$3</f>
        <v>1.4815257921078344</v>
      </c>
      <c r="P33" s="140">
        <f ca="1">1000*P4/[1]Sheet1!$T$3</f>
        <v>1.6264215402816828</v>
      </c>
      <c r="Q33" s="140">
        <f ca="1">1000*Q4/[1]Sheet1!$T$3</f>
        <v>1.6004998238652604</v>
      </c>
      <c r="S33">
        <v>0.9336479630602339</v>
      </c>
      <c r="T33">
        <v>0.9379746225758937</v>
      </c>
      <c r="U33">
        <v>0.97322706431144168</v>
      </c>
      <c r="V33">
        <v>0.962670816326475</v>
      </c>
      <c r="W33">
        <v>1.2588648946847187</v>
      </c>
      <c r="X33">
        <v>1.2508889819412041</v>
      </c>
      <c r="Y33">
        <v>1.4662386260160982</v>
      </c>
      <c r="Z33">
        <v>1.2429130691976897</v>
      </c>
      <c r="AA33">
        <v>1.2309492000824178</v>
      </c>
      <c r="AB33">
        <v>1.2455717067788612</v>
      </c>
      <c r="AC33">
        <v>1.1963869115271881</v>
      </c>
      <c r="AD33">
        <v>1.4815257921078344</v>
      </c>
      <c r="AE33">
        <v>1.6264215402816828</v>
      </c>
      <c r="AF33">
        <v>1.6004998238652604</v>
      </c>
    </row>
    <row r="34" spans="2:32">
      <c r="B34" s="2" t="s">
        <v>8</v>
      </c>
      <c r="C34" s="69"/>
      <c r="D34" s="140">
        <f ca="1">1000*D5/[1]Sheet1!$T$3</f>
        <v>0.65141173200314051</v>
      </c>
      <c r="E34" s="140">
        <f ca="1">1000*E5/[1]Sheet1!$T$3</f>
        <v>0.66964889321919041</v>
      </c>
      <c r="F34" s="140">
        <f ca="1">1000*F5/[1]Sheet1!$T$3</f>
        <v>0.68559525575228575</v>
      </c>
      <c r="G34" s="140">
        <f ca="1">1000*G5/[1]Sheet1!$T$3</f>
        <v>0.67739536189748051</v>
      </c>
      <c r="H34" s="140">
        <f ca="1">1000*H5/[1]Sheet1!$T$3</f>
        <v>0.66798269226934659</v>
      </c>
      <c r="I34" s="140">
        <f ca="1">1000*I5/[1]Sheet1!$T$3</f>
        <v>0.6340850631094096</v>
      </c>
      <c r="J34" s="140">
        <f ca="1">1000*J5/[1]Sheet1!$T$3</f>
        <v>0.64139631645763129</v>
      </c>
      <c r="K34" s="140">
        <f ca="1">1000*K5/[1]Sheet1!$T$3</f>
        <v>0.63275574431882387</v>
      </c>
      <c r="L34" s="140">
        <f ca="1">1000*L5/[1]Sheet1!$T$3</f>
        <v>0.59553481818242238</v>
      </c>
      <c r="M34" s="140">
        <f ca="1">1000*M5/[1]Sheet1!$T$3</f>
        <v>0.63607904129528814</v>
      </c>
      <c r="N34" s="140">
        <f ca="1">1000*N5/[1]Sheet1!$T$3</f>
        <v>0.63740836008587387</v>
      </c>
      <c r="O34" s="140">
        <f ca="1">1000*O5/[1]Sheet1!$T$3</f>
        <v>0.70055100263869785</v>
      </c>
      <c r="P34" s="140">
        <f ca="1">1000*P5/[1]Sheet1!$T$3</f>
        <v>0.7251434002645345</v>
      </c>
      <c r="Q34" s="140">
        <f ca="1">1000*Q5/[1]Sheet1!$T$3</f>
        <v>0.15220700152207001</v>
      </c>
      <c r="S34">
        <v>0.65141173200314051</v>
      </c>
      <c r="T34">
        <v>0.66964889321919041</v>
      </c>
      <c r="U34">
        <v>0.68559525575228575</v>
      </c>
      <c r="V34">
        <v>0.67739536189748051</v>
      </c>
      <c r="W34">
        <v>0.66798269226934659</v>
      </c>
      <c r="X34">
        <v>0.6340850631094096</v>
      </c>
      <c r="Y34">
        <v>0.64139631645763129</v>
      </c>
      <c r="Z34">
        <v>0.63275574431882387</v>
      </c>
      <c r="AA34">
        <v>0.59553481818242238</v>
      </c>
      <c r="AB34">
        <v>0.63607904129528814</v>
      </c>
      <c r="AC34">
        <v>0.63740836008587387</v>
      </c>
      <c r="AD34">
        <v>0.70055100263869785</v>
      </c>
      <c r="AE34">
        <v>0.7251434002645345</v>
      </c>
      <c r="AF34">
        <v>0.15220700152207001</v>
      </c>
    </row>
    <row r="35" spans="2:32">
      <c r="B35" s="2" t="s">
        <v>9</v>
      </c>
      <c r="C35" s="69"/>
      <c r="D35" s="140">
        <f ca="1">1000*D6/[1]Sheet1!$T$3</f>
        <v>0.68964876757124982</v>
      </c>
      <c r="E35" s="140">
        <f ca="1">1000*E6/[1]Sheet1!$T$3</f>
        <v>0.57355189155235209</v>
      </c>
      <c r="F35" s="140">
        <f ca="1">1000*F6/[1]Sheet1!$T$3</f>
        <v>0.54910881466737571</v>
      </c>
      <c r="G35" s="140">
        <f ca="1">1000*G6/[1]Sheet1!$T$3</f>
        <v>0.56900853486398029</v>
      </c>
      <c r="H35" s="140">
        <f ca="1">1000*H6/[1]Sheet1!$T$3</f>
        <v>0.5961994775777153</v>
      </c>
      <c r="I35" s="140">
        <f ca="1">1000*I6/[1]Sheet1!$T$3</f>
        <v>0.60550470911181575</v>
      </c>
      <c r="J35" s="140">
        <f ca="1">1000*J6/[1]Sheet1!$T$3</f>
        <v>0.58556492725302922</v>
      </c>
      <c r="K35" s="140">
        <f ca="1">1000*K6/[1]Sheet1!$T$3</f>
        <v>0.53970342897782031</v>
      </c>
      <c r="L35" s="140">
        <f ca="1">1000*L6/[1]Sheet1!$T$3</f>
        <v>0.53438615381547716</v>
      </c>
      <c r="M35" s="140">
        <f ca="1">1000*M6/[1]Sheet1!$T$3</f>
        <v>0.58955288362478642</v>
      </c>
      <c r="N35" s="140">
        <f ca="1">1000*N6/[1]Sheet1!$T$3</f>
        <v>0.58689424604361495</v>
      </c>
      <c r="O35" s="140">
        <f ca="1">1000*O6/[1]Sheet1!$T$3</f>
        <v>0.62810312855177364</v>
      </c>
      <c r="P35" s="140">
        <f ca="1">1000*P6/[1]Sheet1!$T$3</f>
        <v>0.72115544389277708</v>
      </c>
      <c r="Q35" s="140">
        <f ca="1">1000*Q6/[1]Sheet1!$T$3</f>
        <v>0.69656304626694066</v>
      </c>
      <c r="S35">
        <v>0.68964876757124982</v>
      </c>
      <c r="T35">
        <v>0.57355189155235209</v>
      </c>
      <c r="U35">
        <v>0.54910881466737571</v>
      </c>
      <c r="V35">
        <v>0.56900853486398029</v>
      </c>
      <c r="W35">
        <v>0.5961994775777153</v>
      </c>
      <c r="X35">
        <v>0.60550470911181575</v>
      </c>
      <c r="Y35">
        <v>0.58556492725302922</v>
      </c>
      <c r="Z35">
        <v>0.53970342897782031</v>
      </c>
      <c r="AA35">
        <v>0.53438615381547716</v>
      </c>
      <c r="AB35">
        <v>0.58955288362478642</v>
      </c>
      <c r="AC35">
        <v>0.58689424604361495</v>
      </c>
      <c r="AD35">
        <v>0.62810312855177364</v>
      </c>
      <c r="AE35">
        <v>0.72115544389277708</v>
      </c>
      <c r="AF35">
        <v>0.69656304626694066</v>
      </c>
    </row>
    <row r="36" spans="2:32">
      <c r="B36" s="2" t="s">
        <v>10</v>
      </c>
      <c r="C36" s="69"/>
      <c r="D36" s="140">
        <f ca="1">1000*D7/[1]Sheet1!$T$3</f>
        <v>0.67348388688079808</v>
      </c>
      <c r="E36" s="140">
        <f ca="1">1000*E7/[1]Sheet1!$T$3</f>
        <v>0.45124909986452788</v>
      </c>
      <c r="F36" s="140">
        <f ca="1">1000*F7/[1]Sheet1!$T$3</f>
        <v>0.51857818611537454</v>
      </c>
      <c r="G36" s="140">
        <f ca="1">1000*G7/[1]Sheet1!$T$3</f>
        <v>0.69126580193568832</v>
      </c>
      <c r="H36" s="140">
        <f ca="1">1000*H7/[1]Sheet1!$T$3</f>
        <v>0.53372149442018435</v>
      </c>
      <c r="I36" s="140">
        <f ca="1">1000*I7/[1]Sheet1!$T$3</f>
        <v>0.52641024107196255</v>
      </c>
      <c r="J36" s="140">
        <f ca="1">1000*J7/[1]Sheet1!$T$3</f>
        <v>0.53106285683901278</v>
      </c>
      <c r="K36" s="140">
        <f ca="1">1000*K7/[1]Sheet1!$T$3</f>
        <v>0.56828378297541426</v>
      </c>
      <c r="L36" s="140">
        <f ca="1">1000*L7/[1]Sheet1!$T$3</f>
        <v>0.59154686181066507</v>
      </c>
      <c r="M36" s="140">
        <f ca="1">1000*M7/[1]Sheet1!$T$3</f>
        <v>0.62677380976118779</v>
      </c>
      <c r="N36" s="140">
        <f ca="1">1000*N7/[1]Sheet1!$T$3</f>
        <v>0.62145653459884487</v>
      </c>
      <c r="O36" s="140">
        <f ca="1">1000*O7/[1]Sheet1!$T$3</f>
        <v>0.61082198427415857</v>
      </c>
      <c r="P36" s="140">
        <f ca="1">1000*P7/[1]Sheet1!$T$3</f>
        <v>0.62943244734235937</v>
      </c>
      <c r="Q36" s="140">
        <f ca="1">1000*Q7/[1]Sheet1!$T$3</f>
        <v>0.68925179291871885</v>
      </c>
      <c r="S36">
        <v>0.67348388688079808</v>
      </c>
      <c r="T36">
        <v>0.45124909986452788</v>
      </c>
      <c r="U36">
        <v>0.51857818611537454</v>
      </c>
      <c r="V36">
        <v>0.69126580193568832</v>
      </c>
      <c r="W36">
        <v>0.53372149442018435</v>
      </c>
      <c r="X36">
        <v>0.52641024107196255</v>
      </c>
      <c r="Y36">
        <v>0.53106285683901278</v>
      </c>
      <c r="Z36">
        <v>0.56828378297541426</v>
      </c>
      <c r="AA36">
        <v>0.59154686181066507</v>
      </c>
      <c r="AB36">
        <v>0.62677380976118779</v>
      </c>
      <c r="AC36">
        <v>0.62145653459884487</v>
      </c>
      <c r="AD36">
        <v>0.61082198427415857</v>
      </c>
      <c r="AE36">
        <v>0.62943244734235937</v>
      </c>
      <c r="AF36">
        <v>0.68925179291871885</v>
      </c>
    </row>
    <row r="37" spans="2:32">
      <c r="B37" s="2" t="s">
        <v>11</v>
      </c>
      <c r="C37" s="69"/>
      <c r="D37" s="140">
        <f ca="1">1000*D8/[1]Sheet1!$T$3</f>
        <v>0.7000356639842652</v>
      </c>
      <c r="E37" s="140">
        <f ca="1">1000*E8/[1]Sheet1!$T$3</f>
        <v>0.7166375809894302</v>
      </c>
      <c r="F37" s="140">
        <f ca="1">1000*F8/[1]Sheet1!$T$3</f>
        <v>0.70606676512730637</v>
      </c>
      <c r="G37" s="140">
        <f ca="1">1000*G8/[1]Sheet1!$T$3</f>
        <v>0.71280622929711179</v>
      </c>
      <c r="H37" s="140">
        <f ca="1">1000*H8/[1]Sheet1!$T$3</f>
        <v>0.74840647909978542</v>
      </c>
      <c r="I37" s="140">
        <f ca="1">1000*I8/[1]Sheet1!$T$3</f>
        <v>0.73378397240334192</v>
      </c>
      <c r="J37" s="140">
        <f ca="1">1000*J8/[1]Sheet1!$T$3</f>
        <v>0.74375386333273519</v>
      </c>
      <c r="K37" s="140">
        <f ca="1">1000*K8/[1]Sheet1!$T$3</f>
        <v>0.76834626095857173</v>
      </c>
      <c r="L37" s="140">
        <f ca="1">1000*L8/[1]Sheet1!$T$3</f>
        <v>0.77565751430679353</v>
      </c>
      <c r="M37" s="140">
        <f ca="1">1000*M8/[1]Sheet1!$T$3</f>
        <v>0.79692661495616568</v>
      </c>
      <c r="N37" s="140">
        <f ca="1">1000*N8/[1]Sheet1!$T$3</f>
        <v>0.78031013007384364</v>
      </c>
      <c r="O37" s="140">
        <f ca="1">1000*O8/[1]Sheet1!$T$3</f>
        <v>0.7789808112832578</v>
      </c>
      <c r="P37" s="140">
        <f ca="1">1000*P8/[1]Sheet1!$T$3</f>
        <v>0.88599097392541193</v>
      </c>
      <c r="Q37" s="140">
        <f ca="1">1000*Q8/[1]Sheet1!$T$3</f>
        <v>0.86472187327603989</v>
      </c>
      <c r="S37">
        <v>0.7000356639842652</v>
      </c>
      <c r="T37">
        <v>0.7166375809894302</v>
      </c>
      <c r="U37">
        <v>0.70606676512730637</v>
      </c>
      <c r="V37">
        <v>0.71280622929711179</v>
      </c>
      <c r="W37">
        <v>0.74840647909978542</v>
      </c>
      <c r="X37">
        <v>0.73378397240334192</v>
      </c>
      <c r="Y37">
        <v>0.74375386333273519</v>
      </c>
      <c r="Z37">
        <v>0.76834626095857173</v>
      </c>
      <c r="AA37">
        <v>0.77565751430679353</v>
      </c>
      <c r="AB37">
        <v>0.79692661495616568</v>
      </c>
      <c r="AC37">
        <v>0.78031013007384364</v>
      </c>
      <c r="AD37">
        <v>0.7789808112832578</v>
      </c>
      <c r="AE37">
        <v>0.88599097392541193</v>
      </c>
      <c r="AF37">
        <v>0.86472187327603989</v>
      </c>
    </row>
    <row r="38" spans="2:32">
      <c r="B38" s="2" t="s">
        <v>7</v>
      </c>
      <c r="C38" s="69"/>
      <c r="D38" s="140">
        <f ca="1">1000*D9/[1]Sheet1!$T$3</f>
        <v>0.71451795486307146</v>
      </c>
      <c r="E38" s="140">
        <f ca="1">1000*E9/[1]Sheet1!$T$3</f>
        <v>0.72884546204708356</v>
      </c>
      <c r="F38" s="140">
        <f ca="1">1000*F9/[1]Sheet1!$T$3</f>
        <v>0.74568046508676233</v>
      </c>
      <c r="G38" s="140">
        <f ca="1">1000*G9/[1]Sheet1!$T$3</f>
        <v>0.73478733494253745</v>
      </c>
      <c r="H38" s="140">
        <f ca="1">1000*H9/[1]Sheet1!$T$3</f>
        <v>0.71118555296338393</v>
      </c>
      <c r="I38" s="140">
        <f ca="1">1000*I9/[1]Sheet1!$T$3</f>
        <v>0.71517350933514123</v>
      </c>
      <c r="J38" s="140">
        <f ca="1">1000*J9/[1]Sheet1!$T$3</f>
        <v>0.65003688859643882</v>
      </c>
      <c r="K38" s="140">
        <f ca="1">1000*K9/[1]Sheet1!$T$3</f>
        <v>0.69323974929047605</v>
      </c>
      <c r="L38" s="140">
        <f ca="1">1000*L9/[1]Sheet1!$T$3</f>
        <v>0.69257508989518313</v>
      </c>
      <c r="M38" s="140">
        <f ca="1">1000*M9/[1]Sheet1!$T$3</f>
        <v>0.71384419054455539</v>
      </c>
      <c r="N38" s="140">
        <f ca="1">1000*N9/[1]Sheet1!$T$3</f>
        <v>0.66665337347876086</v>
      </c>
      <c r="O38" s="140">
        <f ca="1">1000*O9/[1]Sheet1!$T$3</f>
        <v>0.65136620738702466</v>
      </c>
      <c r="P38" s="140">
        <f ca="1">1000*P9/[1]Sheet1!$T$3</f>
        <v>0.68194053957049705</v>
      </c>
      <c r="Q38" s="140">
        <f ca="1">1000*Q9/[1]Sheet1!$T$3</f>
        <v>0.60417539032122991</v>
      </c>
      <c r="S38">
        <v>0.71451795486307146</v>
      </c>
      <c r="T38">
        <v>0.72884546204708356</v>
      </c>
      <c r="U38">
        <v>0.74568046508676233</v>
      </c>
      <c r="V38">
        <v>0.73478733494253745</v>
      </c>
      <c r="W38">
        <v>0.71118555296338393</v>
      </c>
      <c r="X38">
        <v>0.71517350933514123</v>
      </c>
      <c r="Y38">
        <v>0.65003688859643882</v>
      </c>
      <c r="Z38">
        <v>0.69323974929047605</v>
      </c>
      <c r="AA38">
        <v>0.69257508989518313</v>
      </c>
      <c r="AB38">
        <v>0.71384419054455539</v>
      </c>
      <c r="AC38">
        <v>0.66665337347876086</v>
      </c>
      <c r="AD38">
        <v>0.65136620738702466</v>
      </c>
      <c r="AE38">
        <v>0.68194053957049705</v>
      </c>
      <c r="AF38">
        <v>0.60417539032122991</v>
      </c>
    </row>
    <row r="39" spans="2:32">
      <c r="B39" s="2" t="s">
        <v>12</v>
      </c>
      <c r="C39" s="69"/>
      <c r="D39" s="140">
        <v>0.72474096265806953</v>
      </c>
      <c r="E39" s="140">
        <v>0.59482099220172424</v>
      </c>
      <c r="F39" s="140">
        <v>0.60430832220028841</v>
      </c>
      <c r="G39" s="140">
        <v>0.76169420405170896</v>
      </c>
      <c r="H39" s="140">
        <v>0.6307617661329451</v>
      </c>
      <c r="I39" s="140">
        <v>0.65601882315407456</v>
      </c>
      <c r="J39" s="140">
        <v>0.7145088499398482</v>
      </c>
      <c r="K39" s="140">
        <v>0.69456906808106189</v>
      </c>
      <c r="L39" s="140">
        <v>0.73511329119392765</v>
      </c>
      <c r="M39" s="140">
        <v>0.80423786830438737</v>
      </c>
      <c r="N39" s="140">
        <v>0.77964547067855083</v>
      </c>
      <c r="O39" s="140">
        <v>0.8507640259748892</v>
      </c>
      <c r="P39" s="140">
        <v>0.82151901258200244</v>
      </c>
      <c r="Q39" s="140">
        <v>0.78031013007384364</v>
      </c>
      <c r="S39">
        <v>0.72474096265806953</v>
      </c>
      <c r="T39">
        <v>0.59482099220172424</v>
      </c>
      <c r="U39">
        <v>0.60430832220028841</v>
      </c>
      <c r="V39">
        <v>0.76169420405170896</v>
      </c>
      <c r="W39">
        <v>0.6307617661329451</v>
      </c>
      <c r="X39">
        <v>0.65601882315407456</v>
      </c>
      <c r="Y39">
        <v>0.7145088499398482</v>
      </c>
      <c r="Z39">
        <v>0.69456906808106189</v>
      </c>
      <c r="AA39">
        <v>0.73511329119392765</v>
      </c>
      <c r="AB39">
        <v>0.80423786830438737</v>
      </c>
      <c r="AC39">
        <v>0.77964547067855083</v>
      </c>
      <c r="AD39">
        <v>0.8507640259748892</v>
      </c>
      <c r="AE39">
        <v>0.82151901258200244</v>
      </c>
      <c r="AF39">
        <v>0.78031013007384364</v>
      </c>
    </row>
    <row r="40" spans="2:32">
      <c r="B40" s="2" t="s">
        <v>13</v>
      </c>
      <c r="C40" s="69"/>
      <c r="D40" s="140">
        <f ca="1">1000*D11/[1]Sheet1!$T$3</f>
        <v>0.48643962812215791</v>
      </c>
      <c r="E40" s="140">
        <f ca="1">1000*E11/[1]Sheet1!$T$3</f>
        <v>0.4929569321653175</v>
      </c>
      <c r="F40" s="140">
        <f ca="1">1000*F11/[1]Sheet1!$T$3</f>
        <v>0.50957523803228399</v>
      </c>
      <c r="G40" s="140">
        <f ca="1">1000*G11/[1]Sheet1!$T$3</f>
        <v>0.64773334302097163</v>
      </c>
      <c r="H40" s="140">
        <f ca="1">1000*H11/[1]Sheet1!$T$3</f>
        <v>0.50447648102729759</v>
      </c>
      <c r="I40" s="140">
        <f ca="1">1000*I11/[1]Sheet1!$T$3</f>
        <v>0.4998238652602473</v>
      </c>
      <c r="J40" s="140">
        <f ca="1">1000*J11/[1]Sheet1!$T$3</f>
        <v>0.473237489448532</v>
      </c>
      <c r="K40" s="140">
        <f ca="1">1000*K11/[1]Sheet1!$T$3</f>
        <v>0.4998238652602473</v>
      </c>
      <c r="L40" s="140">
        <f ca="1">1000*L11/[1]Sheet1!$T$3</f>
        <v>0.51511103135198355</v>
      </c>
      <c r="M40" s="140">
        <f ca="1">1000*M11/[1]Sheet1!$T$3</f>
        <v>0.54302672595428458</v>
      </c>
      <c r="N40" s="140">
        <f ca="1">1000*N11/[1]Sheet1!$T$3</f>
        <v>0.50846443739905478</v>
      </c>
      <c r="O40" s="140">
        <f ca="1">1000*O11/[1]Sheet1!$T$3</f>
        <v>0.51909898772374097</v>
      </c>
      <c r="P40" s="140">
        <f ca="1">1000*P11/[1]Sheet1!$T$3</f>
        <v>0.56695446418482853</v>
      </c>
      <c r="Q40" s="140">
        <f ca="1">1000*Q11/[1]Sheet1!$T$3</f>
        <v>0.5849002678577363</v>
      </c>
      <c r="S40">
        <v>0.48643962812215791</v>
      </c>
      <c r="T40">
        <v>0.4929569321653175</v>
      </c>
      <c r="U40">
        <v>0.50957523803228399</v>
      </c>
      <c r="V40">
        <v>0.64773334302097163</v>
      </c>
      <c r="W40">
        <v>0.50447648102729759</v>
      </c>
      <c r="X40">
        <v>0.4998238652602473</v>
      </c>
      <c r="Y40">
        <v>0.473237489448532</v>
      </c>
      <c r="Z40">
        <v>0.4998238652602473</v>
      </c>
      <c r="AA40">
        <v>0.51511103135198355</v>
      </c>
      <c r="AB40">
        <v>0.54302672595428458</v>
      </c>
      <c r="AC40">
        <v>0.50846443739905478</v>
      </c>
      <c r="AD40">
        <v>0.51909898772374097</v>
      </c>
      <c r="AE40">
        <v>0.56695446418482853</v>
      </c>
      <c r="AF40">
        <v>0.5849002678577363</v>
      </c>
    </row>
    <row r="41" spans="2:32">
      <c r="B41" s="2" t="s">
        <v>14</v>
      </c>
      <c r="C41" s="69"/>
      <c r="D41" s="140">
        <f ca="1">1000*D12/[1]Sheet1!$T$3</f>
        <v>0.56820365965105013</v>
      </c>
      <c r="E41" s="140">
        <f ca="1">1000*E12/[1]Sheet1!$T$3</f>
        <v>0.41234376293183628</v>
      </c>
      <c r="F41" s="140">
        <f ca="1">1000*F12/[1]Sheet1!$T$3</f>
        <v>0.5732332192395404</v>
      </c>
      <c r="G41" s="140">
        <f ca="1">1000*G12/[1]Sheet1!$T$3</f>
        <v>0.45754060181175221</v>
      </c>
      <c r="H41" s="140">
        <f ca="1">1000*H12/[1]Sheet1!$T$3</f>
        <v>0.54302672595428469</v>
      </c>
      <c r="I41" s="140">
        <f ca="1">1000*I12/[1]Sheet1!$T$3</f>
        <v>0.44930975121798833</v>
      </c>
      <c r="J41" s="140">
        <f ca="1">1000*J12/[1]Sheet1!$T$3</f>
        <v>0.47323748944853211</v>
      </c>
      <c r="K41" s="140">
        <f ca="1">1000*K12/[1]Sheet1!$T$3</f>
        <v>0.45263304819445277</v>
      </c>
      <c r="L41" s="140">
        <f ca="1">1000*L12/[1]Sheet1!$T$3</f>
        <v>0.4652615767050175</v>
      </c>
      <c r="M41" s="140">
        <f ca="1">1000*M12/[1]Sheet1!$T$3</f>
        <v>0.45329770758974564</v>
      </c>
      <c r="N41" s="140">
        <f ca="1">1000*N12/[1]Sheet1!$T$3</f>
        <v>0.44997441061328125</v>
      </c>
      <c r="O41" s="140">
        <f ca="1">1000*O12/[1]Sheet1!$T$3</f>
        <v>0.48852465554026842</v>
      </c>
      <c r="P41" s="140">
        <f ca="1">1000*P12/[1]Sheet1!$T$3</f>
        <v>0.50580579981788332</v>
      </c>
      <c r="Q41" s="140">
        <f ca="1">1000*Q12/[1]Sheet1!$T$3</f>
        <v>0.49782988707436876</v>
      </c>
      <c r="S41">
        <v>0.56820365965105013</v>
      </c>
      <c r="T41">
        <v>0.41234376293183628</v>
      </c>
      <c r="U41">
        <v>0.5732332192395404</v>
      </c>
      <c r="V41">
        <v>0.45754060181175221</v>
      </c>
      <c r="W41">
        <v>0.54302672595428469</v>
      </c>
      <c r="X41">
        <v>0.44930975121798833</v>
      </c>
      <c r="Y41">
        <v>0.47323748944853211</v>
      </c>
      <c r="Z41">
        <v>0.45263304819445277</v>
      </c>
      <c r="AA41">
        <v>0.4652615767050175</v>
      </c>
      <c r="AB41">
        <v>0.45329770758974564</v>
      </c>
      <c r="AC41">
        <v>0.44997441061328125</v>
      </c>
      <c r="AD41">
        <v>0.48852465554026842</v>
      </c>
      <c r="AE41">
        <v>0.50580579981788332</v>
      </c>
      <c r="AF41">
        <v>0.49782988707436876</v>
      </c>
    </row>
    <row r="42" spans="2:32">
      <c r="B42" s="2" t="s">
        <v>15</v>
      </c>
      <c r="C42" s="69"/>
      <c r="D42" s="140">
        <f ca="1">1000*D13/[1]Sheet1!$T$3</f>
        <v>0.66873293794293731</v>
      </c>
      <c r="E42" s="140">
        <f ca="1">1000*E13/[1]Sheet1!$T$3</f>
        <v>0.70057103346978877</v>
      </c>
      <c r="F42" s="140">
        <f ca="1">1000*F13/[1]Sheet1!$T$3</f>
        <v>0.72944274501052475</v>
      </c>
      <c r="G42" s="140">
        <f ca="1">1000*G13/[1]Sheet1!$T$3</f>
        <v>0.74691327169118205</v>
      </c>
      <c r="H42" s="140">
        <f ca="1">1000*H13/[1]Sheet1!$T$3</f>
        <v>0.72115544389277719</v>
      </c>
      <c r="I42" s="140">
        <f ca="1">1000*I13/[1]Sheet1!$T$3</f>
        <v>0.71118555296338404</v>
      </c>
      <c r="J42" s="140">
        <f ca="1">1000*J13/[1]Sheet1!$T$3</f>
        <v>0.71583816873043404</v>
      </c>
      <c r="K42" s="140">
        <f ca="1">1000*K13/[1]Sheet1!$T$3</f>
        <v>0.79360331797970118</v>
      </c>
      <c r="L42" s="140">
        <f ca="1">1000*L13/[1]Sheet1!$T$3</f>
        <v>0.7523944354715425</v>
      </c>
      <c r="M42" s="140">
        <f ca="1">1000*M13/[1]Sheet1!$T$3</f>
        <v>0.79360331797970129</v>
      </c>
      <c r="N42" s="140">
        <f ca="1">1000*N13/[1]Sheet1!$T$3</f>
        <v>0.79293865858440837</v>
      </c>
      <c r="O42" s="140">
        <f ca="1">1000*O13/[1]Sheet1!$T$3</f>
        <v>0.80157923072321591</v>
      </c>
      <c r="P42" s="140">
        <f ca="1">1000*P13/[1]Sheet1!$T$3</f>
        <v>0.80357320890909456</v>
      </c>
      <c r="Q42" s="140">
        <f ca="1">1000*Q13/[1]Sheet1!$T$3</f>
        <v>1.0820654955368119</v>
      </c>
      <c r="S42">
        <v>0.66873293794293731</v>
      </c>
      <c r="T42">
        <v>0.70057103346978877</v>
      </c>
      <c r="U42">
        <v>0.72944274501052475</v>
      </c>
      <c r="V42">
        <v>0.74691327169118205</v>
      </c>
      <c r="W42">
        <v>0.72115544389277719</v>
      </c>
      <c r="X42">
        <v>0.71118555296338404</v>
      </c>
      <c r="Y42">
        <v>0.71583816873043404</v>
      </c>
      <c r="Z42">
        <v>0.79360331797970118</v>
      </c>
      <c r="AA42">
        <v>0.7523944354715425</v>
      </c>
      <c r="AB42">
        <v>0.79360331797970129</v>
      </c>
      <c r="AC42">
        <v>0.79293865858440837</v>
      </c>
      <c r="AD42">
        <v>0.80157923072321591</v>
      </c>
      <c r="AE42">
        <v>0.80357320890909456</v>
      </c>
      <c r="AF42">
        <v>1.0820654955368119</v>
      </c>
    </row>
    <row r="43" spans="2:32">
      <c r="B43" s="2" t="s">
        <v>16</v>
      </c>
      <c r="C43" s="69"/>
      <c r="D43" s="140">
        <f ca="1">1000*D14/[1]Sheet1!$T$3</f>
        <v>0.9037619630724345</v>
      </c>
      <c r="E43" s="140">
        <f ca="1">1000*E14/[1]Sheet1!$T$3</f>
        <v>0.96053115936902533</v>
      </c>
      <c r="F43" s="140">
        <f ca="1">1000*F14/[1]Sheet1!$T$3</f>
        <v>0.99497144195306431</v>
      </c>
      <c r="G43" s="140">
        <f ca="1">1000*G14/[1]Sheet1!$T$3</f>
        <v>0.99421391234089507</v>
      </c>
      <c r="H43" s="140">
        <f ca="1">1000*H14/[1]Sheet1!$T$3</f>
        <v>0.91988860308534892</v>
      </c>
      <c r="I43" s="140">
        <f ca="1">1000*I14/[1]Sheet1!$T$3</f>
        <v>0.919223943690056</v>
      </c>
      <c r="J43" s="140">
        <f ca="1">1000*J14/[1]Sheet1!$T$3</f>
        <v>0.90593075578419835</v>
      </c>
      <c r="K43" s="140">
        <f ca="1">1000*K14/[1]Sheet1!$T$3</f>
        <v>0.89596086485480519</v>
      </c>
      <c r="L43" s="140">
        <f ca="1">1000*L14/[1]Sheet1!$T$3</f>
        <v>0.44997441061328125</v>
      </c>
      <c r="M43" s="140">
        <f ca="1">1000*M14/[1]Sheet1!$T$3</f>
        <v>0.94448100071118579</v>
      </c>
      <c r="N43" s="140">
        <f ca="1">1000*N14/[1]Sheet1!$T$3</f>
        <v>0.93716974736296388</v>
      </c>
      <c r="O43" s="140">
        <f ca="1">1000*O14/[1]Sheet1!$T$3</f>
        <v>0.8314889035113957</v>
      </c>
      <c r="P43" s="140">
        <f ca="1">1000*P14/[1]Sheet1!$T$3</f>
        <v>0.89130824908775497</v>
      </c>
      <c r="Q43" s="140">
        <f ca="1">1000*Q14/[1]Sheet1!$T$3</f>
        <v>0.89197290848304789</v>
      </c>
      <c r="S43">
        <v>0.9037619630724345</v>
      </c>
      <c r="T43">
        <v>0.96053115936902533</v>
      </c>
      <c r="U43">
        <v>0.99497144195306431</v>
      </c>
      <c r="V43">
        <v>0.99421391234089507</v>
      </c>
      <c r="W43">
        <v>0.91988860308534892</v>
      </c>
      <c r="X43">
        <v>0.919223943690056</v>
      </c>
      <c r="Y43">
        <v>0.90593075578419835</v>
      </c>
      <c r="Z43">
        <v>0.89596086485480519</v>
      </c>
      <c r="AA43">
        <v>0.44997441061328125</v>
      </c>
      <c r="AB43">
        <v>0.94448100071118579</v>
      </c>
      <c r="AC43">
        <v>0.93716974736296388</v>
      </c>
      <c r="AD43">
        <v>0.8314889035113957</v>
      </c>
      <c r="AE43">
        <v>0.89130824908775497</v>
      </c>
      <c r="AF43">
        <v>0.89197290848304789</v>
      </c>
    </row>
    <row r="44" spans="2:32">
      <c r="B44" s="2" t="s">
        <v>17</v>
      </c>
      <c r="C44" s="69"/>
      <c r="D44" s="140">
        <f ca="1">1000*D15/[1]Sheet1!$T$3</f>
        <v>0.66861457394103596</v>
      </c>
      <c r="E44" s="140">
        <f ca="1">1000*E15/[1]Sheet1!$T$3</f>
        <v>0.67762844793199417</v>
      </c>
      <c r="F44" s="140">
        <f ca="1">1000*F15/[1]Sheet1!$T$3</f>
        <v>0.70726679400812298</v>
      </c>
      <c r="G44" s="140">
        <f ca="1">1000*G15/[1]Sheet1!$T$3</f>
        <v>0.72986157147879172</v>
      </c>
      <c r="H44" s="140">
        <f ca="1">1000*H15/[1]Sheet1!$T$3</f>
        <v>0.59487015878712957</v>
      </c>
      <c r="I44" s="140">
        <f ca="1">1000*I15/[1]Sheet1!$T$3</f>
        <v>0.72447874086924158</v>
      </c>
      <c r="J44" s="140">
        <f ca="1">1000*J15/[1]Sheet1!$T$3</f>
        <v>0.78496274584089387</v>
      </c>
      <c r="K44" s="140">
        <f ca="1">1000*K15/[1]Sheet1!$T$3</f>
        <v>0.68858713352342604</v>
      </c>
      <c r="L44" s="140">
        <f ca="1">1000*L15/[1]Sheet1!$T$3</f>
        <v>0.65867746073524625</v>
      </c>
      <c r="M44" s="140">
        <f ca="1">1000*M15/[1]Sheet1!$T$3</f>
        <v>0.6759586050128612</v>
      </c>
      <c r="N44" s="140">
        <f ca="1">1000*N15/[1]Sheet1!$T$3</f>
        <v>0.68194053957049705</v>
      </c>
      <c r="O44" s="140">
        <f ca="1">1000*O15/[1]Sheet1!$T$3</f>
        <v>0.65668348254936759</v>
      </c>
      <c r="P44" s="140">
        <f ca="1">1000*P15/[1]Sheet1!$T$3</f>
        <v>0.65003688859643882</v>
      </c>
      <c r="Q44" s="140">
        <f ca="1">1000*Q15/[1]Sheet1!$T$3</f>
        <v>0.76768160156327891</v>
      </c>
      <c r="S44">
        <v>0.66861457394103596</v>
      </c>
      <c r="T44">
        <v>0.67762844793199417</v>
      </c>
      <c r="U44">
        <v>0.70726679400812298</v>
      </c>
      <c r="V44">
        <v>0.72986157147879172</v>
      </c>
      <c r="W44">
        <v>0.59487015878712957</v>
      </c>
      <c r="X44">
        <v>0.72447874086924158</v>
      </c>
      <c r="Y44">
        <v>0.78496274584089387</v>
      </c>
      <c r="Z44">
        <v>0.68858713352342604</v>
      </c>
      <c r="AA44">
        <v>0.65867746073524625</v>
      </c>
      <c r="AB44">
        <v>0.6759586050128612</v>
      </c>
      <c r="AC44">
        <v>0.68194053957049705</v>
      </c>
      <c r="AD44">
        <v>0.65668348254936759</v>
      </c>
      <c r="AE44">
        <v>0.65003688859643882</v>
      </c>
      <c r="AF44">
        <v>0.76768160156327891</v>
      </c>
    </row>
    <row r="45" spans="2:32">
      <c r="B45" s="2" t="s">
        <v>18</v>
      </c>
      <c r="C45" s="69"/>
      <c r="D45" s="140">
        <f ca="1">1000*D16/[1]Sheet1!$T$3</f>
        <v>0.92253449377400798</v>
      </c>
      <c r="E45" s="140">
        <f ca="1">1000*E16/[1]Sheet1!$T$3</f>
        <v>0.93118234985139392</v>
      </c>
      <c r="F45" s="140">
        <f ca="1">1000*F16/[1]Sheet1!$T$3</f>
        <v>0.9219080750562525</v>
      </c>
      <c r="G45" s="140">
        <f ca="1">1000*G16/[1]Sheet1!$T$3</f>
        <v>0.94840340163573611</v>
      </c>
      <c r="H45" s="140">
        <f ca="1">1000*H16/[1]Sheet1!$T$3</f>
        <v>0.98967783959110156</v>
      </c>
      <c r="I45" s="140">
        <f ca="1">1000*I16/[1]Sheet1!$T$3</f>
        <v>0.96774407954643638</v>
      </c>
      <c r="J45" s="140">
        <f ca="1">1000*J16/[1]Sheet1!$T$3</f>
        <v>0.88067369876306889</v>
      </c>
      <c r="K45" s="140">
        <f ca="1">1000*K16/[1]Sheet1!$T$3</f>
        <v>0.89861950243597688</v>
      </c>
      <c r="L45" s="140">
        <f ca="1">1000*L16/[1]Sheet1!$T$3</f>
        <v>0.8653865326713327</v>
      </c>
      <c r="M45" s="140">
        <f ca="1">1000*M16/[1]Sheet1!$T$3</f>
        <v>0.8474407289984246</v>
      </c>
      <c r="N45" s="140">
        <f ca="1">1000*N16/[1]Sheet1!$T$3</f>
        <v>0.84212345383608178</v>
      </c>
      <c r="O45" s="140">
        <f ca="1">1000*O16/[1]Sheet1!$T$3</f>
        <v>0.82617162834905244</v>
      </c>
      <c r="P45" s="140">
        <f ca="1">1000*P16/[1]Sheet1!$T$3</f>
        <v>0.89130824908775519</v>
      </c>
      <c r="Q45" s="140">
        <f ca="1">1000*Q16/[1]Sheet1!$T$3</f>
        <v>0.91058337155124858</v>
      </c>
      <c r="S45">
        <v>0.92253449377400798</v>
      </c>
      <c r="T45">
        <v>0.93118234985139392</v>
      </c>
      <c r="U45">
        <v>0.9219080750562525</v>
      </c>
      <c r="V45">
        <v>0.94840340163573611</v>
      </c>
      <c r="W45">
        <v>0.98967783959110156</v>
      </c>
      <c r="X45">
        <v>0.96774407954643638</v>
      </c>
      <c r="Y45">
        <v>0.88067369876306889</v>
      </c>
      <c r="Z45">
        <v>0.89861950243597688</v>
      </c>
      <c r="AA45">
        <v>0.8653865326713327</v>
      </c>
      <c r="AB45">
        <v>0.8474407289984246</v>
      </c>
      <c r="AC45">
        <v>0.84212345383608178</v>
      </c>
      <c r="AD45">
        <v>0.82617162834905244</v>
      </c>
      <c r="AE45">
        <v>0.89130824908775519</v>
      </c>
      <c r="AF45">
        <v>0.91058337155124858</v>
      </c>
    </row>
    <row r="46" spans="2:32">
      <c r="B46" s="2" t="s">
        <v>19</v>
      </c>
      <c r="C46" s="69"/>
      <c r="D46" s="140">
        <f ca="1">1000*D17/[1]Sheet1!$T$3</f>
        <v>0.66274189846207832</v>
      </c>
      <c r="E46" s="140">
        <f ca="1">1000*E17/[1]Sheet1!$T$3</f>
        <v>0.68592485397296521</v>
      </c>
      <c r="F46" s="140">
        <f ca="1">1000*F17/[1]Sheet1!$T$3</f>
        <v>0.73566687052589752</v>
      </c>
      <c r="G46" s="140">
        <f ca="1">1000*G17/[1]Sheet1!$T$3</f>
        <v>0.70910780948385199</v>
      </c>
      <c r="H46" s="140">
        <f ca="1">1000*H17/[1]Sheet1!$T$3</f>
        <v>0.74375386333273519</v>
      </c>
      <c r="I46" s="140">
        <f ca="1">1000*I17/[1]Sheet1!$T$3</f>
        <v>0.6493722292011459</v>
      </c>
      <c r="J46" s="140">
        <f ca="1">1000*J17/[1]Sheet1!$T$3</f>
        <v>0.67263530803639671</v>
      </c>
      <c r="K46" s="140">
        <f ca="1">1000*K17/[1]Sheet1!$T$3</f>
        <v>0.66798269226934659</v>
      </c>
      <c r="L46" s="140">
        <f ca="1">1000*L17/[1]Sheet1!$T$3</f>
        <v>0.6646593952928822</v>
      </c>
      <c r="M46" s="140">
        <f ca="1">1000*M17/[1]Sheet1!$T$3</f>
        <v>0.7789808112832578</v>
      </c>
      <c r="N46" s="140">
        <f ca="1">1000*N17/[1]Sheet1!$T$3</f>
        <v>0.64471961343409567</v>
      </c>
      <c r="O46" s="140">
        <f ca="1">1000*O17/[1]Sheet1!$T$3</f>
        <v>0.67329996743168963</v>
      </c>
      <c r="P46" s="140">
        <f ca="1">1000*P17/[1]Sheet1!$T$3</f>
        <v>0.48719533674968263</v>
      </c>
      <c r="Q46" s="140">
        <f ca="1">1000*Q17/[1]Sheet1!$T$3</f>
        <v>0.37619721773577125</v>
      </c>
      <c r="S46">
        <v>0.66274189846207832</v>
      </c>
      <c r="T46">
        <v>0.68592485397296521</v>
      </c>
      <c r="U46">
        <v>0.73566687052589752</v>
      </c>
      <c r="V46">
        <v>0.70910780948385199</v>
      </c>
      <c r="W46">
        <v>0.74375386333273519</v>
      </c>
      <c r="X46">
        <v>0.6493722292011459</v>
      </c>
      <c r="Y46">
        <v>0.67263530803639671</v>
      </c>
      <c r="Z46">
        <v>0.66798269226934659</v>
      </c>
      <c r="AA46">
        <v>0.6646593952928822</v>
      </c>
      <c r="AB46">
        <v>0.7789808112832578</v>
      </c>
      <c r="AC46">
        <v>0.64471961343409567</v>
      </c>
      <c r="AD46">
        <v>0.67329996743168963</v>
      </c>
      <c r="AE46">
        <v>0.48719533674968263</v>
      </c>
      <c r="AF46">
        <v>0.37619721773577125</v>
      </c>
    </row>
    <row r="47" spans="2:32">
      <c r="B47" s="2" t="s">
        <v>20</v>
      </c>
      <c r="C47" s="69"/>
      <c r="D47" s="140">
        <f ca="1">1000*D18/[1]Sheet1!$T$3</f>
        <v>1.1206594440952706</v>
      </c>
      <c r="E47" s="140">
        <f ca="1">1000*E18/[1]Sheet1!$T$3</f>
        <v>1.1298517745814034</v>
      </c>
      <c r="F47" s="140">
        <f ca="1">1000*F18/[1]Sheet1!$T$3</f>
        <v>1.0487250876781344</v>
      </c>
      <c r="G47" s="140">
        <f ca="1">1000*G18/[1]Sheet1!$T$3</f>
        <v>1.0431182759572939</v>
      </c>
      <c r="H47" s="140">
        <f ca="1">1000*H18/[1]Sheet1!$T$3</f>
        <v>1.0049650056828379</v>
      </c>
      <c r="I47" s="140">
        <f ca="1">1000*I18/[1]Sheet1!$T$3</f>
        <v>0.95445089164057884</v>
      </c>
      <c r="J47" s="140">
        <f ca="1">1000*J18/[1]Sheet1!$T$3</f>
        <v>0.89263756787834059</v>
      </c>
      <c r="K47" s="140">
        <f ca="1">1000*K18/[1]Sheet1!$T$3</f>
        <v>0.89396688666892654</v>
      </c>
      <c r="L47" s="140">
        <f ca="1">1000*L18/[1]Sheet1!$T$3</f>
        <v>0.84744072899842471</v>
      </c>
      <c r="M47" s="140">
        <f ca="1">1000*M18/[1]Sheet1!$T$3</f>
        <v>0.8733624454148472</v>
      </c>
      <c r="N47" s="140">
        <f ca="1">1000*N18/[1]Sheet1!$T$3</f>
        <v>0.78363342705030803</v>
      </c>
      <c r="O47" s="140">
        <f ca="1">1000*O18/[1]Sheet1!$T$3</f>
        <v>0.75106511668095699</v>
      </c>
      <c r="P47" s="140">
        <f ca="1">1000*P18/[1]Sheet1!$T$3</f>
        <v>0.755717732448007</v>
      </c>
      <c r="Q47" s="140">
        <f ca="1">1000*Q18/[1]Sheet1!$T$3</f>
        <v>1.4715559011784409</v>
      </c>
      <c r="S47">
        <v>1.1206594440952706</v>
      </c>
      <c r="T47">
        <v>1.1298517745814034</v>
      </c>
      <c r="U47">
        <v>1.0487250876781344</v>
      </c>
      <c r="V47">
        <v>1.0431182759572939</v>
      </c>
      <c r="W47">
        <v>1.0049650056828379</v>
      </c>
      <c r="X47">
        <v>0.95445089164057884</v>
      </c>
      <c r="Y47">
        <v>0.89263756787834059</v>
      </c>
      <c r="Z47">
        <v>0.89396688666892654</v>
      </c>
      <c r="AA47">
        <v>0.84744072899842471</v>
      </c>
      <c r="AB47">
        <v>0.8733624454148472</v>
      </c>
      <c r="AC47">
        <v>0.78363342705030803</v>
      </c>
      <c r="AD47">
        <v>0.75106511668095699</v>
      </c>
      <c r="AE47">
        <v>0.755717732448007</v>
      </c>
      <c r="AF47">
        <v>1.4715559011784409</v>
      </c>
    </row>
    <row r="48" spans="2:32">
      <c r="B48" s="2" t="s">
        <v>21</v>
      </c>
      <c r="C48" s="69"/>
      <c r="D48" s="140">
        <f ca="1">1000*D19/[1]Sheet1!$T$3</f>
        <v>0.9333948461946292</v>
      </c>
      <c r="E48" s="140">
        <f ca="1">1000*E19/[1]Sheet1!$T$3</f>
        <v>0.96776775234681678</v>
      </c>
      <c r="F48" s="140">
        <f ca="1">1000*F19/[1]Sheet1!$T$3</f>
        <v>1.0718315618339465</v>
      </c>
      <c r="G48" s="140">
        <f ca="1">1000*G19/[1]Sheet1!$T$3</f>
        <v>1.04062352699414</v>
      </c>
      <c r="H48" s="140">
        <f ca="1">1000*H19/[1]Sheet1!$T$3</f>
        <v>1.0328807002851388</v>
      </c>
      <c r="I48" s="140">
        <f ca="1">1000*I19/[1]Sheet1!$T$3</f>
        <v>0.97439067349936526</v>
      </c>
      <c r="J48" s="140">
        <f ca="1">1000*J19/[1]Sheet1!$T$3</f>
        <v>0.90593075578419824</v>
      </c>
      <c r="K48" s="140">
        <f ca="1">1000*K19/[1]Sheet1!$T$3</f>
        <v>0.93716974736296388</v>
      </c>
      <c r="L48" s="140">
        <f ca="1">1000*L19/[1]Sheet1!$T$3</f>
        <v>0.91922394369005589</v>
      </c>
      <c r="M48" s="140">
        <f ca="1">1000*M19/[1]Sheet1!$T$3</f>
        <v>0.90127814001714845</v>
      </c>
      <c r="N48" s="140">
        <f ca="1">1000*N19/[1]Sheet1!$T$3</f>
        <v>0.9225472406665205</v>
      </c>
      <c r="O48" s="140">
        <f ca="1">1000*O19/[1]Sheet1!$T$3</f>
        <v>0.88599097392541171</v>
      </c>
      <c r="P48" s="140">
        <f ca="1">1000*P19/[1]Sheet1!$T$3</f>
        <v>0.91523598731829869</v>
      </c>
      <c r="Q48" s="140">
        <f ca="1">1000*Q19/[1]Sheet1!$T$3</f>
        <v>0.91722996550417735</v>
      </c>
      <c r="S48">
        <v>0.9333948461946292</v>
      </c>
      <c r="T48">
        <v>0.96776775234681678</v>
      </c>
      <c r="U48">
        <v>1.0718315618339465</v>
      </c>
      <c r="V48">
        <v>1.04062352699414</v>
      </c>
      <c r="W48">
        <v>1.0328807002851388</v>
      </c>
      <c r="X48">
        <v>0.97439067349936526</v>
      </c>
      <c r="Y48">
        <v>0.90593075578419824</v>
      </c>
      <c r="Z48">
        <v>0.93716974736296388</v>
      </c>
      <c r="AA48">
        <v>0.91922394369005589</v>
      </c>
      <c r="AB48">
        <v>0.90127814001714845</v>
      </c>
      <c r="AC48">
        <v>0.9225472406665205</v>
      </c>
      <c r="AD48">
        <v>0.88599097392541171</v>
      </c>
      <c r="AE48">
        <v>0.91523598731829869</v>
      </c>
      <c r="AF48">
        <v>0.91722996550417735</v>
      </c>
    </row>
    <row r="49" spans="2:32">
      <c r="B49" s="2" t="s">
        <v>22</v>
      </c>
      <c r="C49" s="69"/>
      <c r="D49" s="140">
        <f ca="1">1000*D20/[1]Sheet1!$T$3</f>
        <v>0.59144852863985464</v>
      </c>
      <c r="E49" s="140">
        <f ca="1">1000*E20/[1]Sheet1!$T$3</f>
        <v>0.61582422909297929</v>
      </c>
      <c r="F49" s="140">
        <f ca="1">1000*F20/[1]Sheet1!$T$3</f>
        <v>0.64982019142372682</v>
      </c>
      <c r="G49" s="140">
        <f ca="1">1000*G20/[1]Sheet1!$T$3</f>
        <v>0.54800711895736975</v>
      </c>
      <c r="H49" s="140">
        <f ca="1">1000*H20/[1]Sheet1!$T$3</f>
        <v>0.52773955986254839</v>
      </c>
      <c r="I49" s="140">
        <f ca="1">1000*I20/[1]Sheet1!$T$3</f>
        <v>0.48918931493556128</v>
      </c>
      <c r="J49" s="140">
        <f ca="1">1000*J20/[1]Sheet1!$T$3</f>
        <v>0.47722544582028942</v>
      </c>
      <c r="K49" s="140">
        <f ca="1">1000*K20/[1]Sheet1!$T$3</f>
        <v>0.46260293912384598</v>
      </c>
      <c r="L49" s="140">
        <f ca="1">1000*L20/[1]Sheet1!$T$3</f>
        <v>0.45595634517091727</v>
      </c>
      <c r="M49" s="140">
        <f ca="1">1000*M20/[1]Sheet1!$T$3</f>
        <v>0.55897855144131403</v>
      </c>
      <c r="N49" s="140">
        <f ca="1">1000*N20/[1]Sheet1!$T$3</f>
        <v>0.53970342897782031</v>
      </c>
      <c r="O49" s="140">
        <f ca="1">1000*O20/[1]Sheet1!$T$3</f>
        <v>0.5736010581377573</v>
      </c>
      <c r="P49" s="140">
        <f ca="1">1000*P20/[1]Sheet1!$T$3</f>
        <v>0.61879789701767329</v>
      </c>
      <c r="Q49" s="140">
        <f ca="1">1000*Q20/[1]Sheet1!$T$3</f>
        <v>0.40012495596631503</v>
      </c>
      <c r="S49">
        <v>0.59144852863985464</v>
      </c>
      <c r="T49">
        <v>0.61582422909297929</v>
      </c>
      <c r="U49">
        <v>0.64982019142372682</v>
      </c>
      <c r="V49">
        <v>0.54800711895736975</v>
      </c>
      <c r="W49">
        <v>0.52773955986254839</v>
      </c>
      <c r="X49">
        <v>0.48918931493556128</v>
      </c>
      <c r="Y49">
        <v>0.47722544582028942</v>
      </c>
      <c r="Z49">
        <v>0.46260293912384598</v>
      </c>
      <c r="AA49">
        <v>0.45595634517091727</v>
      </c>
      <c r="AB49">
        <v>0.55897855144131403</v>
      </c>
      <c r="AC49">
        <v>0.53970342897782031</v>
      </c>
      <c r="AD49">
        <v>0.5736010581377573</v>
      </c>
      <c r="AE49">
        <v>0.61879789701767329</v>
      </c>
      <c r="AF49">
        <v>0.40012495596631503</v>
      </c>
    </row>
    <row r="50" spans="2:32">
      <c r="B50" s="2" t="s">
        <v>23</v>
      </c>
      <c r="C50" s="69"/>
      <c r="D50" s="140">
        <f ca="1">1000*D21/[1]Sheet1!$T$3</f>
        <v>0.91229873908649739</v>
      </c>
      <c r="E50" s="140">
        <f ca="1">1000*E21/[1]Sheet1!$T$3</f>
        <v>0.94199535667125467</v>
      </c>
      <c r="F50" s="140">
        <f ca="1">1000*F21/[1]Sheet1!$T$3</f>
        <v>0.84842588169117394</v>
      </c>
      <c r="G50" s="140">
        <f ca="1">1000*G21/[1]Sheet1!$T$3</f>
        <v>0.98529108758216855</v>
      </c>
      <c r="H50" s="140">
        <f ca="1">1000*H21/[1]Sheet1!$T$3</f>
        <v>0.97837862987112256</v>
      </c>
      <c r="I50" s="140">
        <f ca="1">1000*I21/[1]Sheet1!$T$3</f>
        <v>0.78895070221265118</v>
      </c>
      <c r="J50" s="140">
        <f ca="1">1000*J21/[1]Sheet1!$T$3</f>
        <v>0.73444863179863484</v>
      </c>
      <c r="K50" s="140">
        <f ca="1">1000*K21/[1]Sheet1!$T$3</f>
        <v>0.79160933979382275</v>
      </c>
      <c r="L50" s="140">
        <f ca="1">1000*L21/[1]Sheet1!$T$3</f>
        <v>0.93650508796767096</v>
      </c>
      <c r="M50" s="140">
        <f ca="1">1000*M21/[1]Sheet1!$T$3</f>
        <v>1.0627903730733186</v>
      </c>
      <c r="N50" s="140">
        <f ca="1">1000*N21/[1]Sheet1!$T$3</f>
        <v>0.94448100071118557</v>
      </c>
      <c r="O50" s="140">
        <f ca="1">1000*O21/[1]Sheet1!$T$3</f>
        <v>1.0415212724239464</v>
      </c>
      <c r="P50" s="140">
        <f ca="1">1000*P21/[1]Sheet1!$T$3</f>
        <v>0.92188258127122757</v>
      </c>
      <c r="Q50" s="140">
        <f ca="1">1000*Q21/[1]Sheet1!$T$3</f>
        <v>0.79094468039852972</v>
      </c>
      <c r="S50">
        <v>0.91229873908649739</v>
      </c>
      <c r="T50">
        <v>0.94199535667125467</v>
      </c>
      <c r="U50">
        <v>0.84842588169117394</v>
      </c>
      <c r="V50">
        <v>0.98529108758216855</v>
      </c>
      <c r="W50">
        <v>0.97837862987112256</v>
      </c>
      <c r="X50">
        <v>0.78895070221265118</v>
      </c>
      <c r="Y50">
        <v>0.73444863179863484</v>
      </c>
      <c r="Z50">
        <v>0.79160933979382275</v>
      </c>
      <c r="AA50">
        <v>0.93650508796767096</v>
      </c>
      <c r="AB50">
        <v>1.0627903730733186</v>
      </c>
      <c r="AC50">
        <v>0.94448100071118557</v>
      </c>
      <c r="AD50">
        <v>1.0415212724239464</v>
      </c>
      <c r="AE50">
        <v>0.92188258127122757</v>
      </c>
      <c r="AF50">
        <v>0.79094468039852972</v>
      </c>
    </row>
    <row r="51" spans="2:32">
      <c r="B51" s="2" t="s">
        <v>24</v>
      </c>
      <c r="C51" s="69"/>
      <c r="D51" s="140">
        <f ca="1">1000*D22/[1]Sheet1!$T$3</f>
        <v>0.65007877124326552</v>
      </c>
      <c r="E51" s="140">
        <f ca="1">1000*E22/[1]Sheet1!$T$3</f>
        <v>0.70486127329255599</v>
      </c>
      <c r="F51" s="140">
        <f ca="1">1000*F22/[1]Sheet1!$T$3</f>
        <v>0.64534056919791727</v>
      </c>
      <c r="G51" s="140">
        <f ca="1">1000*G22/[1]Sheet1!$T$3</f>
        <v>0.56574715136543341</v>
      </c>
      <c r="H51" s="140">
        <f ca="1">1000*H22/[1]Sheet1!$T$3</f>
        <v>0.60151675274005834</v>
      </c>
      <c r="I51" s="140">
        <f ca="1">1000*I22/[1]Sheet1!$T$3</f>
        <v>0.60151675274005834</v>
      </c>
      <c r="J51" s="140">
        <f ca="1">1000*J22/[1]Sheet1!$T$3</f>
        <v>0.60284607153064407</v>
      </c>
      <c r="K51" s="140">
        <f ca="1">1000*K22/[1]Sheet1!$T$3</f>
        <v>0.61215130306474452</v>
      </c>
      <c r="L51" s="140">
        <f ca="1">1000*L22/[1]Sheet1!$T$3</f>
        <v>0.58423560846244338</v>
      </c>
      <c r="M51" s="140">
        <f ca="1">1000*M22/[1]Sheet1!$T$3</f>
        <v>0.67064132985051805</v>
      </c>
      <c r="N51" s="140">
        <f ca="1">1000*N22/[1]Sheet1!$T$3</f>
        <v>0.66864735166463951</v>
      </c>
      <c r="O51" s="140">
        <f ca="1">1000*O22/[1]Sheet1!$T$3</f>
        <v>0.64405495403880286</v>
      </c>
      <c r="P51" s="140">
        <f ca="1">1000*P22/[1]Sheet1!$T$3</f>
        <v>0.8241776501631739</v>
      </c>
      <c r="Q51" s="140">
        <f ca="1">1000*Q22/[1]Sheet1!$T$3</f>
        <v>0.77632217370208623</v>
      </c>
      <c r="S51">
        <v>0.65007877124326552</v>
      </c>
      <c r="T51">
        <v>0.70486127329255599</v>
      </c>
      <c r="U51">
        <v>0.64534056919791727</v>
      </c>
      <c r="V51">
        <v>0.56574715136543341</v>
      </c>
      <c r="W51">
        <v>0.60151675274005834</v>
      </c>
      <c r="X51">
        <v>0.60151675274005834</v>
      </c>
      <c r="Y51">
        <v>0.60284607153064407</v>
      </c>
      <c r="Z51">
        <v>0.61215130306474452</v>
      </c>
      <c r="AA51">
        <v>0.58423560846244338</v>
      </c>
      <c r="AB51">
        <v>0.67064132985051805</v>
      </c>
      <c r="AC51">
        <v>0.66864735166463951</v>
      </c>
      <c r="AD51">
        <v>0.64405495403880286</v>
      </c>
      <c r="AE51">
        <v>0.8241776501631739</v>
      </c>
      <c r="AF51">
        <v>0.77632217370208623</v>
      </c>
    </row>
    <row r="52" spans="2:32">
      <c r="B52" s="2" t="s">
        <v>25</v>
      </c>
      <c r="C52" s="69"/>
      <c r="D52" s="140">
        <f ca="1">1000*D23/[1]Sheet1!$T$3</f>
        <v>0.89900373019599533</v>
      </c>
      <c r="E52" s="140">
        <f ca="1">1000*E23/[1]Sheet1!$T$3</f>
        <v>0.9463657198183858</v>
      </c>
      <c r="F52" s="140">
        <f ca="1">1000*F23/[1]Sheet1!$T$3</f>
        <v>0.9109584943880441</v>
      </c>
      <c r="G52" s="140">
        <f ca="1">1000*G23/[1]Sheet1!$T$3</f>
        <v>0.78956073206860489</v>
      </c>
      <c r="H52" s="140">
        <f ca="1">1000*H23/[1]Sheet1!$T$3</f>
        <v>0.80689650588555895</v>
      </c>
      <c r="I52" s="140">
        <f ca="1">1000*I23/[1]Sheet1!$T$3</f>
        <v>0.80357320890909456</v>
      </c>
      <c r="J52" s="140">
        <f ca="1">1000*J23/[1]Sheet1!$T$3</f>
        <v>0.86671585146191832</v>
      </c>
      <c r="K52" s="140">
        <f ca="1">1000*K23/[1]Sheet1!$T$3</f>
        <v>0.84278811323137459</v>
      </c>
      <c r="L52" s="140">
        <f ca="1">1000*L23/[1]Sheet1!$T$3</f>
        <v>0.85209334476547482</v>
      </c>
      <c r="M52" s="140">
        <f ca="1">1000*M23/[1]Sheet1!$T$3</f>
        <v>0.90460143699361262</v>
      </c>
      <c r="N52" s="140">
        <f ca="1">1000*N23/[1]Sheet1!$T$3</f>
        <v>0.90127814001714823</v>
      </c>
      <c r="O52" s="140">
        <f ca="1">1000*O23/[1]Sheet1!$T$3</f>
        <v>0.86472187327603967</v>
      </c>
      <c r="P52" s="140">
        <f ca="1">1000*P23/[1]Sheet1!$T$3</f>
        <v>1.0873827706991552</v>
      </c>
      <c r="Q52" s="140">
        <f ca="1">1000*Q23/[1]Sheet1!$T$3</f>
        <v>1.1764471296684014</v>
      </c>
      <c r="S52">
        <v>0.89900373019599533</v>
      </c>
      <c r="T52">
        <v>0.9463657198183858</v>
      </c>
      <c r="U52">
        <v>0.9109584943880441</v>
      </c>
      <c r="V52">
        <v>0.78956073206860489</v>
      </c>
      <c r="W52">
        <v>0.80689650588555895</v>
      </c>
      <c r="X52">
        <v>0.80357320890909456</v>
      </c>
      <c r="Y52">
        <v>0.86671585146191832</v>
      </c>
      <c r="Z52">
        <v>0.84278811323137459</v>
      </c>
      <c r="AA52">
        <v>0.85209334476547482</v>
      </c>
      <c r="AB52">
        <v>0.90460143699361262</v>
      </c>
      <c r="AC52">
        <v>0.90127814001714823</v>
      </c>
      <c r="AD52">
        <v>0.86472187327603967</v>
      </c>
      <c r="AE52">
        <v>1.0873827706991552</v>
      </c>
      <c r="AF52">
        <v>1.1764471296684014</v>
      </c>
    </row>
    <row r="53" spans="2:32">
      <c r="B53" s="2" t="s">
        <v>26</v>
      </c>
      <c r="C53" s="69"/>
      <c r="D53" s="140">
        <f ca="1">1000*D24/[1]Sheet1!$T$3</f>
        <v>1.1573850624083304</v>
      </c>
      <c r="E53" s="140">
        <f ca="1">1000*E24/[1]Sheet1!$T$3</f>
        <v>1.1627059795399628</v>
      </c>
      <c r="F53" s="140">
        <f ca="1">1000*F24/[1]Sheet1!$T$3</f>
        <v>1.2212397099572079</v>
      </c>
      <c r="G53" s="140">
        <f ca="1">1000*G24/[1]Sheet1!$T$3</f>
        <v>1.2313552796581719</v>
      </c>
      <c r="H53" s="140">
        <f ca="1">1000*H24/[1]Sheet1!$T$3</f>
        <v>1.3612224415598224</v>
      </c>
      <c r="I53" s="140">
        <f ca="1">1000*I24/[1]Sheet1!$T$3</f>
        <v>1.1458727974849288</v>
      </c>
      <c r="J53" s="140">
        <f ca="1">1000*J24/[1]Sheet1!$T$3</f>
        <v>1.1073225525579418</v>
      </c>
      <c r="K53" s="140">
        <f ca="1">1000*K24/[1]Sheet1!$T$3</f>
        <v>1.1565073478096151</v>
      </c>
      <c r="L53" s="140">
        <f ca="1">1000*L24/[1]Sheet1!$T$3</f>
        <v>1.0634550324686114</v>
      </c>
      <c r="M53" s="140">
        <f ca="1">1000*M24/[1]Sheet1!$T$3</f>
        <v>1.1086518713485274</v>
      </c>
      <c r="N53" s="140">
        <f ca="1">1000*N24/[1]Sheet1!$T$3</f>
        <v>1.0754189015838833</v>
      </c>
      <c r="O53" s="140">
        <f ca="1">1000*O24/[1]Sheet1!$T$3</f>
        <v>1.1824290642260371</v>
      </c>
      <c r="P53" s="140">
        <f ca="1">1000*P24/[1]Sheet1!$T$3</f>
        <v>1.262852851056476</v>
      </c>
      <c r="Q53" s="140">
        <f ca="1">1000*Q24/[1]Sheet1!$T$3</f>
        <v>1.3033970741693421</v>
      </c>
      <c r="S53">
        <v>1.1573850624083304</v>
      </c>
      <c r="T53">
        <v>1.1627059795399628</v>
      </c>
      <c r="U53">
        <v>1.2212397099572079</v>
      </c>
      <c r="V53">
        <v>1.2313552796581719</v>
      </c>
      <c r="W53">
        <v>1.3612224415598224</v>
      </c>
      <c r="X53">
        <v>1.1458727974849288</v>
      </c>
      <c r="Y53">
        <v>1.1073225525579418</v>
      </c>
      <c r="Z53">
        <v>1.1565073478096151</v>
      </c>
      <c r="AA53">
        <v>1.0634550324686114</v>
      </c>
      <c r="AB53">
        <v>1.1086518713485274</v>
      </c>
      <c r="AC53">
        <v>1.0754189015838833</v>
      </c>
      <c r="AD53">
        <v>1.1824290642260371</v>
      </c>
      <c r="AE53">
        <v>1.262852851056476</v>
      </c>
      <c r="AF53">
        <v>1.3033970741693421</v>
      </c>
    </row>
    <row r="54" spans="2:32">
      <c r="B54" s="2" t="s">
        <v>27</v>
      </c>
      <c r="C54" s="69"/>
      <c r="D54" s="140">
        <f ca="1">1000*D25/[1]Sheet1!$T$3</f>
        <v>1.7575378976495546</v>
      </c>
      <c r="E54" s="140">
        <f ca="1">1000*E25/[1]Sheet1!$T$3</f>
        <v>1.7643356333279889</v>
      </c>
      <c r="F54" s="140">
        <f ca="1">1000*F25/[1]Sheet1!$T$3</f>
        <v>1.5555469969277258</v>
      </c>
      <c r="G54" s="140">
        <f ca="1">1000*G25/[1]Sheet1!$T$3</f>
        <v>1.5663399729164955</v>
      </c>
      <c r="H54" s="140">
        <f ca="1">1000*H25/[1]Sheet1!$T$3</f>
        <v>1.6044877802370174</v>
      </c>
      <c r="I54" s="140">
        <f ca="1">1000*I25/[1]Sheet1!$T$3</f>
        <v>1.5393511594983151</v>
      </c>
      <c r="J54" s="140">
        <f ca="1">1000*J25/[1]Sheet1!$T$3</f>
        <v>1.5519796880088799</v>
      </c>
      <c r="K54" s="140">
        <f ca="1">1000*K25/[1]Sheet1!$T$3</f>
        <v>1.5453330940559511</v>
      </c>
      <c r="L54" s="140">
        <f ca="1">1000*L25/[1]Sheet1!$T$3</f>
        <v>1.6131283523758253</v>
      </c>
      <c r="M54" s="140">
        <f ca="1">1000*M25/[1]Sheet1!$T$3</f>
        <v>1.6749416761380631</v>
      </c>
      <c r="N54" s="140">
        <f ca="1">1000*N25/[1]Sheet1!$T$3</f>
        <v>1.6330681342346116</v>
      </c>
      <c r="O54" s="140">
        <f ca="1">1000*O25/[1]Sheet1!$T$3</f>
        <v>2.0278758150385836</v>
      </c>
      <c r="P54" s="140">
        <f ca="1">1000*P25/[1]Sheet1!$T$3</f>
        <v>2.3715047224050032</v>
      </c>
      <c r="Q54" s="140">
        <f ca="1">1000*Q25/[1]Sheet1!$T$3</f>
        <v>2.3814746133343969</v>
      </c>
      <c r="S54">
        <v>1.7575378976495546</v>
      </c>
      <c r="T54">
        <v>1.7643356333279889</v>
      </c>
      <c r="U54">
        <v>1.5555469969277258</v>
      </c>
      <c r="V54">
        <v>1.5663399729164955</v>
      </c>
      <c r="W54">
        <v>1.6044877802370174</v>
      </c>
      <c r="X54">
        <v>1.5393511594983151</v>
      </c>
      <c r="Y54">
        <v>1.5519796880088799</v>
      </c>
      <c r="Z54">
        <v>1.5453330940559511</v>
      </c>
      <c r="AA54">
        <v>1.6131283523758253</v>
      </c>
      <c r="AB54">
        <v>1.6749416761380631</v>
      </c>
      <c r="AC54">
        <v>1.6330681342346116</v>
      </c>
      <c r="AD54">
        <v>2.0278758150385836</v>
      </c>
      <c r="AE54">
        <v>2.3715047224050032</v>
      </c>
      <c r="AF54">
        <v>2.3814746133343969</v>
      </c>
    </row>
    <row r="55" spans="2:32">
      <c r="B55" s="2" t="s">
        <v>28</v>
      </c>
      <c r="C55" s="69"/>
      <c r="D55" s="140">
        <f ca="1">1000*D26/[1]Sheet1!$T$3</f>
        <v>1.1424438833990755</v>
      </c>
      <c r="E55" s="140">
        <f ca="1">1000*E26/[1]Sheet1!$T$3</f>
        <v>1.1575580559495711</v>
      </c>
      <c r="F55" s="140">
        <f ca="1">1000*F26/[1]Sheet1!$T$3</f>
        <v>1.1464919322641056</v>
      </c>
      <c r="G55" s="140">
        <f ca="1">1000*G26/[1]Sheet1!$T$3</f>
        <v>1.1097572090278227</v>
      </c>
      <c r="H55" s="140">
        <f ca="1">1000*H26/[1]Sheet1!$T$3</f>
        <v>1.3266601530045929</v>
      </c>
      <c r="I55" s="140">
        <f ca="1">1000*I26/[1]Sheet1!$T$3</f>
        <v>1.2954211614258273</v>
      </c>
      <c r="J55" s="140">
        <f ca="1">1000*J26/[1]Sheet1!$T$3</f>
        <v>1.1957222521318949</v>
      </c>
      <c r="K55" s="140">
        <f ca="1">1000*K26/[1]Sheet1!$T$3</f>
        <v>1.1365675659508285</v>
      </c>
      <c r="L55" s="140">
        <f ca="1">1000*L26/[1]Sheet1!$T$3</f>
        <v>1.1837583830166232</v>
      </c>
      <c r="M55" s="140">
        <f ca="1">1000*M26/[1]Sheet1!$T$3</f>
        <v>1.2934271832399484</v>
      </c>
      <c r="N55" s="140">
        <f ca="1">1000*N26/[1]Sheet1!$T$3</f>
        <v>1.1571720072049081</v>
      </c>
      <c r="O55" s="140">
        <f ca="1">1000*O26/[1]Sheet1!$T$3</f>
        <v>1.1744531514825227</v>
      </c>
      <c r="P55" s="140">
        <f ca="1">1000*P26/[1]Sheet1!$T$3</f>
        <v>1.4609213508537546</v>
      </c>
      <c r="Q55" s="140">
        <f ca="1">1000*Q26/[1]Sheet1!$T$3</f>
        <v>1.2508889819412043</v>
      </c>
      <c r="S55">
        <v>1.1424438833990755</v>
      </c>
      <c r="T55">
        <v>1.1575580559495711</v>
      </c>
      <c r="U55">
        <v>1.1464919322641056</v>
      </c>
      <c r="V55">
        <v>1.1097572090278227</v>
      </c>
      <c r="W55">
        <v>1.3266601530045929</v>
      </c>
      <c r="X55">
        <v>1.2954211614258273</v>
      </c>
      <c r="Y55">
        <v>1.1957222521318949</v>
      </c>
      <c r="Z55">
        <v>1.1365675659508285</v>
      </c>
      <c r="AA55">
        <v>1.1837583830166232</v>
      </c>
      <c r="AB55">
        <v>1.2934271832399484</v>
      </c>
      <c r="AC55">
        <v>1.1571720072049081</v>
      </c>
      <c r="AD55">
        <v>1.1744531514825227</v>
      </c>
      <c r="AE55">
        <v>1.4609213508537546</v>
      </c>
      <c r="AF55">
        <v>1.2508889819412043</v>
      </c>
    </row>
    <row r="56" spans="2:32">
      <c r="B56" s="2" t="s">
        <v>29</v>
      </c>
      <c r="C56" s="70"/>
      <c r="D56" s="140">
        <f ca="1">1000*D27/[1]Sheet1!$T$3</f>
        <v>0.62876778794706656</v>
      </c>
      <c r="E56" s="140">
        <f ca="1">1000*E27/[1]Sheet1!$T$3</f>
        <v>0.6488295757770437</v>
      </c>
      <c r="F56" s="140">
        <f ca="1">1000*F27/[1]Sheet1!$T$3</f>
        <v>0.66093001874066337</v>
      </c>
      <c r="G56" s="140">
        <f ca="1">1000*G27/[1]Sheet1!$T$3</f>
        <v>0.78329836587569457</v>
      </c>
      <c r="H56" s="140">
        <f ca="1">1000*H27/[1]Sheet1!$T$3</f>
        <v>0.76967557974915768</v>
      </c>
      <c r="I56" s="140">
        <f ca="1">1000*I27/[1]Sheet1!$T$3</f>
        <v>0.67529394561756828</v>
      </c>
      <c r="J56" s="140">
        <f ca="1">1000*J27/[1]Sheet1!$T$3</f>
        <v>0.63275574431882387</v>
      </c>
      <c r="K56" s="140">
        <f ca="1">1000*K27/[1]Sheet1!$T$3</f>
        <v>0.72314942207865585</v>
      </c>
      <c r="L56" s="140">
        <f ca="1">1000*L27/[1]Sheet1!$T$3</f>
        <v>0.71650282812572708</v>
      </c>
      <c r="M56" s="140">
        <f ca="1">1000*M27/[1]Sheet1!$T$3</f>
        <v>0.78629206463147971</v>
      </c>
      <c r="N56" s="140">
        <f ca="1">1000*N27/[1]Sheet1!$T$3</f>
        <v>0.76103500761035003</v>
      </c>
      <c r="O56" s="140">
        <f ca="1">1000*O27/[1]Sheet1!$T$3</f>
        <v>0.74109522575156361</v>
      </c>
      <c r="P56" s="140">
        <f ca="1">1000*P27/[1]Sheet1!$T$3</f>
        <v>0.80756116528085187</v>
      </c>
      <c r="Q56" s="140">
        <f ca="1">1000*Q27/[1]Sheet1!$T$3</f>
        <v>0.81154912165260917</v>
      </c>
      <c r="S56">
        <v>0.62876778794706656</v>
      </c>
      <c r="T56">
        <v>0.6488295757770437</v>
      </c>
      <c r="U56">
        <v>0.66093001874066337</v>
      </c>
      <c r="V56">
        <v>0.78329836587569457</v>
      </c>
      <c r="W56">
        <v>0.76967557974915768</v>
      </c>
      <c r="X56">
        <v>0.67529394561756828</v>
      </c>
      <c r="Y56">
        <v>0.63275574431882387</v>
      </c>
      <c r="Z56">
        <v>0.72314942207865585</v>
      </c>
      <c r="AA56">
        <v>0.71650282812572708</v>
      </c>
      <c r="AB56">
        <v>0.78629206463147971</v>
      </c>
      <c r="AC56">
        <v>0.76103500761035003</v>
      </c>
      <c r="AD56">
        <v>0.74109522575156361</v>
      </c>
      <c r="AE56">
        <v>0.80756116528085187</v>
      </c>
      <c r="AF56">
        <v>0.81154912165260917</v>
      </c>
    </row>
  </sheetData>
  <mergeCells count="2">
    <mergeCell ref="C3:C27"/>
    <mergeCell ref="C32:C5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048A-C6DE-4F2F-BBA2-9CCA25B8E9E7}">
  <dimension ref="B2:AK112"/>
  <sheetViews>
    <sheetView workbookViewId="0">
      <selection activeCell="G13" sqref="G13"/>
    </sheetView>
  </sheetViews>
  <sheetFormatPr defaultRowHeight="17.399999999999999"/>
  <sheetData>
    <row r="2" spans="2:37">
      <c r="B2" s="83" t="s">
        <v>30</v>
      </c>
      <c r="C2" s="84"/>
      <c r="D2" s="83" t="s">
        <v>31</v>
      </c>
      <c r="E2" s="84"/>
      <c r="F2" s="77" t="s">
        <v>32</v>
      </c>
      <c r="G2" s="89" t="s">
        <v>33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74" t="s">
        <v>34</v>
      </c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6"/>
      <c r="AK2" s="77" t="s">
        <v>35</v>
      </c>
    </row>
    <row r="3" spans="2:37">
      <c r="B3" s="85"/>
      <c r="C3" s="86"/>
      <c r="D3" s="87"/>
      <c r="E3" s="88"/>
      <c r="F3" s="78"/>
      <c r="G3" s="80" t="s">
        <v>36</v>
      </c>
      <c r="H3" s="82" t="s">
        <v>37</v>
      </c>
      <c r="I3" s="82"/>
      <c r="J3" s="82"/>
      <c r="K3" s="82"/>
      <c r="L3" s="82"/>
      <c r="M3" s="82"/>
      <c r="N3" s="82"/>
      <c r="O3" s="82" t="s">
        <v>38</v>
      </c>
      <c r="P3" s="82"/>
      <c r="Q3" s="82"/>
      <c r="R3" s="82"/>
      <c r="S3" s="82"/>
      <c r="T3" s="77" t="s">
        <v>39</v>
      </c>
      <c r="U3" s="77" t="s">
        <v>40</v>
      </c>
      <c r="V3" s="77" t="s">
        <v>41</v>
      </c>
      <c r="W3" s="77" t="s">
        <v>42</v>
      </c>
      <c r="X3" s="77" t="s">
        <v>43</v>
      </c>
      <c r="Y3" s="77" t="s">
        <v>44</v>
      </c>
      <c r="Z3" s="77" t="s">
        <v>45</v>
      </c>
      <c r="AA3" s="77" t="s">
        <v>46</v>
      </c>
      <c r="AB3" s="77" t="s">
        <v>47</v>
      </c>
      <c r="AC3" s="77" t="s">
        <v>48</v>
      </c>
      <c r="AD3" s="77" t="s">
        <v>49</v>
      </c>
      <c r="AE3" s="77" t="s">
        <v>50</v>
      </c>
      <c r="AF3" s="77" t="s">
        <v>51</v>
      </c>
      <c r="AG3" s="77" t="s">
        <v>52</v>
      </c>
      <c r="AH3" s="77" t="s">
        <v>53</v>
      </c>
      <c r="AI3" s="77" t="s">
        <v>54</v>
      </c>
      <c r="AJ3" s="77" t="s">
        <v>55</v>
      </c>
      <c r="AK3" s="78"/>
    </row>
    <row r="4" spans="2:37" ht="26.4">
      <c r="B4" s="3" t="s">
        <v>56</v>
      </c>
      <c r="C4" s="4" t="s">
        <v>57</v>
      </c>
      <c r="D4" s="85"/>
      <c r="E4" s="86"/>
      <c r="F4" s="79"/>
      <c r="G4" s="81"/>
      <c r="H4" s="8" t="s">
        <v>58</v>
      </c>
      <c r="I4" s="8" t="s">
        <v>59</v>
      </c>
      <c r="J4" s="8" t="s">
        <v>40</v>
      </c>
      <c r="K4" s="8" t="s">
        <v>60</v>
      </c>
      <c r="L4" s="8" t="s">
        <v>61</v>
      </c>
      <c r="M4" s="8" t="s">
        <v>62</v>
      </c>
      <c r="N4" s="8" t="s">
        <v>55</v>
      </c>
      <c r="O4" s="8" t="s">
        <v>58</v>
      </c>
      <c r="P4" s="8" t="s">
        <v>63</v>
      </c>
      <c r="Q4" s="8" t="s">
        <v>64</v>
      </c>
      <c r="R4" s="8" t="s">
        <v>65</v>
      </c>
      <c r="S4" s="8" t="s">
        <v>55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</row>
    <row r="5" spans="2:37">
      <c r="B5" s="92" t="s">
        <v>66</v>
      </c>
      <c r="C5" s="92" t="s">
        <v>67</v>
      </c>
      <c r="D5" s="72" t="s">
        <v>68</v>
      </c>
      <c r="E5" s="72"/>
      <c r="F5" s="5">
        <f>G5+T5+AK5</f>
        <v>10020.400000000001</v>
      </c>
      <c r="G5" s="9">
        <f>H5+O5</f>
        <v>3662.4999999999995</v>
      </c>
      <c r="H5" s="5">
        <f t="shared" ref="H5:AK5" si="0">SUM(H6:H8)</f>
        <v>3337.0999999999995</v>
      </c>
      <c r="I5" s="5">
        <f t="shared" si="0"/>
        <v>10.899999999999999</v>
      </c>
      <c r="J5" s="5">
        <f t="shared" si="0"/>
        <v>700.8</v>
      </c>
      <c r="K5" s="5">
        <f t="shared" si="0"/>
        <v>199.4</v>
      </c>
      <c r="L5" s="5">
        <f t="shared" si="0"/>
        <v>140.9</v>
      </c>
      <c r="M5" s="5">
        <f t="shared" si="0"/>
        <v>365.99999999999994</v>
      </c>
      <c r="N5" s="5">
        <f t="shared" si="0"/>
        <v>1919.1</v>
      </c>
      <c r="O5" s="5">
        <f t="shared" si="0"/>
        <v>325.40000000000003</v>
      </c>
      <c r="P5" s="5">
        <f t="shared" si="0"/>
        <v>31.9</v>
      </c>
      <c r="Q5" s="5">
        <f t="shared" si="0"/>
        <v>24.2</v>
      </c>
      <c r="R5" s="5">
        <f t="shared" si="0"/>
        <v>128</v>
      </c>
      <c r="S5" s="5">
        <f t="shared" si="0"/>
        <v>141.30000000000001</v>
      </c>
      <c r="T5" s="5">
        <f t="shared" si="0"/>
        <v>2975.7000000000007</v>
      </c>
      <c r="U5" s="5">
        <f t="shared" si="0"/>
        <v>1183.6000000000001</v>
      </c>
      <c r="V5" s="5">
        <f t="shared" si="0"/>
        <v>414.3</v>
      </c>
      <c r="W5" s="5">
        <f t="shared" si="0"/>
        <v>150.49999999999997</v>
      </c>
      <c r="X5" s="5">
        <f t="shared" si="0"/>
        <v>191.70000000000002</v>
      </c>
      <c r="Y5" s="5">
        <f t="shared" si="0"/>
        <v>328.59999999999997</v>
      </c>
      <c r="Z5" s="5">
        <f t="shared" si="0"/>
        <v>35.599999999999994</v>
      </c>
      <c r="AA5" s="5">
        <f t="shared" si="0"/>
        <v>2.2000000000000002</v>
      </c>
      <c r="AB5" s="5">
        <f t="shared" si="0"/>
        <v>27.8</v>
      </c>
      <c r="AC5" s="5">
        <f t="shared" si="0"/>
        <v>30.3</v>
      </c>
      <c r="AD5" s="5">
        <f t="shared" si="0"/>
        <v>39.900000000000006</v>
      </c>
      <c r="AE5" s="5">
        <f t="shared" si="0"/>
        <v>220.30000000000004</v>
      </c>
      <c r="AF5" s="5">
        <f t="shared" si="0"/>
        <v>43.6</v>
      </c>
      <c r="AG5" s="5">
        <f t="shared" si="0"/>
        <v>0.1</v>
      </c>
      <c r="AH5" s="5">
        <f t="shared" si="0"/>
        <v>131.39999999999998</v>
      </c>
      <c r="AI5" s="5">
        <f t="shared" si="0"/>
        <v>7.9</v>
      </c>
      <c r="AJ5" s="5">
        <f t="shared" si="0"/>
        <v>167.90000000000003</v>
      </c>
      <c r="AK5" s="5">
        <f t="shared" si="0"/>
        <v>3382.2</v>
      </c>
    </row>
    <row r="6" spans="2:37">
      <c r="B6" s="92"/>
      <c r="C6" s="92"/>
      <c r="D6" s="71" t="s">
        <v>69</v>
      </c>
      <c r="E6" s="6" t="s">
        <v>70</v>
      </c>
      <c r="F6" s="5">
        <f t="shared" ref="F6:F69" si="1">G6+T6+AK6</f>
        <v>1445.6999999999998</v>
      </c>
      <c r="G6" s="9">
        <f>H6+O6</f>
        <v>1445.6999999999998</v>
      </c>
      <c r="H6" s="5">
        <f t="shared" ref="H6:AK8" si="2">H10+H114+H182+H218+H266+H290+H314+H338+H466+H542+H594+H662+H722+H814+H910+H986</f>
        <v>1291.8999999999999</v>
      </c>
      <c r="I6" s="5">
        <f t="shared" si="2"/>
        <v>6.8</v>
      </c>
      <c r="J6" s="5">
        <f t="shared" si="2"/>
        <v>227.3</v>
      </c>
      <c r="K6" s="5">
        <f t="shared" si="2"/>
        <v>75.2</v>
      </c>
      <c r="L6" s="5">
        <f t="shared" si="2"/>
        <v>49.9</v>
      </c>
      <c r="M6" s="5">
        <f t="shared" si="2"/>
        <v>128.89999999999998</v>
      </c>
      <c r="N6" s="5">
        <f t="shared" si="2"/>
        <v>803.8</v>
      </c>
      <c r="O6" s="5">
        <f t="shared" si="2"/>
        <v>153.80000000000001</v>
      </c>
      <c r="P6" s="5">
        <f t="shared" si="2"/>
        <v>13.599999999999998</v>
      </c>
      <c r="Q6" s="5">
        <f t="shared" si="2"/>
        <v>11.5</v>
      </c>
      <c r="R6" s="5">
        <f t="shared" si="2"/>
        <v>25.499999999999996</v>
      </c>
      <c r="S6" s="5">
        <f t="shared" si="2"/>
        <v>103.2</v>
      </c>
      <c r="T6" s="5">
        <f t="shared" si="2"/>
        <v>0</v>
      </c>
      <c r="U6" s="5">
        <f t="shared" si="2"/>
        <v>0</v>
      </c>
      <c r="V6" s="5">
        <f t="shared" si="2"/>
        <v>0</v>
      </c>
      <c r="W6" s="5">
        <f t="shared" si="2"/>
        <v>0</v>
      </c>
      <c r="X6" s="5">
        <f t="shared" si="2"/>
        <v>0</v>
      </c>
      <c r="Y6" s="5">
        <f t="shared" si="2"/>
        <v>0</v>
      </c>
      <c r="Z6" s="5">
        <f t="shared" si="2"/>
        <v>0</v>
      </c>
      <c r="AA6" s="5">
        <f t="shared" si="2"/>
        <v>0</v>
      </c>
      <c r="AB6" s="5">
        <f t="shared" si="2"/>
        <v>0</v>
      </c>
      <c r="AC6" s="5">
        <f t="shared" si="2"/>
        <v>0</v>
      </c>
      <c r="AD6" s="5">
        <f t="shared" si="2"/>
        <v>0</v>
      </c>
      <c r="AE6" s="5">
        <f t="shared" si="2"/>
        <v>0</v>
      </c>
      <c r="AF6" s="5">
        <f t="shared" si="2"/>
        <v>0</v>
      </c>
      <c r="AG6" s="5">
        <f t="shared" si="2"/>
        <v>0</v>
      </c>
      <c r="AH6" s="5">
        <f t="shared" si="2"/>
        <v>0</v>
      </c>
      <c r="AI6" s="5">
        <f t="shared" si="2"/>
        <v>0</v>
      </c>
      <c r="AJ6" s="5">
        <f t="shared" si="2"/>
        <v>0</v>
      </c>
      <c r="AK6" s="5">
        <f t="shared" si="2"/>
        <v>0</v>
      </c>
    </row>
    <row r="7" spans="2:37">
      <c r="B7" s="92"/>
      <c r="C7" s="92"/>
      <c r="D7" s="72"/>
      <c r="E7" s="6" t="s">
        <v>71</v>
      </c>
      <c r="F7" s="5">
        <f t="shared" si="1"/>
        <v>1981.9999999999998</v>
      </c>
      <c r="G7" s="9">
        <f>H7+O7</f>
        <v>1981.9999999999998</v>
      </c>
      <c r="H7" s="5">
        <f t="shared" si="2"/>
        <v>1949.6999999999998</v>
      </c>
      <c r="I7" s="5">
        <f t="shared" si="2"/>
        <v>4.0999999999999996</v>
      </c>
      <c r="J7" s="5">
        <f t="shared" si="2"/>
        <v>451.5</v>
      </c>
      <c r="K7" s="5">
        <f t="shared" si="2"/>
        <v>118.39999999999999</v>
      </c>
      <c r="L7" s="5">
        <f t="shared" si="2"/>
        <v>88.1</v>
      </c>
      <c r="M7" s="5">
        <f t="shared" si="2"/>
        <v>200.79999999999995</v>
      </c>
      <c r="N7" s="5">
        <f t="shared" si="2"/>
        <v>1086.8</v>
      </c>
      <c r="O7" s="5">
        <f t="shared" si="2"/>
        <v>32.299999999999997</v>
      </c>
      <c r="P7" s="5">
        <f t="shared" si="2"/>
        <v>4.5</v>
      </c>
      <c r="Q7" s="5">
        <f t="shared" si="2"/>
        <v>3.7</v>
      </c>
      <c r="R7" s="5">
        <f t="shared" si="2"/>
        <v>7</v>
      </c>
      <c r="S7" s="5">
        <f t="shared" si="2"/>
        <v>17.100000000000001</v>
      </c>
      <c r="T7" s="5">
        <f t="shared" si="2"/>
        <v>0</v>
      </c>
      <c r="U7" s="5">
        <f t="shared" si="2"/>
        <v>0</v>
      </c>
      <c r="V7" s="5">
        <f t="shared" si="2"/>
        <v>0</v>
      </c>
      <c r="W7" s="5">
        <f t="shared" si="2"/>
        <v>0</v>
      </c>
      <c r="X7" s="5">
        <f t="shared" si="2"/>
        <v>0</v>
      </c>
      <c r="Y7" s="5">
        <f t="shared" si="2"/>
        <v>0</v>
      </c>
      <c r="Z7" s="5">
        <f t="shared" si="2"/>
        <v>0</v>
      </c>
      <c r="AA7" s="5">
        <f t="shared" si="2"/>
        <v>0</v>
      </c>
      <c r="AB7" s="5">
        <f t="shared" si="2"/>
        <v>0</v>
      </c>
      <c r="AC7" s="5">
        <f t="shared" si="2"/>
        <v>0</v>
      </c>
      <c r="AD7" s="5">
        <f t="shared" si="2"/>
        <v>0</v>
      </c>
      <c r="AE7" s="5">
        <f t="shared" si="2"/>
        <v>0</v>
      </c>
      <c r="AF7" s="5">
        <f t="shared" si="2"/>
        <v>0</v>
      </c>
      <c r="AG7" s="5">
        <f t="shared" si="2"/>
        <v>0</v>
      </c>
      <c r="AH7" s="5">
        <f t="shared" si="2"/>
        <v>0</v>
      </c>
      <c r="AI7" s="5">
        <f t="shared" si="2"/>
        <v>0</v>
      </c>
      <c r="AJ7" s="5">
        <f t="shared" si="2"/>
        <v>0</v>
      </c>
      <c r="AK7" s="5">
        <f t="shared" si="2"/>
        <v>0</v>
      </c>
    </row>
    <row r="8" spans="2:37">
      <c r="B8" s="92"/>
      <c r="C8" s="92"/>
      <c r="D8" s="72"/>
      <c r="E8" s="6" t="s">
        <v>72</v>
      </c>
      <c r="F8" s="5">
        <f t="shared" si="1"/>
        <v>6592.7000000000007</v>
      </c>
      <c r="G8" s="9">
        <f>H8+O8</f>
        <v>234.8</v>
      </c>
      <c r="H8" s="5">
        <f t="shared" si="2"/>
        <v>95.5</v>
      </c>
      <c r="I8" s="5">
        <f t="shared" si="2"/>
        <v>0</v>
      </c>
      <c r="J8" s="5">
        <f t="shared" si="2"/>
        <v>22</v>
      </c>
      <c r="K8" s="5">
        <f t="shared" si="2"/>
        <v>5.8</v>
      </c>
      <c r="L8" s="5">
        <f t="shared" si="2"/>
        <v>2.9</v>
      </c>
      <c r="M8" s="5">
        <f t="shared" si="2"/>
        <v>36.300000000000004</v>
      </c>
      <c r="N8" s="5">
        <f t="shared" si="2"/>
        <v>28.5</v>
      </c>
      <c r="O8" s="5">
        <f t="shared" si="2"/>
        <v>139.30000000000001</v>
      </c>
      <c r="P8" s="5">
        <f t="shared" si="2"/>
        <v>13.799999999999999</v>
      </c>
      <c r="Q8" s="5">
        <f t="shared" si="2"/>
        <v>9</v>
      </c>
      <c r="R8" s="5">
        <f t="shared" si="2"/>
        <v>95.5</v>
      </c>
      <c r="S8" s="5">
        <f t="shared" si="2"/>
        <v>21</v>
      </c>
      <c r="T8" s="5">
        <f t="shared" si="2"/>
        <v>2975.7000000000007</v>
      </c>
      <c r="U8" s="5">
        <f t="shared" si="2"/>
        <v>1183.6000000000001</v>
      </c>
      <c r="V8" s="5">
        <f t="shared" si="2"/>
        <v>414.3</v>
      </c>
      <c r="W8" s="5">
        <f t="shared" si="2"/>
        <v>150.49999999999997</v>
      </c>
      <c r="X8" s="5">
        <f t="shared" si="2"/>
        <v>191.70000000000002</v>
      </c>
      <c r="Y8" s="5">
        <f t="shared" si="2"/>
        <v>328.59999999999997</v>
      </c>
      <c r="Z8" s="5">
        <f t="shared" si="2"/>
        <v>35.599999999999994</v>
      </c>
      <c r="AA8" s="5">
        <f t="shared" si="2"/>
        <v>2.2000000000000002</v>
      </c>
      <c r="AB8" s="5">
        <f t="shared" si="2"/>
        <v>27.8</v>
      </c>
      <c r="AC8" s="5">
        <f t="shared" si="2"/>
        <v>30.3</v>
      </c>
      <c r="AD8" s="5">
        <f t="shared" si="2"/>
        <v>39.900000000000006</v>
      </c>
      <c r="AE8" s="5">
        <f t="shared" si="2"/>
        <v>220.30000000000004</v>
      </c>
      <c r="AF8" s="5">
        <f t="shared" si="2"/>
        <v>43.6</v>
      </c>
      <c r="AG8" s="5">
        <f t="shared" si="2"/>
        <v>0.1</v>
      </c>
      <c r="AH8" s="5">
        <f t="shared" si="2"/>
        <v>131.39999999999998</v>
      </c>
      <c r="AI8" s="5">
        <f t="shared" si="2"/>
        <v>7.9</v>
      </c>
      <c r="AJ8" s="5">
        <f t="shared" si="2"/>
        <v>167.90000000000003</v>
      </c>
      <c r="AK8" s="5">
        <f t="shared" si="2"/>
        <v>3382.2</v>
      </c>
    </row>
    <row r="9" spans="2:37">
      <c r="B9" s="72" t="s">
        <v>73</v>
      </c>
      <c r="C9" s="72" t="s">
        <v>74</v>
      </c>
      <c r="D9" s="72" t="s">
        <v>68</v>
      </c>
      <c r="E9" s="72"/>
      <c r="F9" s="5">
        <f t="shared" si="1"/>
        <v>10020.400000000001</v>
      </c>
      <c r="G9" s="9">
        <f t="shared" ref="G9:G72" si="3">H9+O9</f>
        <v>3662.5</v>
      </c>
      <c r="H9" s="5">
        <f>SUM(I9:N9)</f>
        <v>3337.1</v>
      </c>
      <c r="I9" s="5">
        <f t="shared" ref="I9:N9" si="4">SUM(I10:I12)</f>
        <v>10.899999999999999</v>
      </c>
      <c r="J9" s="5">
        <f t="shared" si="4"/>
        <v>700.8</v>
      </c>
      <c r="K9" s="5">
        <f t="shared" si="4"/>
        <v>199.4</v>
      </c>
      <c r="L9" s="5">
        <f t="shared" si="4"/>
        <v>140.9</v>
      </c>
      <c r="M9" s="5">
        <f t="shared" si="4"/>
        <v>365.99999999999994</v>
      </c>
      <c r="N9" s="5">
        <f t="shared" si="4"/>
        <v>1919.1</v>
      </c>
      <c r="O9" s="5">
        <f>SUM(P9:S9)</f>
        <v>325.39999999999998</v>
      </c>
      <c r="P9" s="5">
        <f>SUM(P10:P12)</f>
        <v>31.9</v>
      </c>
      <c r="Q9" s="5">
        <f>SUM(Q10:Q12)</f>
        <v>24.2</v>
      </c>
      <c r="R9" s="5">
        <f>SUM(R10:R12)</f>
        <v>128</v>
      </c>
      <c r="S9" s="5">
        <f>SUM(S10:S12)</f>
        <v>141.30000000000001</v>
      </c>
      <c r="T9" s="5">
        <f>SUM(U9:AJ9)</f>
        <v>2975.7000000000007</v>
      </c>
      <c r="U9" s="5">
        <f>SUM(U10:U12)</f>
        <v>1183.6000000000001</v>
      </c>
      <c r="V9" s="5">
        <f t="shared" ref="V9:AK9" si="5">SUM(V10:V12)</f>
        <v>414.3</v>
      </c>
      <c r="W9" s="5">
        <f t="shared" si="5"/>
        <v>150.49999999999997</v>
      </c>
      <c r="X9" s="5">
        <f t="shared" si="5"/>
        <v>191.70000000000002</v>
      </c>
      <c r="Y9" s="5">
        <f t="shared" si="5"/>
        <v>328.59999999999997</v>
      </c>
      <c r="Z9" s="5">
        <f t="shared" si="5"/>
        <v>35.599999999999994</v>
      </c>
      <c r="AA9" s="5">
        <f t="shared" si="5"/>
        <v>2.2000000000000002</v>
      </c>
      <c r="AB9" s="5">
        <f t="shared" si="5"/>
        <v>27.8</v>
      </c>
      <c r="AC9" s="5">
        <f t="shared" si="5"/>
        <v>30.3</v>
      </c>
      <c r="AD9" s="5">
        <f t="shared" si="5"/>
        <v>39.900000000000006</v>
      </c>
      <c r="AE9" s="5">
        <f t="shared" si="5"/>
        <v>220.30000000000004</v>
      </c>
      <c r="AF9" s="5">
        <f t="shared" si="5"/>
        <v>43.6</v>
      </c>
      <c r="AG9" s="5">
        <f t="shared" si="5"/>
        <v>0.1</v>
      </c>
      <c r="AH9" s="5">
        <f t="shared" si="5"/>
        <v>131.39999999999998</v>
      </c>
      <c r="AI9" s="5">
        <f t="shared" si="5"/>
        <v>7.9</v>
      </c>
      <c r="AJ9" s="5">
        <f t="shared" si="5"/>
        <v>167.90000000000003</v>
      </c>
      <c r="AK9" s="5">
        <f t="shared" si="5"/>
        <v>3382.2</v>
      </c>
    </row>
    <row r="10" spans="2:37">
      <c r="B10" s="72"/>
      <c r="C10" s="72"/>
      <c r="D10" s="71" t="s">
        <v>69</v>
      </c>
      <c r="E10" s="6" t="s">
        <v>70</v>
      </c>
      <c r="F10" s="5">
        <f t="shared" si="1"/>
        <v>1445.6999999999998</v>
      </c>
      <c r="G10" s="9">
        <f t="shared" si="3"/>
        <v>1445.6999999999998</v>
      </c>
      <c r="H10" s="5">
        <f>SUM(I10:N10)</f>
        <v>1291.8999999999999</v>
      </c>
      <c r="I10" s="5">
        <f t="shared" ref="I10:N12" si="6">SUM(I14,I18,I22,I26,I30,I34,I38,I42,I46,I50,I54,I58,I62,I66,I70,I74,I78,I82,I86,I90,I94,I98,I102,I106,I110)</f>
        <v>6.8</v>
      </c>
      <c r="J10" s="5">
        <f t="shared" si="6"/>
        <v>227.3</v>
      </c>
      <c r="K10" s="5">
        <f t="shared" si="6"/>
        <v>75.2</v>
      </c>
      <c r="L10" s="5">
        <f t="shared" si="6"/>
        <v>49.9</v>
      </c>
      <c r="M10" s="5">
        <f t="shared" si="6"/>
        <v>128.89999999999998</v>
      </c>
      <c r="N10" s="5">
        <f t="shared" si="6"/>
        <v>803.8</v>
      </c>
      <c r="O10" s="5">
        <f>SUM(P10:S10)</f>
        <v>153.80000000000001</v>
      </c>
      <c r="P10" s="5">
        <f t="shared" ref="P10:S12" si="7">SUM(P14,P18,P22,P26,P30,P34,P38,P42,P46,P50,P54,P58,P62,P66,P70,P74,P78,P82,P86,P90,P94,P98,P102,P106,P110)</f>
        <v>13.599999999999998</v>
      </c>
      <c r="Q10" s="5">
        <f t="shared" si="7"/>
        <v>11.5</v>
      </c>
      <c r="R10" s="5">
        <f t="shared" si="7"/>
        <v>25.499999999999996</v>
      </c>
      <c r="S10" s="5">
        <f t="shared" si="7"/>
        <v>103.2</v>
      </c>
      <c r="T10" s="5">
        <f>SUM(U10:AJ10)</f>
        <v>0</v>
      </c>
      <c r="U10" s="5">
        <f t="shared" ref="U10:AK12" si="8">SUM(U14,U18,U22,U26,U30,U34,U38,U42,U46,U50,U54,U58,U62,U66,U70,U74,U78,U82,U86,U90,U94,U98,U102,U106,U110)</f>
        <v>0</v>
      </c>
      <c r="V10" s="5">
        <f t="shared" si="8"/>
        <v>0</v>
      </c>
      <c r="W10" s="5">
        <f t="shared" si="8"/>
        <v>0</v>
      </c>
      <c r="X10" s="5">
        <f t="shared" si="8"/>
        <v>0</v>
      </c>
      <c r="Y10" s="5">
        <f t="shared" si="8"/>
        <v>0</v>
      </c>
      <c r="Z10" s="5">
        <f t="shared" si="8"/>
        <v>0</v>
      </c>
      <c r="AA10" s="5">
        <f t="shared" si="8"/>
        <v>0</v>
      </c>
      <c r="AB10" s="5">
        <f t="shared" si="8"/>
        <v>0</v>
      </c>
      <c r="AC10" s="5">
        <f t="shared" si="8"/>
        <v>0</v>
      </c>
      <c r="AD10" s="5">
        <f t="shared" si="8"/>
        <v>0</v>
      </c>
      <c r="AE10" s="5">
        <f t="shared" si="8"/>
        <v>0</v>
      </c>
      <c r="AF10" s="5">
        <f t="shared" si="8"/>
        <v>0</v>
      </c>
      <c r="AG10" s="5">
        <f t="shared" si="8"/>
        <v>0</v>
      </c>
      <c r="AH10" s="5">
        <f t="shared" si="8"/>
        <v>0</v>
      </c>
      <c r="AI10" s="5">
        <f t="shared" si="8"/>
        <v>0</v>
      </c>
      <c r="AJ10" s="5">
        <f t="shared" si="8"/>
        <v>0</v>
      </c>
      <c r="AK10" s="5">
        <f t="shared" si="8"/>
        <v>0</v>
      </c>
    </row>
    <row r="11" spans="2:37">
      <c r="B11" s="72"/>
      <c r="C11" s="72"/>
      <c r="D11" s="72"/>
      <c r="E11" s="6" t="s">
        <v>71</v>
      </c>
      <c r="F11" s="5">
        <f t="shared" si="1"/>
        <v>1981.9999999999998</v>
      </c>
      <c r="G11" s="9">
        <f t="shared" si="3"/>
        <v>1981.9999999999998</v>
      </c>
      <c r="H11" s="5">
        <f>SUM(I11:N11)</f>
        <v>1949.6999999999998</v>
      </c>
      <c r="I11" s="5">
        <f t="shared" si="6"/>
        <v>4.0999999999999996</v>
      </c>
      <c r="J11" s="5">
        <f t="shared" si="6"/>
        <v>451.5</v>
      </c>
      <c r="K11" s="5">
        <f t="shared" si="6"/>
        <v>118.39999999999999</v>
      </c>
      <c r="L11" s="5">
        <f t="shared" si="6"/>
        <v>88.1</v>
      </c>
      <c r="M11" s="5">
        <f t="shared" si="6"/>
        <v>200.79999999999995</v>
      </c>
      <c r="N11" s="5">
        <f t="shared" si="6"/>
        <v>1086.8</v>
      </c>
      <c r="O11" s="5">
        <f>SUM(P11:S11)</f>
        <v>32.299999999999997</v>
      </c>
      <c r="P11" s="5">
        <f t="shared" si="7"/>
        <v>4.5</v>
      </c>
      <c r="Q11" s="5">
        <f t="shared" si="7"/>
        <v>3.7</v>
      </c>
      <c r="R11" s="5">
        <f t="shared" si="7"/>
        <v>7</v>
      </c>
      <c r="S11" s="5">
        <f t="shared" si="7"/>
        <v>17.100000000000001</v>
      </c>
      <c r="T11" s="5">
        <f>SUM(U11:AJ11)</f>
        <v>0</v>
      </c>
      <c r="U11" s="5">
        <f t="shared" si="8"/>
        <v>0</v>
      </c>
      <c r="V11" s="5">
        <f t="shared" si="8"/>
        <v>0</v>
      </c>
      <c r="W11" s="5">
        <f t="shared" si="8"/>
        <v>0</v>
      </c>
      <c r="X11" s="5">
        <f t="shared" si="8"/>
        <v>0</v>
      </c>
      <c r="Y11" s="5">
        <f t="shared" si="8"/>
        <v>0</v>
      </c>
      <c r="Z11" s="5">
        <f t="shared" si="8"/>
        <v>0</v>
      </c>
      <c r="AA11" s="5">
        <f t="shared" si="8"/>
        <v>0</v>
      </c>
      <c r="AB11" s="5">
        <f t="shared" si="8"/>
        <v>0</v>
      </c>
      <c r="AC11" s="5">
        <f t="shared" si="8"/>
        <v>0</v>
      </c>
      <c r="AD11" s="5">
        <f t="shared" si="8"/>
        <v>0</v>
      </c>
      <c r="AE11" s="5">
        <f t="shared" si="8"/>
        <v>0</v>
      </c>
      <c r="AF11" s="5">
        <f t="shared" si="8"/>
        <v>0</v>
      </c>
      <c r="AG11" s="5">
        <f t="shared" si="8"/>
        <v>0</v>
      </c>
      <c r="AH11" s="5">
        <f t="shared" si="8"/>
        <v>0</v>
      </c>
      <c r="AI11" s="5">
        <f t="shared" si="8"/>
        <v>0</v>
      </c>
      <c r="AJ11" s="5">
        <f t="shared" si="8"/>
        <v>0</v>
      </c>
      <c r="AK11" s="5">
        <f t="shared" si="8"/>
        <v>0</v>
      </c>
    </row>
    <row r="12" spans="2:37">
      <c r="B12" s="72"/>
      <c r="C12" s="72"/>
      <c r="D12" s="72"/>
      <c r="E12" s="6" t="s">
        <v>72</v>
      </c>
      <c r="F12" s="5">
        <f t="shared" si="1"/>
        <v>6592.7000000000007</v>
      </c>
      <c r="G12" s="9">
        <f t="shared" si="3"/>
        <v>234.8</v>
      </c>
      <c r="H12" s="5">
        <f>SUM(I12:N12)</f>
        <v>95.5</v>
      </c>
      <c r="I12" s="5">
        <f t="shared" si="6"/>
        <v>0</v>
      </c>
      <c r="J12" s="5">
        <f t="shared" si="6"/>
        <v>22</v>
      </c>
      <c r="K12" s="5">
        <f t="shared" si="6"/>
        <v>5.8</v>
      </c>
      <c r="L12" s="5">
        <f t="shared" si="6"/>
        <v>2.9</v>
      </c>
      <c r="M12" s="5">
        <f t="shared" si="6"/>
        <v>36.300000000000004</v>
      </c>
      <c r="N12" s="5">
        <f t="shared" si="6"/>
        <v>28.5</v>
      </c>
      <c r="O12" s="5">
        <f>SUM(P12:S12)</f>
        <v>139.30000000000001</v>
      </c>
      <c r="P12" s="5">
        <f t="shared" si="7"/>
        <v>13.799999999999999</v>
      </c>
      <c r="Q12" s="5">
        <f t="shared" si="7"/>
        <v>9</v>
      </c>
      <c r="R12" s="5">
        <f t="shared" si="7"/>
        <v>95.5</v>
      </c>
      <c r="S12" s="5">
        <f t="shared" si="7"/>
        <v>21</v>
      </c>
      <c r="T12" s="5">
        <f>SUM(U12:AJ12)</f>
        <v>2975.7000000000007</v>
      </c>
      <c r="U12" s="5">
        <f t="shared" si="8"/>
        <v>1183.6000000000001</v>
      </c>
      <c r="V12" s="5">
        <f t="shared" si="8"/>
        <v>414.3</v>
      </c>
      <c r="W12" s="5">
        <f t="shared" si="8"/>
        <v>150.49999999999997</v>
      </c>
      <c r="X12" s="5">
        <f t="shared" si="8"/>
        <v>191.70000000000002</v>
      </c>
      <c r="Y12" s="5">
        <f t="shared" si="8"/>
        <v>328.59999999999997</v>
      </c>
      <c r="Z12" s="5">
        <f t="shared" si="8"/>
        <v>35.599999999999994</v>
      </c>
      <c r="AA12" s="5">
        <f t="shared" si="8"/>
        <v>2.2000000000000002</v>
      </c>
      <c r="AB12" s="5">
        <f t="shared" si="8"/>
        <v>27.8</v>
      </c>
      <c r="AC12" s="5">
        <f t="shared" si="8"/>
        <v>30.3</v>
      </c>
      <c r="AD12" s="5">
        <f t="shared" si="8"/>
        <v>39.900000000000006</v>
      </c>
      <c r="AE12" s="5">
        <f t="shared" si="8"/>
        <v>220.30000000000004</v>
      </c>
      <c r="AF12" s="5">
        <f t="shared" si="8"/>
        <v>43.6</v>
      </c>
      <c r="AG12" s="5">
        <f t="shared" si="8"/>
        <v>0.1</v>
      </c>
      <c r="AH12" s="5">
        <f t="shared" si="8"/>
        <v>131.39999999999998</v>
      </c>
      <c r="AI12" s="5">
        <f t="shared" si="8"/>
        <v>7.9</v>
      </c>
      <c r="AJ12" s="5">
        <f t="shared" si="8"/>
        <v>167.90000000000003</v>
      </c>
      <c r="AK12" s="5">
        <f t="shared" si="8"/>
        <v>3382.2</v>
      </c>
    </row>
    <row r="13" spans="2:37">
      <c r="B13" s="72"/>
      <c r="C13" s="73" t="s">
        <v>75</v>
      </c>
      <c r="D13" s="72" t="s">
        <v>68</v>
      </c>
      <c r="E13" s="72"/>
      <c r="F13" s="5">
        <f t="shared" si="1"/>
        <v>439</v>
      </c>
      <c r="G13" s="7">
        <f t="shared" si="3"/>
        <v>193.8</v>
      </c>
      <c r="H13" s="5">
        <f>SUM(I13:N13)</f>
        <v>152.6</v>
      </c>
      <c r="I13" s="5">
        <f t="shared" ref="I13:N13" si="9">SUM(I14:I16)</f>
        <v>7.8999999999999995</v>
      </c>
      <c r="J13" s="5">
        <f t="shared" si="9"/>
        <v>0.4</v>
      </c>
      <c r="K13" s="5">
        <f t="shared" si="9"/>
        <v>5.7</v>
      </c>
      <c r="L13" s="5">
        <f t="shared" si="9"/>
        <v>2.4000000000000004</v>
      </c>
      <c r="M13" s="5">
        <f t="shared" si="9"/>
        <v>2.6</v>
      </c>
      <c r="N13" s="5">
        <f t="shared" si="9"/>
        <v>133.6</v>
      </c>
      <c r="O13" s="5">
        <f>SUM(P13:S13)</f>
        <v>41.2</v>
      </c>
      <c r="P13" s="5">
        <f>SUM(P14:P16)</f>
        <v>12</v>
      </c>
      <c r="Q13" s="5">
        <f>SUM(Q14:Q16)</f>
        <v>8</v>
      </c>
      <c r="R13" s="5">
        <f>SUM(R14:R16)</f>
        <v>0</v>
      </c>
      <c r="S13" s="5">
        <f>SUM(S14:S16)</f>
        <v>21.2</v>
      </c>
      <c r="T13" s="5">
        <f>SUM(U13:AJ13)</f>
        <v>111.30000000000003</v>
      </c>
      <c r="U13" s="5">
        <f>SUM(U14:U16)</f>
        <v>30.7</v>
      </c>
      <c r="V13" s="5">
        <f t="shared" ref="V13:AK13" si="10">SUM(V14:V16)</f>
        <v>17</v>
      </c>
      <c r="W13" s="5">
        <f t="shared" si="10"/>
        <v>5.9</v>
      </c>
      <c r="X13" s="5">
        <f t="shared" si="10"/>
        <v>9.9</v>
      </c>
      <c r="Y13" s="5">
        <f t="shared" si="10"/>
        <v>12.4</v>
      </c>
      <c r="Z13" s="5">
        <f t="shared" si="10"/>
        <v>2.7</v>
      </c>
      <c r="AA13" s="5">
        <f t="shared" si="10"/>
        <v>0</v>
      </c>
      <c r="AB13" s="5">
        <f t="shared" si="10"/>
        <v>4.3</v>
      </c>
      <c r="AC13" s="5">
        <f t="shared" si="10"/>
        <v>6.4</v>
      </c>
      <c r="AD13" s="5">
        <f t="shared" si="10"/>
        <v>0.4</v>
      </c>
      <c r="AE13" s="5">
        <f t="shared" si="10"/>
        <v>10.3</v>
      </c>
      <c r="AF13" s="5">
        <f t="shared" si="10"/>
        <v>2.6999999999999997</v>
      </c>
      <c r="AG13" s="5">
        <f t="shared" si="10"/>
        <v>0</v>
      </c>
      <c r="AH13" s="5">
        <f t="shared" si="10"/>
        <v>4.2</v>
      </c>
      <c r="AI13" s="5">
        <f t="shared" si="10"/>
        <v>0</v>
      </c>
      <c r="AJ13" s="5">
        <f t="shared" si="10"/>
        <v>4.4000000000000004</v>
      </c>
      <c r="AK13" s="5">
        <f t="shared" si="10"/>
        <v>133.9</v>
      </c>
    </row>
    <row r="14" spans="2:37">
      <c r="B14" s="72"/>
      <c r="C14" s="73"/>
      <c r="D14" s="71" t="s">
        <v>69</v>
      </c>
      <c r="E14" s="6" t="s">
        <v>70</v>
      </c>
      <c r="F14" s="5">
        <f t="shared" si="1"/>
        <v>65.3</v>
      </c>
      <c r="G14" s="7">
        <f t="shared" si="3"/>
        <v>65.3</v>
      </c>
      <c r="H14" s="5">
        <v>65.099999999999994</v>
      </c>
      <c r="I14" s="5">
        <v>3.8</v>
      </c>
      <c r="J14" s="5">
        <v>0</v>
      </c>
      <c r="K14" s="5">
        <v>2</v>
      </c>
      <c r="L14" s="5">
        <v>0.30000000000000004</v>
      </c>
      <c r="M14" s="5">
        <v>1</v>
      </c>
      <c r="N14" s="5">
        <v>58</v>
      </c>
      <c r="O14" s="5">
        <v>0.2</v>
      </c>
      <c r="P14" s="5">
        <v>0</v>
      </c>
      <c r="Q14" s="5">
        <v>0</v>
      </c>
      <c r="R14" s="5">
        <v>0</v>
      </c>
      <c r="S14" s="5">
        <v>0.2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5" spans="2:37">
      <c r="B15" s="72"/>
      <c r="C15" s="73"/>
      <c r="D15" s="72"/>
      <c r="E15" s="6" t="s">
        <v>71</v>
      </c>
      <c r="F15" s="5">
        <f t="shared" si="1"/>
        <v>85.7</v>
      </c>
      <c r="G15" s="7">
        <f t="shared" si="3"/>
        <v>85.7</v>
      </c>
      <c r="H15" s="5">
        <v>85.7</v>
      </c>
      <c r="I15" s="5">
        <v>4.0999999999999996</v>
      </c>
      <c r="J15" s="5">
        <v>0.4</v>
      </c>
      <c r="K15" s="5">
        <v>3.7</v>
      </c>
      <c r="L15" s="5">
        <v>1.2000000000000002</v>
      </c>
      <c r="M15" s="5">
        <v>0.7</v>
      </c>
      <c r="N15" s="5">
        <v>75.599999999999994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</row>
    <row r="16" spans="2:37">
      <c r="B16" s="72"/>
      <c r="C16" s="73"/>
      <c r="D16" s="72"/>
      <c r="E16" s="6" t="s">
        <v>72</v>
      </c>
      <c r="F16" s="5">
        <f t="shared" si="1"/>
        <v>288</v>
      </c>
      <c r="G16" s="7">
        <f t="shared" si="3"/>
        <v>42.8</v>
      </c>
      <c r="H16" s="5">
        <v>1.8</v>
      </c>
      <c r="I16" s="5">
        <v>0</v>
      </c>
      <c r="J16" s="5">
        <v>0</v>
      </c>
      <c r="K16" s="5">
        <v>0</v>
      </c>
      <c r="L16" s="5">
        <v>0.9</v>
      </c>
      <c r="M16" s="5">
        <v>0.9</v>
      </c>
      <c r="N16" s="5">
        <v>0</v>
      </c>
      <c r="O16" s="5">
        <v>41</v>
      </c>
      <c r="P16" s="5">
        <v>12</v>
      </c>
      <c r="Q16" s="5">
        <v>8</v>
      </c>
      <c r="R16" s="5">
        <v>0</v>
      </c>
      <c r="S16" s="5">
        <v>21</v>
      </c>
      <c r="T16" s="5">
        <v>111.30000000000001</v>
      </c>
      <c r="U16" s="5">
        <v>30.7</v>
      </c>
      <c r="V16" s="5">
        <v>17</v>
      </c>
      <c r="W16" s="5">
        <v>5.9</v>
      </c>
      <c r="X16" s="5">
        <v>9.9</v>
      </c>
      <c r="Y16" s="5">
        <v>12.4</v>
      </c>
      <c r="Z16" s="5">
        <v>2.7</v>
      </c>
      <c r="AA16" s="5">
        <v>0</v>
      </c>
      <c r="AB16" s="5">
        <v>4.3</v>
      </c>
      <c r="AC16" s="5">
        <v>6.4</v>
      </c>
      <c r="AD16" s="5">
        <v>0.4</v>
      </c>
      <c r="AE16" s="5">
        <v>10.3</v>
      </c>
      <c r="AF16" s="5">
        <v>2.6999999999999997</v>
      </c>
      <c r="AG16" s="5">
        <v>0</v>
      </c>
      <c r="AH16" s="5">
        <v>4.2</v>
      </c>
      <c r="AI16" s="5">
        <v>0</v>
      </c>
      <c r="AJ16" s="5">
        <v>4.4000000000000004</v>
      </c>
      <c r="AK16" s="5">
        <v>133.9</v>
      </c>
    </row>
    <row r="17" spans="2:37">
      <c r="B17" s="72"/>
      <c r="C17" s="73" t="s">
        <v>76</v>
      </c>
      <c r="D17" s="72" t="s">
        <v>68</v>
      </c>
      <c r="E17" s="72"/>
      <c r="F17" s="5">
        <f t="shared" si="1"/>
        <v>529.20000000000005</v>
      </c>
      <c r="G17" s="7">
        <f t="shared" si="3"/>
        <v>240.79999999999998</v>
      </c>
      <c r="H17" s="5">
        <f>SUM(I17:N17)</f>
        <v>239.2</v>
      </c>
      <c r="I17" s="5">
        <f t="shared" ref="I17:N17" si="11">SUM(I18:I20)</f>
        <v>0</v>
      </c>
      <c r="J17" s="5">
        <f t="shared" si="11"/>
        <v>68</v>
      </c>
      <c r="K17" s="5">
        <f t="shared" si="11"/>
        <v>23.5</v>
      </c>
      <c r="L17" s="5">
        <f t="shared" si="11"/>
        <v>8.6</v>
      </c>
      <c r="M17" s="5">
        <f t="shared" si="11"/>
        <v>23.4</v>
      </c>
      <c r="N17" s="5">
        <f t="shared" si="11"/>
        <v>115.69999999999999</v>
      </c>
      <c r="O17" s="5">
        <f>SUM(P17:S17)</f>
        <v>1.6</v>
      </c>
      <c r="P17" s="5">
        <f>SUM(P18:P20)</f>
        <v>0</v>
      </c>
      <c r="Q17" s="5">
        <f>SUM(Q18:Q20)</f>
        <v>0</v>
      </c>
      <c r="R17" s="5">
        <f>SUM(R18:R20)</f>
        <v>0</v>
      </c>
      <c r="S17" s="5">
        <f>SUM(S18:S20)</f>
        <v>1.6</v>
      </c>
      <c r="T17" s="5">
        <f>SUM(U17:AJ17)</f>
        <v>148.4</v>
      </c>
      <c r="U17" s="5">
        <f>SUM(U18:U20)</f>
        <v>106.8</v>
      </c>
      <c r="V17" s="5">
        <f t="shared" ref="V17:AK17" si="12">SUM(V18:V20)</f>
        <v>3.7</v>
      </c>
      <c r="W17" s="5">
        <f t="shared" si="12"/>
        <v>1.7000000000000002</v>
      </c>
      <c r="X17" s="5">
        <f t="shared" si="12"/>
        <v>4.2</v>
      </c>
      <c r="Y17" s="5">
        <f t="shared" si="12"/>
        <v>4.7</v>
      </c>
      <c r="Z17" s="5">
        <f t="shared" si="12"/>
        <v>0</v>
      </c>
      <c r="AA17" s="5">
        <f t="shared" si="12"/>
        <v>0</v>
      </c>
      <c r="AB17" s="5">
        <f t="shared" si="12"/>
        <v>0</v>
      </c>
      <c r="AC17" s="5">
        <f t="shared" si="12"/>
        <v>0</v>
      </c>
      <c r="AD17" s="5">
        <f t="shared" si="12"/>
        <v>0</v>
      </c>
      <c r="AE17" s="5">
        <f t="shared" si="12"/>
        <v>20.2</v>
      </c>
      <c r="AF17" s="5">
        <f t="shared" si="12"/>
        <v>0</v>
      </c>
      <c r="AG17" s="5">
        <f t="shared" si="12"/>
        <v>0</v>
      </c>
      <c r="AH17" s="5">
        <f t="shared" si="12"/>
        <v>0</v>
      </c>
      <c r="AI17" s="5">
        <f t="shared" si="12"/>
        <v>1.2</v>
      </c>
      <c r="AJ17" s="5">
        <f t="shared" si="12"/>
        <v>5.9</v>
      </c>
      <c r="AK17" s="5">
        <f t="shared" si="12"/>
        <v>140</v>
      </c>
    </row>
    <row r="18" spans="2:37">
      <c r="B18" s="72"/>
      <c r="C18" s="73"/>
      <c r="D18" s="71" t="s">
        <v>69</v>
      </c>
      <c r="E18" s="6" t="s">
        <v>70</v>
      </c>
      <c r="F18" s="5">
        <f t="shared" si="1"/>
        <v>42.699999999999996</v>
      </c>
      <c r="G18" s="7">
        <f t="shared" si="3"/>
        <v>42.699999999999996</v>
      </c>
      <c r="H18" s="5">
        <v>41.099999999999994</v>
      </c>
      <c r="I18" s="5">
        <v>0</v>
      </c>
      <c r="J18" s="5">
        <v>5.9</v>
      </c>
      <c r="K18" s="5">
        <v>0.5</v>
      </c>
      <c r="L18" s="5">
        <v>0.5</v>
      </c>
      <c r="M18" s="5">
        <v>0</v>
      </c>
      <c r="N18" s="5">
        <v>34.199999999999996</v>
      </c>
      <c r="O18" s="5">
        <v>1.6</v>
      </c>
      <c r="P18" s="5">
        <v>0</v>
      </c>
      <c r="Q18" s="5">
        <v>0</v>
      </c>
      <c r="R18" s="5">
        <v>0</v>
      </c>
      <c r="S18" s="5">
        <v>1.6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</row>
    <row r="19" spans="2:37">
      <c r="B19" s="72"/>
      <c r="C19" s="73"/>
      <c r="D19" s="72"/>
      <c r="E19" s="6" t="s">
        <v>71</v>
      </c>
      <c r="F19" s="5">
        <f t="shared" si="1"/>
        <v>198.10000000000002</v>
      </c>
      <c r="G19" s="7">
        <f t="shared" si="3"/>
        <v>198.10000000000002</v>
      </c>
      <c r="H19" s="5">
        <v>198.10000000000002</v>
      </c>
      <c r="I19" s="5">
        <v>0</v>
      </c>
      <c r="J19" s="5">
        <v>62.1</v>
      </c>
      <c r="K19" s="5">
        <v>23</v>
      </c>
      <c r="L19" s="5">
        <v>8.1</v>
      </c>
      <c r="M19" s="5">
        <v>23.4</v>
      </c>
      <c r="N19" s="5">
        <v>81.5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</row>
    <row r="20" spans="2:37">
      <c r="B20" s="72"/>
      <c r="C20" s="73"/>
      <c r="D20" s="72"/>
      <c r="E20" s="6" t="s">
        <v>72</v>
      </c>
      <c r="F20" s="5">
        <f t="shared" si="1"/>
        <v>288.40000000000003</v>
      </c>
      <c r="G20" s="7">
        <f t="shared" si="3"/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148.40000000000003</v>
      </c>
      <c r="U20" s="5">
        <v>106.8</v>
      </c>
      <c r="V20" s="5">
        <v>3.7</v>
      </c>
      <c r="W20" s="5">
        <v>1.7000000000000002</v>
      </c>
      <c r="X20" s="5">
        <v>4.2</v>
      </c>
      <c r="Y20" s="5">
        <v>4.7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20.2</v>
      </c>
      <c r="AF20" s="5">
        <v>0</v>
      </c>
      <c r="AG20" s="5">
        <v>0</v>
      </c>
      <c r="AH20" s="5">
        <v>0</v>
      </c>
      <c r="AI20" s="5">
        <v>1.2</v>
      </c>
      <c r="AJ20" s="5">
        <v>5.9</v>
      </c>
      <c r="AK20" s="5">
        <v>140</v>
      </c>
    </row>
    <row r="21" spans="2:37">
      <c r="B21" s="72"/>
      <c r="C21" s="73" t="s">
        <v>77</v>
      </c>
      <c r="D21" s="72" t="s">
        <v>68</v>
      </c>
      <c r="E21" s="72"/>
      <c r="F21" s="5">
        <f t="shared" si="1"/>
        <v>203.7</v>
      </c>
      <c r="G21" s="7">
        <f t="shared" si="3"/>
        <v>22.9</v>
      </c>
      <c r="H21" s="5">
        <f>SUM(I21:N21)</f>
        <v>21.4</v>
      </c>
      <c r="I21" s="5">
        <f t="shared" ref="I21:N21" si="13">SUM(I22:I24)</f>
        <v>0</v>
      </c>
      <c r="J21" s="5">
        <f t="shared" si="13"/>
        <v>4.3</v>
      </c>
      <c r="K21" s="5">
        <f t="shared" si="13"/>
        <v>4.2</v>
      </c>
      <c r="L21" s="5">
        <f t="shared" si="13"/>
        <v>1.5</v>
      </c>
      <c r="M21" s="5">
        <f t="shared" si="13"/>
        <v>1.1000000000000001</v>
      </c>
      <c r="N21" s="5">
        <f t="shared" si="13"/>
        <v>10.299999999999999</v>
      </c>
      <c r="O21" s="5">
        <f>SUM(P21:S21)</f>
        <v>1.5</v>
      </c>
      <c r="P21" s="5">
        <f>SUM(P22:P24)</f>
        <v>0.1</v>
      </c>
      <c r="Q21" s="5">
        <f>SUM(Q22:Q24)</f>
        <v>0.1</v>
      </c>
      <c r="R21" s="5">
        <f>SUM(R22:R24)</f>
        <v>0.2</v>
      </c>
      <c r="S21" s="5">
        <f>SUM(S22:S24)</f>
        <v>1.1000000000000001</v>
      </c>
      <c r="T21" s="5">
        <f>SUM(U21:AJ21)</f>
        <v>84.999999999999986</v>
      </c>
      <c r="U21" s="5">
        <f>SUM(U22:U24)</f>
        <v>27.7</v>
      </c>
      <c r="V21" s="5">
        <f t="shared" ref="V21:AK21" si="14">SUM(V22:V24)</f>
        <v>17.2</v>
      </c>
      <c r="W21" s="5">
        <f t="shared" si="14"/>
        <v>7.1</v>
      </c>
      <c r="X21" s="5">
        <f t="shared" si="14"/>
        <v>4.7</v>
      </c>
      <c r="Y21" s="5">
        <f t="shared" si="14"/>
        <v>10.5</v>
      </c>
      <c r="Z21" s="5">
        <f t="shared" si="14"/>
        <v>0.30000000000000004</v>
      </c>
      <c r="AA21" s="5">
        <f t="shared" si="14"/>
        <v>0</v>
      </c>
      <c r="AB21" s="5">
        <f t="shared" si="14"/>
        <v>0</v>
      </c>
      <c r="AC21" s="5">
        <f t="shared" si="14"/>
        <v>0</v>
      </c>
      <c r="AD21" s="5">
        <f t="shared" si="14"/>
        <v>0.2</v>
      </c>
      <c r="AE21" s="5">
        <f t="shared" si="14"/>
        <v>2.5999999999999996</v>
      </c>
      <c r="AF21" s="5">
        <f t="shared" si="14"/>
        <v>6.2</v>
      </c>
      <c r="AG21" s="5">
        <f t="shared" si="14"/>
        <v>0.1</v>
      </c>
      <c r="AH21" s="5">
        <f t="shared" si="14"/>
        <v>0.1</v>
      </c>
      <c r="AI21" s="5">
        <f t="shared" si="14"/>
        <v>0</v>
      </c>
      <c r="AJ21" s="5">
        <f t="shared" si="14"/>
        <v>8.3000000000000007</v>
      </c>
      <c r="AK21" s="5">
        <f t="shared" si="14"/>
        <v>95.800000000000011</v>
      </c>
    </row>
    <row r="22" spans="2:37">
      <c r="B22" s="72"/>
      <c r="C22" s="73"/>
      <c r="D22" s="71" t="s">
        <v>69</v>
      </c>
      <c r="E22" s="6" t="s">
        <v>70</v>
      </c>
      <c r="F22" s="5">
        <f t="shared" si="1"/>
        <v>6.2</v>
      </c>
      <c r="G22" s="7">
        <f t="shared" si="3"/>
        <v>6.2</v>
      </c>
      <c r="H22" s="5">
        <v>4.7</v>
      </c>
      <c r="I22" s="5">
        <v>0</v>
      </c>
      <c r="J22" s="5">
        <v>1.8</v>
      </c>
      <c r="K22" s="5">
        <v>1.1000000000000001</v>
      </c>
      <c r="L22" s="5">
        <v>0.8</v>
      </c>
      <c r="M22" s="5">
        <v>0.5</v>
      </c>
      <c r="N22" s="5">
        <v>0.5</v>
      </c>
      <c r="O22" s="5">
        <v>1.5</v>
      </c>
      <c r="P22" s="5">
        <v>0.1</v>
      </c>
      <c r="Q22" s="5">
        <v>0.1</v>
      </c>
      <c r="R22" s="5">
        <v>0.2</v>
      </c>
      <c r="S22" s="5">
        <v>1.1000000000000001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</row>
    <row r="23" spans="2:37">
      <c r="B23" s="72"/>
      <c r="C23" s="73"/>
      <c r="D23" s="72"/>
      <c r="E23" s="6" t="s">
        <v>71</v>
      </c>
      <c r="F23" s="5">
        <f t="shared" si="1"/>
        <v>16.7</v>
      </c>
      <c r="G23" s="7">
        <f t="shared" si="3"/>
        <v>16.7</v>
      </c>
      <c r="H23" s="5">
        <v>16.7</v>
      </c>
      <c r="I23" s="5">
        <v>0</v>
      </c>
      <c r="J23" s="5">
        <v>2.5</v>
      </c>
      <c r="K23" s="5">
        <v>3.1</v>
      </c>
      <c r="L23" s="5">
        <v>0.7</v>
      </c>
      <c r="M23" s="5">
        <v>0.6</v>
      </c>
      <c r="N23" s="5">
        <v>9.7999999999999989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4" spans="2:37">
      <c r="B24" s="72"/>
      <c r="C24" s="73"/>
      <c r="D24" s="72"/>
      <c r="E24" s="6" t="s">
        <v>72</v>
      </c>
      <c r="F24" s="5">
        <f t="shared" si="1"/>
        <v>180.8</v>
      </c>
      <c r="G24" s="7">
        <f t="shared" si="3"/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85</v>
      </c>
      <c r="U24" s="5">
        <v>27.7</v>
      </c>
      <c r="V24" s="5">
        <v>17.2</v>
      </c>
      <c r="W24" s="5">
        <v>7.1</v>
      </c>
      <c r="X24" s="5">
        <v>4.7</v>
      </c>
      <c r="Y24" s="5">
        <v>10.5</v>
      </c>
      <c r="Z24" s="5">
        <v>0.30000000000000004</v>
      </c>
      <c r="AA24" s="5">
        <v>0</v>
      </c>
      <c r="AB24" s="5">
        <v>0</v>
      </c>
      <c r="AC24" s="5">
        <v>0</v>
      </c>
      <c r="AD24" s="5">
        <v>0.2</v>
      </c>
      <c r="AE24" s="5">
        <v>2.5999999999999996</v>
      </c>
      <c r="AF24" s="5">
        <v>6.2</v>
      </c>
      <c r="AG24" s="5">
        <v>0.1</v>
      </c>
      <c r="AH24" s="5">
        <v>0.1</v>
      </c>
      <c r="AI24" s="5">
        <v>0</v>
      </c>
      <c r="AJ24" s="5">
        <v>8.3000000000000007</v>
      </c>
      <c r="AK24" s="5">
        <v>95.800000000000011</v>
      </c>
    </row>
    <row r="25" spans="2:37">
      <c r="B25" s="72"/>
      <c r="C25" s="73" t="s">
        <v>78</v>
      </c>
      <c r="D25" s="72" t="s">
        <v>68</v>
      </c>
      <c r="E25" s="72"/>
      <c r="F25" s="5">
        <f t="shared" si="1"/>
        <v>282</v>
      </c>
      <c r="G25" s="7">
        <f t="shared" si="3"/>
        <v>104.8</v>
      </c>
      <c r="H25" s="5">
        <f>SUM(I25:N25)</f>
        <v>103.5</v>
      </c>
      <c r="I25" s="5">
        <f t="shared" ref="I25:N25" si="15">SUM(I26:I28)</f>
        <v>0</v>
      </c>
      <c r="J25" s="5">
        <f t="shared" si="15"/>
        <v>38.6</v>
      </c>
      <c r="K25" s="5">
        <f t="shared" si="15"/>
        <v>4.2</v>
      </c>
      <c r="L25" s="5">
        <f t="shared" si="15"/>
        <v>2.4</v>
      </c>
      <c r="M25" s="5">
        <f t="shared" si="15"/>
        <v>24.099999999999998</v>
      </c>
      <c r="N25" s="5">
        <f t="shared" si="15"/>
        <v>34.200000000000003</v>
      </c>
      <c r="O25" s="5">
        <f>SUM(P25:S25)</f>
        <v>1.3</v>
      </c>
      <c r="P25" s="5">
        <f>SUM(P26:P28)</f>
        <v>0.30000000000000004</v>
      </c>
      <c r="Q25" s="5">
        <f>SUM(Q26:Q28)</f>
        <v>0.2</v>
      </c>
      <c r="R25" s="5">
        <f>SUM(R26:R28)</f>
        <v>0.4</v>
      </c>
      <c r="S25" s="5">
        <f>SUM(S26:S28)</f>
        <v>0.4</v>
      </c>
      <c r="T25" s="5">
        <f>SUM(U25:AJ25)</f>
        <v>92.1</v>
      </c>
      <c r="U25" s="5">
        <f>SUM(U26:U28)</f>
        <v>38.799999999999997</v>
      </c>
      <c r="V25" s="5">
        <f t="shared" ref="V25:AK25" si="16">SUM(V26:V28)</f>
        <v>10.8</v>
      </c>
      <c r="W25" s="5">
        <f t="shared" si="16"/>
        <v>6.3</v>
      </c>
      <c r="X25" s="5">
        <f t="shared" si="16"/>
        <v>10.1</v>
      </c>
      <c r="Y25" s="5">
        <f t="shared" si="16"/>
        <v>12.6</v>
      </c>
      <c r="Z25" s="5">
        <f t="shared" si="16"/>
        <v>0.7</v>
      </c>
      <c r="AA25" s="5">
        <f t="shared" si="16"/>
        <v>0.1</v>
      </c>
      <c r="AB25" s="5">
        <f t="shared" si="16"/>
        <v>0.4</v>
      </c>
      <c r="AC25" s="5">
        <f t="shared" si="16"/>
        <v>0</v>
      </c>
      <c r="AD25" s="5">
        <f t="shared" si="16"/>
        <v>0.2</v>
      </c>
      <c r="AE25" s="5">
        <f t="shared" si="16"/>
        <v>4.2</v>
      </c>
      <c r="AF25" s="5">
        <f t="shared" si="16"/>
        <v>0.4</v>
      </c>
      <c r="AG25" s="5">
        <f t="shared" si="16"/>
        <v>0</v>
      </c>
      <c r="AH25" s="5">
        <f t="shared" si="16"/>
        <v>6.3999999999999995</v>
      </c>
      <c r="AI25" s="5">
        <f t="shared" si="16"/>
        <v>0.1</v>
      </c>
      <c r="AJ25" s="5">
        <f t="shared" si="16"/>
        <v>1</v>
      </c>
      <c r="AK25" s="5">
        <f t="shared" si="16"/>
        <v>85.1</v>
      </c>
    </row>
    <row r="26" spans="2:37">
      <c r="B26" s="72"/>
      <c r="C26" s="73"/>
      <c r="D26" s="71" t="s">
        <v>69</v>
      </c>
      <c r="E26" s="6" t="s">
        <v>70</v>
      </c>
      <c r="F26" s="5">
        <f t="shared" si="1"/>
        <v>21.6</v>
      </c>
      <c r="G26" s="7">
        <f t="shared" si="3"/>
        <v>21.6</v>
      </c>
      <c r="H26" s="5">
        <v>20.3</v>
      </c>
      <c r="I26" s="5">
        <v>0</v>
      </c>
      <c r="J26" s="5">
        <v>7.3000000000000007</v>
      </c>
      <c r="K26" s="5">
        <v>0.8</v>
      </c>
      <c r="L26" s="5">
        <v>1</v>
      </c>
      <c r="M26" s="5">
        <v>4.7</v>
      </c>
      <c r="N26" s="5">
        <v>6.5</v>
      </c>
      <c r="O26" s="5">
        <v>1.3</v>
      </c>
      <c r="P26" s="5">
        <v>0.30000000000000004</v>
      </c>
      <c r="Q26" s="5">
        <v>0.2</v>
      </c>
      <c r="R26" s="5">
        <v>0.4</v>
      </c>
      <c r="S26" s="5">
        <v>0.4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</row>
    <row r="27" spans="2:37">
      <c r="B27" s="72"/>
      <c r="C27" s="73"/>
      <c r="D27" s="72"/>
      <c r="E27" s="6" t="s">
        <v>71</v>
      </c>
      <c r="F27" s="5">
        <f t="shared" si="1"/>
        <v>83.2</v>
      </c>
      <c r="G27" s="7">
        <f t="shared" si="3"/>
        <v>83.2</v>
      </c>
      <c r="H27" s="5">
        <v>83.2</v>
      </c>
      <c r="I27" s="5">
        <v>0</v>
      </c>
      <c r="J27" s="5">
        <v>31.3</v>
      </c>
      <c r="K27" s="5">
        <v>3.4000000000000004</v>
      </c>
      <c r="L27" s="5">
        <v>1.4</v>
      </c>
      <c r="M27" s="5">
        <v>19.399999999999999</v>
      </c>
      <c r="N27" s="5">
        <v>27.7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</row>
    <row r="28" spans="2:37">
      <c r="B28" s="72"/>
      <c r="C28" s="73"/>
      <c r="D28" s="72"/>
      <c r="E28" s="6" t="s">
        <v>72</v>
      </c>
      <c r="F28" s="5">
        <f t="shared" si="1"/>
        <v>177.2</v>
      </c>
      <c r="G28" s="7">
        <f t="shared" si="3"/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92.100000000000009</v>
      </c>
      <c r="U28" s="5">
        <v>38.799999999999997</v>
      </c>
      <c r="V28" s="5">
        <v>10.8</v>
      </c>
      <c r="W28" s="5">
        <v>6.3</v>
      </c>
      <c r="X28" s="5">
        <v>10.1</v>
      </c>
      <c r="Y28" s="5">
        <v>12.6</v>
      </c>
      <c r="Z28" s="5">
        <v>0.7</v>
      </c>
      <c r="AA28" s="5">
        <v>0.1</v>
      </c>
      <c r="AB28" s="5">
        <v>0.4</v>
      </c>
      <c r="AC28" s="5">
        <v>0</v>
      </c>
      <c r="AD28" s="5">
        <v>0.2</v>
      </c>
      <c r="AE28" s="5">
        <v>4.2</v>
      </c>
      <c r="AF28" s="5">
        <v>0.4</v>
      </c>
      <c r="AG28" s="5">
        <v>0</v>
      </c>
      <c r="AH28" s="5">
        <v>6.3999999999999995</v>
      </c>
      <c r="AI28" s="5">
        <v>0.1</v>
      </c>
      <c r="AJ28" s="5">
        <v>1</v>
      </c>
      <c r="AK28" s="5">
        <v>85.1</v>
      </c>
    </row>
    <row r="29" spans="2:37">
      <c r="B29" s="72"/>
      <c r="C29" s="73" t="s">
        <v>79</v>
      </c>
      <c r="D29" s="72" t="s">
        <v>68</v>
      </c>
      <c r="E29" s="72"/>
      <c r="F29" s="5">
        <f t="shared" si="1"/>
        <v>392.29999999999995</v>
      </c>
      <c r="G29" s="7">
        <f t="shared" si="3"/>
        <v>122.1</v>
      </c>
      <c r="H29" s="5">
        <f>SUM(I29:N29)</f>
        <v>96.6</v>
      </c>
      <c r="I29" s="5">
        <f t="shared" ref="I29:N29" si="17">SUM(I30:I32)</f>
        <v>0</v>
      </c>
      <c r="J29" s="5">
        <f t="shared" si="17"/>
        <v>40.200000000000003</v>
      </c>
      <c r="K29" s="5">
        <f t="shared" si="17"/>
        <v>2.7</v>
      </c>
      <c r="L29" s="5">
        <f t="shared" si="17"/>
        <v>2.8000000000000003</v>
      </c>
      <c r="M29" s="5">
        <f t="shared" si="17"/>
        <v>18.399999999999999</v>
      </c>
      <c r="N29" s="5">
        <f t="shared" si="17"/>
        <v>32.5</v>
      </c>
      <c r="O29" s="5">
        <f>SUM(P29:S29)</f>
        <v>25.5</v>
      </c>
      <c r="P29" s="5">
        <f>SUM(P30:P32)</f>
        <v>1.6</v>
      </c>
      <c r="Q29" s="5">
        <f>SUM(Q30:Q32)</f>
        <v>0.60000000000000009</v>
      </c>
      <c r="R29" s="5">
        <f>SUM(R30:R32)</f>
        <v>18.900000000000002</v>
      </c>
      <c r="S29" s="5">
        <f>SUM(S30:S32)</f>
        <v>4.4000000000000004</v>
      </c>
      <c r="T29" s="5">
        <f>SUM(U29:AJ29)</f>
        <v>170.1</v>
      </c>
      <c r="U29" s="5">
        <f>SUM(U30:U32)</f>
        <v>90</v>
      </c>
      <c r="V29" s="5">
        <f t="shared" ref="V29:AK29" si="18">SUM(V30:V32)</f>
        <v>21.7</v>
      </c>
      <c r="W29" s="5">
        <f t="shared" si="18"/>
        <v>3.9</v>
      </c>
      <c r="X29" s="5">
        <f t="shared" si="18"/>
        <v>3.9000000000000004</v>
      </c>
      <c r="Y29" s="5">
        <f t="shared" si="18"/>
        <v>12.399999999999999</v>
      </c>
      <c r="Z29" s="5">
        <f t="shared" si="18"/>
        <v>1.9</v>
      </c>
      <c r="AA29" s="5">
        <f t="shared" si="18"/>
        <v>0</v>
      </c>
      <c r="AB29" s="5">
        <f t="shared" si="18"/>
        <v>0</v>
      </c>
      <c r="AC29" s="5">
        <f t="shared" si="18"/>
        <v>0</v>
      </c>
      <c r="AD29" s="5">
        <f t="shared" si="18"/>
        <v>0.7</v>
      </c>
      <c r="AE29" s="5">
        <f t="shared" si="18"/>
        <v>10.599999999999998</v>
      </c>
      <c r="AF29" s="5">
        <f t="shared" si="18"/>
        <v>0</v>
      </c>
      <c r="AG29" s="5">
        <f t="shared" si="18"/>
        <v>0</v>
      </c>
      <c r="AH29" s="5">
        <f t="shared" si="18"/>
        <v>14.9</v>
      </c>
      <c r="AI29" s="5">
        <f t="shared" si="18"/>
        <v>0.1</v>
      </c>
      <c r="AJ29" s="5">
        <f t="shared" si="18"/>
        <v>10</v>
      </c>
      <c r="AK29" s="5">
        <f t="shared" si="18"/>
        <v>100.1</v>
      </c>
    </row>
    <row r="30" spans="2:37">
      <c r="B30" s="72"/>
      <c r="C30" s="73"/>
      <c r="D30" s="71" t="s">
        <v>69</v>
      </c>
      <c r="E30" s="6" t="s">
        <v>70</v>
      </c>
      <c r="F30" s="5">
        <f t="shared" si="1"/>
        <v>27.7</v>
      </c>
      <c r="G30" s="7">
        <f t="shared" si="3"/>
        <v>27.7</v>
      </c>
      <c r="H30" s="5">
        <v>25.8</v>
      </c>
      <c r="I30" s="5">
        <v>0</v>
      </c>
      <c r="J30" s="5">
        <v>12.2</v>
      </c>
      <c r="K30" s="5">
        <v>0.6</v>
      </c>
      <c r="L30" s="5">
        <v>0.6</v>
      </c>
      <c r="M30" s="5">
        <v>5.9</v>
      </c>
      <c r="N30" s="5">
        <v>6.5</v>
      </c>
      <c r="O30" s="5">
        <v>1.9000000000000001</v>
      </c>
      <c r="P30" s="5">
        <v>0.4</v>
      </c>
      <c r="Q30" s="5">
        <v>0.2</v>
      </c>
      <c r="R30" s="5">
        <v>0.2</v>
      </c>
      <c r="S30" s="5">
        <v>1.1000000000000001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</row>
    <row r="31" spans="2:37">
      <c r="B31" s="72"/>
      <c r="C31" s="73"/>
      <c r="D31" s="72"/>
      <c r="E31" s="6" t="s">
        <v>71</v>
      </c>
      <c r="F31" s="5">
        <f t="shared" si="1"/>
        <v>76.000000000000014</v>
      </c>
      <c r="G31" s="7">
        <f t="shared" si="3"/>
        <v>76.000000000000014</v>
      </c>
      <c r="H31" s="5">
        <v>70.800000000000011</v>
      </c>
      <c r="I31" s="5">
        <v>0</v>
      </c>
      <c r="J31" s="5">
        <v>28</v>
      </c>
      <c r="K31" s="5">
        <v>2.1</v>
      </c>
      <c r="L31" s="5">
        <v>2.2000000000000002</v>
      </c>
      <c r="M31" s="5">
        <v>12.5</v>
      </c>
      <c r="N31" s="5">
        <v>26</v>
      </c>
      <c r="O31" s="5">
        <v>5.1999999999999993</v>
      </c>
      <c r="P31" s="5">
        <v>1.1000000000000001</v>
      </c>
      <c r="Q31" s="5">
        <v>0.4</v>
      </c>
      <c r="R31" s="5">
        <v>0.4</v>
      </c>
      <c r="S31" s="5">
        <v>3.3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2:37">
      <c r="B32" s="72"/>
      <c r="C32" s="73"/>
      <c r="D32" s="72"/>
      <c r="E32" s="6" t="s">
        <v>72</v>
      </c>
      <c r="F32" s="5">
        <f t="shared" si="1"/>
        <v>288.59999999999997</v>
      </c>
      <c r="G32" s="7">
        <f t="shared" si="3"/>
        <v>18.400000000000002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18.400000000000002</v>
      </c>
      <c r="P32" s="5">
        <v>0.1</v>
      </c>
      <c r="Q32" s="5">
        <v>0</v>
      </c>
      <c r="R32" s="5">
        <v>18.3</v>
      </c>
      <c r="S32" s="5">
        <v>0</v>
      </c>
      <c r="T32" s="5">
        <v>170.09999999999997</v>
      </c>
      <c r="U32" s="5">
        <v>90</v>
      </c>
      <c r="V32" s="5">
        <v>21.7</v>
      </c>
      <c r="W32" s="5">
        <v>3.9</v>
      </c>
      <c r="X32" s="5">
        <v>3.9000000000000004</v>
      </c>
      <c r="Y32" s="5">
        <v>12.399999999999999</v>
      </c>
      <c r="Z32" s="5">
        <v>1.9</v>
      </c>
      <c r="AA32" s="5">
        <v>0</v>
      </c>
      <c r="AB32" s="5">
        <v>0</v>
      </c>
      <c r="AC32" s="5">
        <v>0</v>
      </c>
      <c r="AD32" s="5">
        <v>0.7</v>
      </c>
      <c r="AE32" s="5">
        <v>10.599999999999998</v>
      </c>
      <c r="AF32" s="5">
        <v>0</v>
      </c>
      <c r="AG32" s="5">
        <v>0</v>
      </c>
      <c r="AH32" s="5">
        <v>14.9</v>
      </c>
      <c r="AI32" s="5">
        <v>0.1</v>
      </c>
      <c r="AJ32" s="5">
        <v>10</v>
      </c>
      <c r="AK32" s="5">
        <v>100.1</v>
      </c>
    </row>
    <row r="33" spans="2:37">
      <c r="B33" s="72"/>
      <c r="C33" s="73" t="s">
        <v>80</v>
      </c>
      <c r="D33" s="72" t="s">
        <v>68</v>
      </c>
      <c r="E33" s="72"/>
      <c r="F33" s="5">
        <f t="shared" si="1"/>
        <v>409.4</v>
      </c>
      <c r="G33" s="7">
        <f t="shared" si="3"/>
        <v>130.1</v>
      </c>
      <c r="H33" s="5">
        <f>SUM(I33:N33)</f>
        <v>118.1</v>
      </c>
      <c r="I33" s="5">
        <f t="shared" ref="I33:N33" si="19">SUM(I34:I36)</f>
        <v>3</v>
      </c>
      <c r="J33" s="5">
        <f t="shared" si="19"/>
        <v>54.1</v>
      </c>
      <c r="K33" s="5">
        <f t="shared" si="19"/>
        <v>6</v>
      </c>
      <c r="L33" s="5">
        <f t="shared" si="19"/>
        <v>3.7</v>
      </c>
      <c r="M33" s="5">
        <f t="shared" si="19"/>
        <v>4</v>
      </c>
      <c r="N33" s="5">
        <f t="shared" si="19"/>
        <v>47.3</v>
      </c>
      <c r="O33" s="5">
        <f>SUM(P33:S33)</f>
        <v>12</v>
      </c>
      <c r="P33" s="5">
        <f>SUM(P34:P36)</f>
        <v>2.4</v>
      </c>
      <c r="Q33" s="5">
        <f>SUM(Q34:Q36)</f>
        <v>1</v>
      </c>
      <c r="R33" s="5">
        <f>SUM(R34:R36)</f>
        <v>4</v>
      </c>
      <c r="S33" s="5">
        <f>SUM(S34:S36)</f>
        <v>4.5999999999999996</v>
      </c>
      <c r="T33" s="5">
        <f>SUM(U33:AJ33)</f>
        <v>187.9</v>
      </c>
      <c r="U33" s="5">
        <f>SUM(U34:U36)</f>
        <v>101.8</v>
      </c>
      <c r="V33" s="5">
        <f t="shared" ref="V33:AK33" si="20">SUM(V34:V36)</f>
        <v>27.5</v>
      </c>
      <c r="W33" s="5">
        <f t="shared" si="20"/>
        <v>8</v>
      </c>
      <c r="X33" s="5">
        <f t="shared" si="20"/>
        <v>3.2</v>
      </c>
      <c r="Y33" s="5">
        <f t="shared" si="20"/>
        <v>24</v>
      </c>
      <c r="Z33" s="5">
        <f t="shared" si="20"/>
        <v>0.1</v>
      </c>
      <c r="AA33" s="5">
        <f t="shared" si="20"/>
        <v>0</v>
      </c>
      <c r="AB33" s="5">
        <f t="shared" si="20"/>
        <v>0</v>
      </c>
      <c r="AC33" s="5">
        <f t="shared" si="20"/>
        <v>0</v>
      </c>
      <c r="AD33" s="5">
        <f t="shared" si="20"/>
        <v>0.1</v>
      </c>
      <c r="AE33" s="5">
        <f t="shared" si="20"/>
        <v>7</v>
      </c>
      <c r="AF33" s="5">
        <f t="shared" si="20"/>
        <v>8.8000000000000007</v>
      </c>
      <c r="AG33" s="5">
        <f t="shared" si="20"/>
        <v>0</v>
      </c>
      <c r="AH33" s="5">
        <f t="shared" si="20"/>
        <v>6.5</v>
      </c>
      <c r="AI33" s="5">
        <f t="shared" si="20"/>
        <v>0</v>
      </c>
      <c r="AJ33" s="5">
        <f t="shared" si="20"/>
        <v>0.9</v>
      </c>
      <c r="AK33" s="5">
        <f t="shared" si="20"/>
        <v>91.4</v>
      </c>
    </row>
    <row r="34" spans="2:37">
      <c r="B34" s="72"/>
      <c r="C34" s="73"/>
      <c r="D34" s="71" t="s">
        <v>69</v>
      </c>
      <c r="E34" s="6" t="s">
        <v>70</v>
      </c>
      <c r="F34" s="5">
        <f t="shared" si="1"/>
        <v>130.10000000000002</v>
      </c>
      <c r="G34" s="7">
        <f t="shared" si="3"/>
        <v>130.10000000000002</v>
      </c>
      <c r="H34" s="5">
        <v>118.10000000000001</v>
      </c>
      <c r="I34" s="5">
        <v>3</v>
      </c>
      <c r="J34" s="5">
        <v>54.1</v>
      </c>
      <c r="K34" s="5">
        <v>6</v>
      </c>
      <c r="L34" s="5">
        <v>3.7</v>
      </c>
      <c r="M34" s="5">
        <v>4</v>
      </c>
      <c r="N34" s="5">
        <v>47.3</v>
      </c>
      <c r="O34" s="5">
        <v>12</v>
      </c>
      <c r="P34" s="5">
        <v>2.4</v>
      </c>
      <c r="Q34" s="5">
        <v>1</v>
      </c>
      <c r="R34" s="5">
        <v>4</v>
      </c>
      <c r="S34" s="5">
        <v>4.5999999999999996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</row>
    <row r="35" spans="2:37">
      <c r="B35" s="72"/>
      <c r="C35" s="73"/>
      <c r="D35" s="72"/>
      <c r="E35" s="6" t="s">
        <v>71</v>
      </c>
      <c r="F35" s="5">
        <f t="shared" si="1"/>
        <v>0</v>
      </c>
      <c r="G35" s="7">
        <f t="shared" si="3"/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2:37">
      <c r="B36" s="72"/>
      <c r="C36" s="73"/>
      <c r="D36" s="72"/>
      <c r="E36" s="6" t="s">
        <v>72</v>
      </c>
      <c r="F36" s="5">
        <f t="shared" si="1"/>
        <v>279.3</v>
      </c>
      <c r="G36" s="7">
        <f t="shared" si="3"/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187.9</v>
      </c>
      <c r="U36" s="5">
        <v>101.8</v>
      </c>
      <c r="V36" s="5">
        <v>27.5</v>
      </c>
      <c r="W36" s="5">
        <v>8</v>
      </c>
      <c r="X36" s="5">
        <v>3.2</v>
      </c>
      <c r="Y36" s="5">
        <v>24</v>
      </c>
      <c r="Z36" s="5">
        <v>0.1</v>
      </c>
      <c r="AA36" s="5">
        <v>0</v>
      </c>
      <c r="AB36" s="5">
        <v>0</v>
      </c>
      <c r="AC36" s="5">
        <v>0</v>
      </c>
      <c r="AD36" s="5">
        <v>0.1</v>
      </c>
      <c r="AE36" s="5">
        <v>7</v>
      </c>
      <c r="AF36" s="5">
        <v>8.8000000000000007</v>
      </c>
      <c r="AG36" s="5">
        <v>0</v>
      </c>
      <c r="AH36" s="5">
        <v>6.5</v>
      </c>
      <c r="AI36" s="5">
        <v>0</v>
      </c>
      <c r="AJ36" s="5">
        <v>0.9</v>
      </c>
      <c r="AK36" s="5">
        <v>91.4</v>
      </c>
    </row>
    <row r="37" spans="2:37">
      <c r="B37" s="72"/>
      <c r="C37" s="73" t="s">
        <v>81</v>
      </c>
      <c r="D37" s="72" t="s">
        <v>68</v>
      </c>
      <c r="E37" s="72"/>
      <c r="F37" s="5">
        <f t="shared" si="1"/>
        <v>214.9</v>
      </c>
      <c r="G37" s="7">
        <f t="shared" si="3"/>
        <v>90.9</v>
      </c>
      <c r="H37" s="5">
        <f>SUM(I37:N37)</f>
        <v>89</v>
      </c>
      <c r="I37" s="5">
        <f t="shared" ref="I37:N37" si="21">SUM(I38:I40)</f>
        <v>0</v>
      </c>
      <c r="J37" s="5">
        <f t="shared" si="21"/>
        <v>57.4</v>
      </c>
      <c r="K37" s="5">
        <f t="shared" si="21"/>
        <v>6.7</v>
      </c>
      <c r="L37" s="5">
        <f t="shared" si="21"/>
        <v>9.9</v>
      </c>
      <c r="M37" s="5">
        <f t="shared" si="21"/>
        <v>6.7</v>
      </c>
      <c r="N37" s="5">
        <f t="shared" si="21"/>
        <v>8.3000000000000007</v>
      </c>
      <c r="O37" s="5">
        <f>SUM(P37:S37)</f>
        <v>1.9</v>
      </c>
      <c r="P37" s="5">
        <f>SUM(P38:P40)</f>
        <v>0.7</v>
      </c>
      <c r="Q37" s="5">
        <f>SUM(Q38:Q40)</f>
        <v>0.2</v>
      </c>
      <c r="R37" s="5">
        <f>SUM(R38:R40)</f>
        <v>0.7</v>
      </c>
      <c r="S37" s="5">
        <f>SUM(S38:S40)</f>
        <v>0.30000000000000004</v>
      </c>
      <c r="T37" s="5">
        <f>SUM(U37:AJ37)</f>
        <v>27.3</v>
      </c>
      <c r="U37" s="5">
        <f>SUM(U38:U40)</f>
        <v>0.4</v>
      </c>
      <c r="V37" s="5">
        <f t="shared" ref="V37:AK37" si="22">SUM(V38:V40)</f>
        <v>2.1999999999999997</v>
      </c>
      <c r="W37" s="5">
        <f t="shared" si="22"/>
        <v>0.1</v>
      </c>
      <c r="X37" s="5">
        <f t="shared" si="22"/>
        <v>0.30000000000000004</v>
      </c>
      <c r="Y37" s="5">
        <f t="shared" si="22"/>
        <v>1.7000000000000002</v>
      </c>
      <c r="Z37" s="5">
        <f t="shared" si="22"/>
        <v>0.1</v>
      </c>
      <c r="AA37" s="5">
        <f t="shared" si="22"/>
        <v>0.1</v>
      </c>
      <c r="AB37" s="5">
        <f t="shared" si="22"/>
        <v>0</v>
      </c>
      <c r="AC37" s="5">
        <f t="shared" si="22"/>
        <v>0</v>
      </c>
      <c r="AD37" s="5">
        <f t="shared" si="22"/>
        <v>0.2</v>
      </c>
      <c r="AE37" s="5">
        <f t="shared" si="22"/>
        <v>0.1</v>
      </c>
      <c r="AF37" s="5">
        <f t="shared" si="22"/>
        <v>0</v>
      </c>
      <c r="AG37" s="5">
        <f t="shared" si="22"/>
        <v>0</v>
      </c>
      <c r="AH37" s="5">
        <f t="shared" si="22"/>
        <v>0</v>
      </c>
      <c r="AI37" s="5">
        <f t="shared" si="22"/>
        <v>0</v>
      </c>
      <c r="AJ37" s="5">
        <f t="shared" si="22"/>
        <v>22.1</v>
      </c>
      <c r="AK37" s="5">
        <f t="shared" si="22"/>
        <v>96.7</v>
      </c>
    </row>
    <row r="38" spans="2:37">
      <c r="B38" s="72"/>
      <c r="C38" s="73"/>
      <c r="D38" s="71" t="s">
        <v>69</v>
      </c>
      <c r="E38" s="6" t="s">
        <v>70</v>
      </c>
      <c r="F38" s="5">
        <f t="shared" si="1"/>
        <v>25.200000000000003</v>
      </c>
      <c r="G38" s="7">
        <f t="shared" si="3"/>
        <v>25.200000000000003</v>
      </c>
      <c r="H38" s="5">
        <v>23.300000000000004</v>
      </c>
      <c r="I38" s="5">
        <v>0</v>
      </c>
      <c r="J38" s="5">
        <v>5.3</v>
      </c>
      <c r="K38" s="5">
        <v>5</v>
      </c>
      <c r="L38" s="5">
        <v>6.8</v>
      </c>
      <c r="M38" s="5">
        <v>5.2</v>
      </c>
      <c r="N38" s="5">
        <v>1</v>
      </c>
      <c r="O38" s="5">
        <v>1.9</v>
      </c>
      <c r="P38" s="5">
        <v>0.7</v>
      </c>
      <c r="Q38" s="5">
        <v>0.2</v>
      </c>
      <c r="R38" s="5">
        <v>0.7</v>
      </c>
      <c r="S38" s="5">
        <v>0.30000000000000004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</row>
    <row r="39" spans="2:37">
      <c r="B39" s="72"/>
      <c r="C39" s="73"/>
      <c r="D39" s="72"/>
      <c r="E39" s="6" t="s">
        <v>71</v>
      </c>
      <c r="F39" s="5">
        <f t="shared" si="1"/>
        <v>65.7</v>
      </c>
      <c r="G39" s="7">
        <f t="shared" si="3"/>
        <v>65.7</v>
      </c>
      <c r="H39" s="5">
        <v>65.7</v>
      </c>
      <c r="I39" s="5">
        <v>0</v>
      </c>
      <c r="J39" s="5">
        <v>52.1</v>
      </c>
      <c r="K39" s="5">
        <v>1.7</v>
      </c>
      <c r="L39" s="5">
        <v>3.1</v>
      </c>
      <c r="M39" s="5">
        <v>1.5</v>
      </c>
      <c r="N39" s="5">
        <v>7.3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2:37">
      <c r="B40" s="72"/>
      <c r="C40" s="73"/>
      <c r="D40" s="72"/>
      <c r="E40" s="6" t="s">
        <v>72</v>
      </c>
      <c r="F40" s="5">
        <f t="shared" si="1"/>
        <v>124</v>
      </c>
      <c r="G40" s="7">
        <f t="shared" si="3"/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27.3</v>
      </c>
      <c r="U40" s="5">
        <v>0.4</v>
      </c>
      <c r="V40" s="5">
        <v>2.1999999999999997</v>
      </c>
      <c r="W40" s="5">
        <v>0.1</v>
      </c>
      <c r="X40" s="5">
        <v>0.30000000000000004</v>
      </c>
      <c r="Y40" s="5">
        <v>1.7000000000000002</v>
      </c>
      <c r="Z40" s="5">
        <v>0.1</v>
      </c>
      <c r="AA40" s="5">
        <v>0.1</v>
      </c>
      <c r="AB40" s="5">
        <v>0</v>
      </c>
      <c r="AC40" s="5">
        <v>0</v>
      </c>
      <c r="AD40" s="5">
        <v>0.2</v>
      </c>
      <c r="AE40" s="5">
        <v>0.1</v>
      </c>
      <c r="AF40" s="5">
        <v>0</v>
      </c>
      <c r="AG40" s="5">
        <v>0</v>
      </c>
      <c r="AH40" s="5">
        <v>0</v>
      </c>
      <c r="AI40" s="5">
        <v>0</v>
      </c>
      <c r="AJ40" s="5">
        <v>22.1</v>
      </c>
      <c r="AK40" s="5">
        <v>96.7</v>
      </c>
    </row>
    <row r="41" spans="2:37">
      <c r="B41" s="72"/>
      <c r="C41" s="73" t="s">
        <v>82</v>
      </c>
      <c r="D41" s="72" t="s">
        <v>68</v>
      </c>
      <c r="E41" s="72"/>
      <c r="F41" s="5">
        <f t="shared" si="1"/>
        <v>357.80000000000007</v>
      </c>
      <c r="G41" s="7">
        <f t="shared" si="3"/>
        <v>117.4</v>
      </c>
      <c r="H41" s="5">
        <f>SUM(I41:N41)</f>
        <v>116</v>
      </c>
      <c r="I41" s="5">
        <f t="shared" ref="I41:N41" si="23">SUM(I42:I44)</f>
        <v>0</v>
      </c>
      <c r="J41" s="5">
        <f t="shared" si="23"/>
        <v>22.4</v>
      </c>
      <c r="K41" s="5">
        <f t="shared" si="23"/>
        <v>4.3</v>
      </c>
      <c r="L41" s="5">
        <f t="shared" si="23"/>
        <v>16.2</v>
      </c>
      <c r="M41" s="5">
        <f t="shared" si="23"/>
        <v>0</v>
      </c>
      <c r="N41" s="5">
        <f t="shared" si="23"/>
        <v>73.100000000000009</v>
      </c>
      <c r="O41" s="5">
        <f>SUM(P41:S41)</f>
        <v>1.4</v>
      </c>
      <c r="P41" s="5">
        <f>SUM(P42:P44)</f>
        <v>0.2</v>
      </c>
      <c r="Q41" s="5">
        <f>SUM(Q42:Q44)</f>
        <v>0.30000000000000004</v>
      </c>
      <c r="R41" s="5">
        <f>SUM(R42:R44)</f>
        <v>0.5</v>
      </c>
      <c r="S41" s="5">
        <f>SUM(S42:S44)</f>
        <v>0.4</v>
      </c>
      <c r="T41" s="5">
        <f>SUM(U41:AJ41)</f>
        <v>142.30000000000001</v>
      </c>
      <c r="U41" s="5">
        <f>SUM(U42:U44)</f>
        <v>75.8</v>
      </c>
      <c r="V41" s="5">
        <f t="shared" ref="V41:AK41" si="24">SUM(V42:V44)</f>
        <v>14.3</v>
      </c>
      <c r="W41" s="5">
        <f t="shared" si="24"/>
        <v>6.7</v>
      </c>
      <c r="X41" s="5">
        <f t="shared" si="24"/>
        <v>8.7999999999999989</v>
      </c>
      <c r="Y41" s="5">
        <f t="shared" si="24"/>
        <v>11.399999999999999</v>
      </c>
      <c r="Z41" s="5">
        <f t="shared" si="24"/>
        <v>0</v>
      </c>
      <c r="AA41" s="5">
        <f t="shared" si="24"/>
        <v>0</v>
      </c>
      <c r="AB41" s="5">
        <f t="shared" si="24"/>
        <v>0</v>
      </c>
      <c r="AC41" s="5">
        <f t="shared" si="24"/>
        <v>0</v>
      </c>
      <c r="AD41" s="5">
        <f t="shared" si="24"/>
        <v>0.1</v>
      </c>
      <c r="AE41" s="5">
        <f t="shared" si="24"/>
        <v>23.8</v>
      </c>
      <c r="AF41" s="5">
        <f t="shared" si="24"/>
        <v>1.4</v>
      </c>
      <c r="AG41" s="5">
        <f t="shared" si="24"/>
        <v>0</v>
      </c>
      <c r="AH41" s="5">
        <f t="shared" si="24"/>
        <v>0</v>
      </c>
      <c r="AI41" s="5">
        <f t="shared" si="24"/>
        <v>0</v>
      </c>
      <c r="AJ41" s="5">
        <f t="shared" si="24"/>
        <v>0</v>
      </c>
      <c r="AK41" s="5">
        <f t="shared" si="24"/>
        <v>98.1</v>
      </c>
    </row>
    <row r="42" spans="2:37">
      <c r="B42" s="72"/>
      <c r="C42" s="73"/>
      <c r="D42" s="71" t="s">
        <v>69</v>
      </c>
      <c r="E42" s="6" t="s">
        <v>70</v>
      </c>
      <c r="F42" s="5">
        <f t="shared" si="1"/>
        <v>10.100000000000001</v>
      </c>
      <c r="G42" s="7">
        <f t="shared" si="3"/>
        <v>10.100000000000001</v>
      </c>
      <c r="H42" s="5">
        <v>8.9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8.9</v>
      </c>
      <c r="O42" s="5">
        <v>1.2000000000000002</v>
      </c>
      <c r="P42" s="5">
        <v>0.2</v>
      </c>
      <c r="Q42" s="5">
        <v>0.30000000000000004</v>
      </c>
      <c r="R42" s="5">
        <v>0.5</v>
      </c>
      <c r="S42" s="5">
        <v>0.2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</row>
    <row r="43" spans="2:37">
      <c r="B43" s="72"/>
      <c r="C43" s="73"/>
      <c r="D43" s="72"/>
      <c r="E43" s="6" t="s">
        <v>71</v>
      </c>
      <c r="F43" s="5">
        <f t="shared" si="1"/>
        <v>107.3</v>
      </c>
      <c r="G43" s="7">
        <f t="shared" si="3"/>
        <v>107.3</v>
      </c>
      <c r="H43" s="5">
        <v>107.1</v>
      </c>
      <c r="I43" s="5">
        <v>0</v>
      </c>
      <c r="J43" s="5">
        <v>22.4</v>
      </c>
      <c r="K43" s="5">
        <v>4.3</v>
      </c>
      <c r="L43" s="5">
        <v>16.2</v>
      </c>
      <c r="M43" s="5">
        <v>0</v>
      </c>
      <c r="N43" s="5">
        <v>64.2</v>
      </c>
      <c r="O43" s="5">
        <v>0.2</v>
      </c>
      <c r="P43" s="5">
        <v>0</v>
      </c>
      <c r="Q43" s="5">
        <v>0</v>
      </c>
      <c r="R43" s="5">
        <v>0</v>
      </c>
      <c r="S43" s="5">
        <v>0.2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</row>
    <row r="44" spans="2:37">
      <c r="B44" s="72"/>
      <c r="C44" s="73"/>
      <c r="D44" s="72"/>
      <c r="E44" s="6" t="s">
        <v>72</v>
      </c>
      <c r="F44" s="5">
        <f t="shared" si="1"/>
        <v>240.4</v>
      </c>
      <c r="G44" s="7">
        <f t="shared" si="3"/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142.30000000000001</v>
      </c>
      <c r="U44" s="5">
        <v>75.8</v>
      </c>
      <c r="V44" s="5">
        <v>14.3</v>
      </c>
      <c r="W44" s="5">
        <v>6.7</v>
      </c>
      <c r="X44" s="5">
        <v>8.7999999999999989</v>
      </c>
      <c r="Y44" s="5">
        <v>11.399999999999999</v>
      </c>
      <c r="Z44" s="5">
        <v>0</v>
      </c>
      <c r="AA44" s="5">
        <v>0</v>
      </c>
      <c r="AB44" s="5">
        <v>0</v>
      </c>
      <c r="AC44" s="5">
        <v>0</v>
      </c>
      <c r="AD44" s="5">
        <v>0.1</v>
      </c>
      <c r="AE44" s="5">
        <v>23.8</v>
      </c>
      <c r="AF44" s="5">
        <v>1.4</v>
      </c>
      <c r="AG44" s="5">
        <v>0</v>
      </c>
      <c r="AH44" s="5">
        <v>0</v>
      </c>
      <c r="AI44" s="5">
        <v>0</v>
      </c>
      <c r="AJ44" s="5">
        <v>0</v>
      </c>
      <c r="AK44" s="5">
        <v>98.1</v>
      </c>
    </row>
    <row r="45" spans="2:37">
      <c r="B45" s="72"/>
      <c r="C45" s="73" t="s">
        <v>83</v>
      </c>
      <c r="D45" s="72" t="s">
        <v>68</v>
      </c>
      <c r="E45" s="72"/>
      <c r="F45" s="5">
        <f t="shared" si="1"/>
        <v>233.40000000000003</v>
      </c>
      <c r="G45" s="7">
        <f t="shared" si="3"/>
        <v>88</v>
      </c>
      <c r="H45" s="5">
        <f>SUM(I45:N45)</f>
        <v>88</v>
      </c>
      <c r="I45" s="5">
        <f t="shared" ref="I45:N45" si="25">SUM(I46:I48)</f>
        <v>0</v>
      </c>
      <c r="J45" s="5">
        <f t="shared" si="25"/>
        <v>20.399999999999999</v>
      </c>
      <c r="K45" s="5">
        <f t="shared" si="25"/>
        <v>0.5</v>
      </c>
      <c r="L45" s="5">
        <f t="shared" si="25"/>
        <v>0.5</v>
      </c>
      <c r="M45" s="5">
        <f t="shared" si="25"/>
        <v>2</v>
      </c>
      <c r="N45" s="5">
        <f t="shared" si="25"/>
        <v>64.599999999999994</v>
      </c>
      <c r="O45" s="5">
        <f>SUM(P45:S45)</f>
        <v>0</v>
      </c>
      <c r="P45" s="5">
        <f>SUM(P46:P48)</f>
        <v>0</v>
      </c>
      <c r="Q45" s="5">
        <f>SUM(Q46:Q48)</f>
        <v>0</v>
      </c>
      <c r="R45" s="5">
        <f>SUM(R46:R48)</f>
        <v>0</v>
      </c>
      <c r="S45" s="5">
        <f>SUM(S46:S48)</f>
        <v>0</v>
      </c>
      <c r="T45" s="5">
        <f>SUM(U45:AJ45)</f>
        <v>56.9</v>
      </c>
      <c r="U45" s="5">
        <f>SUM(U46:U48)</f>
        <v>26.9</v>
      </c>
      <c r="V45" s="5">
        <f t="shared" ref="V45:AK45" si="26">SUM(V46:V48)</f>
        <v>6.1000000000000005</v>
      </c>
      <c r="W45" s="5">
        <f t="shared" si="26"/>
        <v>1.8</v>
      </c>
      <c r="X45" s="5">
        <f t="shared" si="26"/>
        <v>6</v>
      </c>
      <c r="Y45" s="5">
        <f t="shared" si="26"/>
        <v>3.8</v>
      </c>
      <c r="Z45" s="5">
        <f t="shared" si="26"/>
        <v>1</v>
      </c>
      <c r="AA45" s="5">
        <f t="shared" si="26"/>
        <v>0</v>
      </c>
      <c r="AB45" s="5">
        <f t="shared" si="26"/>
        <v>0</v>
      </c>
      <c r="AC45" s="5">
        <f t="shared" si="26"/>
        <v>0</v>
      </c>
      <c r="AD45" s="5">
        <f t="shared" si="26"/>
        <v>0.1</v>
      </c>
      <c r="AE45" s="5">
        <f t="shared" si="26"/>
        <v>5.2</v>
      </c>
      <c r="AF45" s="5">
        <f t="shared" si="26"/>
        <v>2.4</v>
      </c>
      <c r="AG45" s="5">
        <f t="shared" si="26"/>
        <v>0</v>
      </c>
      <c r="AH45" s="5">
        <f t="shared" si="26"/>
        <v>0</v>
      </c>
      <c r="AI45" s="5">
        <f t="shared" si="26"/>
        <v>0</v>
      </c>
      <c r="AJ45" s="5">
        <f t="shared" si="26"/>
        <v>3.6</v>
      </c>
      <c r="AK45" s="5">
        <f t="shared" si="26"/>
        <v>88.500000000000014</v>
      </c>
    </row>
    <row r="46" spans="2:37">
      <c r="B46" s="72"/>
      <c r="C46" s="73"/>
      <c r="D46" s="71" t="s">
        <v>69</v>
      </c>
      <c r="E46" s="6" t="s">
        <v>70</v>
      </c>
      <c r="F46" s="5">
        <f t="shared" si="1"/>
        <v>10.8</v>
      </c>
      <c r="G46" s="7">
        <f t="shared" si="3"/>
        <v>10.8</v>
      </c>
      <c r="H46" s="5">
        <v>10.8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10.8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</row>
    <row r="47" spans="2:37">
      <c r="B47" s="72"/>
      <c r="C47" s="73"/>
      <c r="D47" s="72"/>
      <c r="E47" s="6" t="s">
        <v>71</v>
      </c>
      <c r="F47" s="5">
        <f t="shared" si="1"/>
        <v>77.2</v>
      </c>
      <c r="G47" s="7">
        <f t="shared" si="3"/>
        <v>77.2</v>
      </c>
      <c r="H47" s="5">
        <v>77.2</v>
      </c>
      <c r="I47" s="5">
        <v>0</v>
      </c>
      <c r="J47" s="5">
        <v>20.399999999999999</v>
      </c>
      <c r="K47" s="5">
        <v>0.5</v>
      </c>
      <c r="L47" s="5">
        <v>0.5</v>
      </c>
      <c r="M47" s="5">
        <v>2</v>
      </c>
      <c r="N47" s="5">
        <v>53.8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</row>
    <row r="48" spans="2:37">
      <c r="B48" s="72"/>
      <c r="C48" s="73"/>
      <c r="D48" s="72"/>
      <c r="E48" s="6" t="s">
        <v>72</v>
      </c>
      <c r="F48" s="5">
        <f t="shared" si="1"/>
        <v>145.4</v>
      </c>
      <c r="G48" s="7">
        <f t="shared" si="3"/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56.9</v>
      </c>
      <c r="U48" s="5">
        <v>26.9</v>
      </c>
      <c r="V48" s="5">
        <v>6.1000000000000005</v>
      </c>
      <c r="W48" s="5">
        <v>1.8</v>
      </c>
      <c r="X48" s="5">
        <v>6</v>
      </c>
      <c r="Y48" s="5">
        <v>3.8</v>
      </c>
      <c r="Z48" s="5">
        <v>1</v>
      </c>
      <c r="AA48" s="5">
        <v>0</v>
      </c>
      <c r="AB48" s="5">
        <v>0</v>
      </c>
      <c r="AC48" s="5">
        <v>0</v>
      </c>
      <c r="AD48" s="5">
        <v>0.1</v>
      </c>
      <c r="AE48" s="5">
        <v>5.2</v>
      </c>
      <c r="AF48" s="5">
        <v>2.4</v>
      </c>
      <c r="AG48" s="5">
        <v>0</v>
      </c>
      <c r="AH48" s="5">
        <v>0</v>
      </c>
      <c r="AI48" s="5">
        <v>0</v>
      </c>
      <c r="AJ48" s="5">
        <v>3.6</v>
      </c>
      <c r="AK48" s="5">
        <v>88.500000000000014</v>
      </c>
    </row>
    <row r="49" spans="2:37">
      <c r="B49" s="72"/>
      <c r="C49" s="73" t="s">
        <v>84</v>
      </c>
      <c r="D49" s="72" t="s">
        <v>68</v>
      </c>
      <c r="E49" s="72"/>
      <c r="F49" s="5">
        <f t="shared" si="1"/>
        <v>400.59999999999997</v>
      </c>
      <c r="G49" s="7">
        <f t="shared" si="3"/>
        <v>74.900000000000006</v>
      </c>
      <c r="H49" s="5">
        <f>SUM(I49:N49)</f>
        <v>71.2</v>
      </c>
      <c r="I49" s="5">
        <f t="shared" ref="I49:N49" si="27">SUM(I50:I52)</f>
        <v>0</v>
      </c>
      <c r="J49" s="5">
        <f t="shared" si="27"/>
        <v>30.5</v>
      </c>
      <c r="K49" s="5">
        <f t="shared" si="27"/>
        <v>1.8</v>
      </c>
      <c r="L49" s="5">
        <f t="shared" si="27"/>
        <v>1.9</v>
      </c>
      <c r="M49" s="5">
        <f t="shared" si="27"/>
        <v>12.600000000000001</v>
      </c>
      <c r="N49" s="5">
        <f t="shared" si="27"/>
        <v>24.400000000000002</v>
      </c>
      <c r="O49" s="5">
        <f>SUM(P49:S49)</f>
        <v>3.7</v>
      </c>
      <c r="P49" s="5">
        <f>SUM(P50:P52)</f>
        <v>0.6</v>
      </c>
      <c r="Q49" s="5">
        <f>SUM(Q50:Q52)</f>
        <v>0.5</v>
      </c>
      <c r="R49" s="5">
        <f>SUM(R50:R52)</f>
        <v>0.2</v>
      </c>
      <c r="S49" s="5">
        <f>SUM(S50:S52)</f>
        <v>2.4</v>
      </c>
      <c r="T49" s="5">
        <f>SUM(U49:AJ49)</f>
        <v>227.29999999999998</v>
      </c>
      <c r="U49" s="5">
        <f>SUM(U50:U52)</f>
        <v>102.10000000000001</v>
      </c>
      <c r="V49" s="5">
        <f t="shared" ref="V49:AK49" si="28">SUM(V50:V52)</f>
        <v>3.5999999999999996</v>
      </c>
      <c r="W49" s="5">
        <f t="shared" si="28"/>
        <v>20.700000000000003</v>
      </c>
      <c r="X49" s="5">
        <f t="shared" si="28"/>
        <v>22.2</v>
      </c>
      <c r="Y49" s="5">
        <f t="shared" si="28"/>
        <v>43.6</v>
      </c>
      <c r="Z49" s="5">
        <f t="shared" si="28"/>
        <v>0.6</v>
      </c>
      <c r="AA49" s="5">
        <f t="shared" si="28"/>
        <v>0.2</v>
      </c>
      <c r="AB49" s="5">
        <f t="shared" si="28"/>
        <v>0</v>
      </c>
      <c r="AC49" s="5">
        <f t="shared" si="28"/>
        <v>0</v>
      </c>
      <c r="AD49" s="5">
        <f t="shared" si="28"/>
        <v>1</v>
      </c>
      <c r="AE49" s="5">
        <f t="shared" si="28"/>
        <v>27.400000000000002</v>
      </c>
      <c r="AF49" s="5">
        <f t="shared" si="28"/>
        <v>0</v>
      </c>
      <c r="AG49" s="5">
        <f t="shared" si="28"/>
        <v>0</v>
      </c>
      <c r="AH49" s="5">
        <f t="shared" si="28"/>
        <v>1.3</v>
      </c>
      <c r="AI49" s="5">
        <f t="shared" si="28"/>
        <v>0</v>
      </c>
      <c r="AJ49" s="5">
        <f t="shared" si="28"/>
        <v>4.5999999999999996</v>
      </c>
      <c r="AK49" s="5">
        <f t="shared" si="28"/>
        <v>98.399999999999991</v>
      </c>
    </row>
    <row r="50" spans="2:37">
      <c r="B50" s="72"/>
      <c r="C50" s="73"/>
      <c r="D50" s="71" t="s">
        <v>69</v>
      </c>
      <c r="E50" s="6" t="s">
        <v>70</v>
      </c>
      <c r="F50" s="5">
        <f t="shared" si="1"/>
        <v>15.2</v>
      </c>
      <c r="G50" s="7">
        <f t="shared" si="3"/>
        <v>15.2</v>
      </c>
      <c r="H50" s="5">
        <v>11.5</v>
      </c>
      <c r="I50" s="5">
        <v>0</v>
      </c>
      <c r="J50" s="5">
        <v>4.4000000000000004</v>
      </c>
      <c r="K50" s="5">
        <v>0.30000000000000004</v>
      </c>
      <c r="L50" s="5">
        <v>0.4</v>
      </c>
      <c r="M50" s="5">
        <v>2.9</v>
      </c>
      <c r="N50" s="5">
        <v>3.5</v>
      </c>
      <c r="O50" s="5">
        <v>3.7</v>
      </c>
      <c r="P50" s="5">
        <v>0.6</v>
      </c>
      <c r="Q50" s="5">
        <v>0.5</v>
      </c>
      <c r="R50" s="5">
        <v>0.2</v>
      </c>
      <c r="S50" s="5">
        <v>2.4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</row>
    <row r="51" spans="2:37">
      <c r="B51" s="72"/>
      <c r="C51" s="73"/>
      <c r="D51" s="72"/>
      <c r="E51" s="6" t="s">
        <v>71</v>
      </c>
      <c r="F51" s="5">
        <f t="shared" si="1"/>
        <v>59.7</v>
      </c>
      <c r="G51" s="7">
        <f t="shared" si="3"/>
        <v>59.7</v>
      </c>
      <c r="H51" s="5">
        <v>59.7</v>
      </c>
      <c r="I51" s="5">
        <v>0</v>
      </c>
      <c r="J51" s="5">
        <v>26.099999999999998</v>
      </c>
      <c r="K51" s="5">
        <v>1.5</v>
      </c>
      <c r="L51" s="5">
        <v>1.5</v>
      </c>
      <c r="M51" s="5">
        <v>9.7000000000000011</v>
      </c>
      <c r="N51" s="5">
        <v>20.900000000000002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2:37">
      <c r="B52" s="72"/>
      <c r="C52" s="73"/>
      <c r="D52" s="72"/>
      <c r="E52" s="6" t="s">
        <v>72</v>
      </c>
      <c r="F52" s="5">
        <f t="shared" si="1"/>
        <v>325.70000000000005</v>
      </c>
      <c r="G52" s="7">
        <f t="shared" si="3"/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227.30000000000004</v>
      </c>
      <c r="U52" s="5">
        <v>102.10000000000001</v>
      </c>
      <c r="V52" s="5">
        <v>3.5999999999999996</v>
      </c>
      <c r="W52" s="5">
        <v>20.700000000000003</v>
      </c>
      <c r="X52" s="5">
        <v>22.2</v>
      </c>
      <c r="Y52" s="5">
        <v>43.6</v>
      </c>
      <c r="Z52" s="5">
        <v>0.6</v>
      </c>
      <c r="AA52" s="5">
        <v>0.2</v>
      </c>
      <c r="AB52" s="5">
        <v>0</v>
      </c>
      <c r="AC52" s="5">
        <v>0</v>
      </c>
      <c r="AD52" s="5">
        <v>1</v>
      </c>
      <c r="AE52" s="5">
        <v>27.400000000000002</v>
      </c>
      <c r="AF52" s="5">
        <v>0</v>
      </c>
      <c r="AG52" s="5">
        <v>0</v>
      </c>
      <c r="AH52" s="5">
        <v>1.3</v>
      </c>
      <c r="AI52" s="5">
        <v>0</v>
      </c>
      <c r="AJ52" s="5">
        <v>4.5999999999999996</v>
      </c>
      <c r="AK52" s="5">
        <v>98.399999999999991</v>
      </c>
    </row>
    <row r="53" spans="2:37">
      <c r="B53" s="72"/>
      <c r="C53" s="73" t="s">
        <v>85</v>
      </c>
      <c r="D53" s="72" t="s">
        <v>68</v>
      </c>
      <c r="E53" s="72"/>
      <c r="F53" s="5">
        <f t="shared" si="1"/>
        <v>452.9</v>
      </c>
      <c r="G53" s="7">
        <f t="shared" si="3"/>
        <v>162.9</v>
      </c>
      <c r="H53" s="5">
        <f>SUM(I53:N53)</f>
        <v>117.4</v>
      </c>
      <c r="I53" s="5">
        <f t="shared" ref="I53:N53" si="29">SUM(I54:I56)</f>
        <v>0</v>
      </c>
      <c r="J53" s="5">
        <f t="shared" si="29"/>
        <v>30.3</v>
      </c>
      <c r="K53" s="5">
        <f t="shared" si="29"/>
        <v>9.1</v>
      </c>
      <c r="L53" s="5">
        <f t="shared" si="29"/>
        <v>0.1</v>
      </c>
      <c r="M53" s="5">
        <f t="shared" si="29"/>
        <v>0.2</v>
      </c>
      <c r="N53" s="5">
        <f t="shared" si="29"/>
        <v>77.7</v>
      </c>
      <c r="O53" s="5">
        <f>SUM(P53:S53)</f>
        <v>45.5</v>
      </c>
      <c r="P53" s="5">
        <f>SUM(P54:P56)</f>
        <v>0.4</v>
      </c>
      <c r="Q53" s="5">
        <f>SUM(Q54:Q56)</f>
        <v>0.1</v>
      </c>
      <c r="R53" s="5">
        <f>SUM(R54:R56)</f>
        <v>0</v>
      </c>
      <c r="S53" s="5">
        <f>SUM(S54:S56)</f>
        <v>45</v>
      </c>
      <c r="T53" s="5">
        <f>SUM(U53:AJ53)</f>
        <v>130</v>
      </c>
      <c r="U53" s="5">
        <f>SUM(U54:U56)</f>
        <v>51.2</v>
      </c>
      <c r="V53" s="5">
        <f t="shared" ref="V53:AK53" si="30">SUM(V54:V56)</f>
        <v>19.2</v>
      </c>
      <c r="W53" s="5">
        <f t="shared" si="30"/>
        <v>6</v>
      </c>
      <c r="X53" s="5">
        <f t="shared" si="30"/>
        <v>6.2</v>
      </c>
      <c r="Y53" s="5">
        <f t="shared" si="30"/>
        <v>13.2</v>
      </c>
      <c r="Z53" s="5">
        <f t="shared" si="30"/>
        <v>3</v>
      </c>
      <c r="AA53" s="5">
        <f t="shared" si="30"/>
        <v>0.1</v>
      </c>
      <c r="AB53" s="5">
        <f t="shared" si="30"/>
        <v>6.1</v>
      </c>
      <c r="AC53" s="5">
        <f t="shared" si="30"/>
        <v>0</v>
      </c>
      <c r="AD53" s="5">
        <f t="shared" si="30"/>
        <v>0.1</v>
      </c>
      <c r="AE53" s="5">
        <f t="shared" si="30"/>
        <v>11</v>
      </c>
      <c r="AF53" s="5">
        <f t="shared" si="30"/>
        <v>2.5</v>
      </c>
      <c r="AG53" s="5">
        <f t="shared" si="30"/>
        <v>0</v>
      </c>
      <c r="AH53" s="5">
        <f t="shared" si="30"/>
        <v>8.9</v>
      </c>
      <c r="AI53" s="5">
        <f t="shared" si="30"/>
        <v>0</v>
      </c>
      <c r="AJ53" s="5">
        <f t="shared" si="30"/>
        <v>2.5</v>
      </c>
      <c r="AK53" s="5">
        <f t="shared" si="30"/>
        <v>160.00000000000003</v>
      </c>
    </row>
    <row r="54" spans="2:37">
      <c r="B54" s="72"/>
      <c r="C54" s="73"/>
      <c r="D54" s="71" t="s">
        <v>69</v>
      </c>
      <c r="E54" s="6" t="s">
        <v>70</v>
      </c>
      <c r="F54" s="5">
        <f t="shared" si="1"/>
        <v>45.4</v>
      </c>
      <c r="G54" s="7">
        <f t="shared" si="3"/>
        <v>45.4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45.4</v>
      </c>
      <c r="P54" s="5">
        <v>0.3</v>
      </c>
      <c r="Q54" s="5">
        <v>0.1</v>
      </c>
      <c r="R54" s="5">
        <v>0</v>
      </c>
      <c r="S54" s="5">
        <v>45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</row>
    <row r="55" spans="2:37">
      <c r="B55" s="72"/>
      <c r="C55" s="73"/>
      <c r="D55" s="72"/>
      <c r="E55" s="6" t="s">
        <v>71</v>
      </c>
      <c r="F55" s="5">
        <f t="shared" si="1"/>
        <v>117.39999999999999</v>
      </c>
      <c r="G55" s="7">
        <f t="shared" si="3"/>
        <v>117.39999999999999</v>
      </c>
      <c r="H55" s="5">
        <v>117.3</v>
      </c>
      <c r="I55" s="5">
        <v>0</v>
      </c>
      <c r="J55" s="5">
        <v>30.3</v>
      </c>
      <c r="K55" s="5">
        <v>9.1</v>
      </c>
      <c r="L55" s="5">
        <v>0.1</v>
      </c>
      <c r="M55" s="5">
        <v>0.1</v>
      </c>
      <c r="N55" s="5">
        <v>77.7</v>
      </c>
      <c r="O55" s="5">
        <v>0.1</v>
      </c>
      <c r="P55" s="5">
        <v>0.1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2:37">
      <c r="B56" s="72"/>
      <c r="C56" s="73"/>
      <c r="D56" s="72"/>
      <c r="E56" s="6" t="s">
        <v>72</v>
      </c>
      <c r="F56" s="5">
        <f t="shared" si="1"/>
        <v>290.10000000000002</v>
      </c>
      <c r="G56" s="7">
        <f t="shared" si="3"/>
        <v>0.1</v>
      </c>
      <c r="H56" s="5">
        <v>0.1</v>
      </c>
      <c r="I56" s="5">
        <v>0</v>
      </c>
      <c r="J56" s="5">
        <v>0</v>
      </c>
      <c r="K56" s="5">
        <v>0</v>
      </c>
      <c r="L56" s="5">
        <v>0</v>
      </c>
      <c r="M56" s="5">
        <v>0.1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130</v>
      </c>
      <c r="U56" s="5">
        <v>51.2</v>
      </c>
      <c r="V56" s="5">
        <v>19.2</v>
      </c>
      <c r="W56" s="5">
        <v>6</v>
      </c>
      <c r="X56" s="5">
        <v>6.2</v>
      </c>
      <c r="Y56" s="5">
        <v>13.2</v>
      </c>
      <c r="Z56" s="5">
        <v>3</v>
      </c>
      <c r="AA56" s="5">
        <v>0.1</v>
      </c>
      <c r="AB56" s="5">
        <v>6.1</v>
      </c>
      <c r="AC56" s="5">
        <v>0</v>
      </c>
      <c r="AD56" s="5">
        <v>0.1</v>
      </c>
      <c r="AE56" s="5">
        <v>11</v>
      </c>
      <c r="AF56" s="5">
        <v>2.5</v>
      </c>
      <c r="AG56" s="5">
        <v>0</v>
      </c>
      <c r="AH56" s="5">
        <v>8.9</v>
      </c>
      <c r="AI56" s="5">
        <v>0</v>
      </c>
      <c r="AJ56" s="5">
        <v>2.5</v>
      </c>
      <c r="AK56" s="5">
        <v>160.00000000000003</v>
      </c>
    </row>
    <row r="57" spans="2:37">
      <c r="B57" s="72"/>
      <c r="C57" s="73" t="s">
        <v>86</v>
      </c>
      <c r="D57" s="72" t="s">
        <v>68</v>
      </c>
      <c r="E57" s="72"/>
      <c r="F57" s="5">
        <f t="shared" si="1"/>
        <v>264.60000000000002</v>
      </c>
      <c r="G57" s="7">
        <f t="shared" si="3"/>
        <v>135</v>
      </c>
      <c r="H57" s="5">
        <f>SUM(I57:N57)</f>
        <v>125</v>
      </c>
      <c r="I57" s="5">
        <f t="shared" ref="I57:N57" si="31">SUM(I58:I60)</f>
        <v>0</v>
      </c>
      <c r="J57" s="5">
        <f t="shared" si="31"/>
        <v>11.6</v>
      </c>
      <c r="K57" s="5">
        <f t="shared" si="31"/>
        <v>4.5999999999999996</v>
      </c>
      <c r="L57" s="5">
        <f t="shared" si="31"/>
        <v>5.7</v>
      </c>
      <c r="M57" s="5">
        <f t="shared" si="31"/>
        <v>4</v>
      </c>
      <c r="N57" s="5">
        <f t="shared" si="31"/>
        <v>99.1</v>
      </c>
      <c r="O57" s="5">
        <f>SUM(P57:S57)</f>
        <v>10</v>
      </c>
      <c r="P57" s="5">
        <f>SUM(P58:P60)</f>
        <v>1.7</v>
      </c>
      <c r="Q57" s="5">
        <f>SUM(Q58:Q60)</f>
        <v>1.8</v>
      </c>
      <c r="R57" s="5">
        <f>SUM(R58:R60)</f>
        <v>1.4</v>
      </c>
      <c r="S57" s="5">
        <f>SUM(S58:S60)</f>
        <v>5.0999999999999996</v>
      </c>
      <c r="T57" s="5">
        <f>SUM(U57:AJ57)</f>
        <v>51.300000000000004</v>
      </c>
      <c r="U57" s="5">
        <f>SUM(U58:U60)</f>
        <v>8.9</v>
      </c>
      <c r="V57" s="5">
        <f t="shared" ref="V57:AK57" si="32">SUM(V58:V60)</f>
        <v>5.4</v>
      </c>
      <c r="W57" s="5">
        <f t="shared" si="32"/>
        <v>3.1</v>
      </c>
      <c r="X57" s="5">
        <f t="shared" si="32"/>
        <v>4.3</v>
      </c>
      <c r="Y57" s="5">
        <f t="shared" si="32"/>
        <v>4.8999999999999995</v>
      </c>
      <c r="Z57" s="5">
        <f t="shared" si="32"/>
        <v>0.4</v>
      </c>
      <c r="AA57" s="5">
        <f t="shared" si="32"/>
        <v>0</v>
      </c>
      <c r="AB57" s="5">
        <f t="shared" si="32"/>
        <v>0</v>
      </c>
      <c r="AC57" s="5">
        <f t="shared" si="32"/>
        <v>0</v>
      </c>
      <c r="AD57" s="5">
        <f t="shared" si="32"/>
        <v>0.1</v>
      </c>
      <c r="AE57" s="5">
        <f t="shared" si="32"/>
        <v>15.3</v>
      </c>
      <c r="AF57" s="5">
        <f t="shared" si="32"/>
        <v>1.8</v>
      </c>
      <c r="AG57" s="5">
        <f t="shared" si="32"/>
        <v>0</v>
      </c>
      <c r="AH57" s="5">
        <f t="shared" si="32"/>
        <v>7</v>
      </c>
      <c r="AI57" s="5">
        <f t="shared" si="32"/>
        <v>0</v>
      </c>
      <c r="AJ57" s="5">
        <f t="shared" si="32"/>
        <v>0.1</v>
      </c>
      <c r="AK57" s="5">
        <f t="shared" si="32"/>
        <v>78.3</v>
      </c>
    </row>
    <row r="58" spans="2:37">
      <c r="B58" s="72"/>
      <c r="C58" s="73"/>
      <c r="D58" s="71" t="s">
        <v>69</v>
      </c>
      <c r="E58" s="6" t="s">
        <v>70</v>
      </c>
      <c r="F58" s="5">
        <f t="shared" si="1"/>
        <v>93.9</v>
      </c>
      <c r="G58" s="7">
        <f t="shared" si="3"/>
        <v>93.9</v>
      </c>
      <c r="H58" s="5">
        <v>83.9</v>
      </c>
      <c r="I58" s="5">
        <v>0</v>
      </c>
      <c r="J58" s="5">
        <v>5.6</v>
      </c>
      <c r="K58" s="5">
        <v>1.8</v>
      </c>
      <c r="L58" s="5">
        <v>3.5</v>
      </c>
      <c r="M58" s="5">
        <v>1.2000000000000002</v>
      </c>
      <c r="N58" s="5">
        <v>71.8</v>
      </c>
      <c r="O58" s="5">
        <v>10</v>
      </c>
      <c r="P58" s="5">
        <v>1.7</v>
      </c>
      <c r="Q58" s="5">
        <v>1.8</v>
      </c>
      <c r="R58" s="5">
        <v>1.4</v>
      </c>
      <c r="S58" s="5">
        <v>5.0999999999999996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2:37">
      <c r="B59" s="72"/>
      <c r="C59" s="73"/>
      <c r="D59" s="72"/>
      <c r="E59" s="6" t="s">
        <v>71</v>
      </c>
      <c r="F59" s="5">
        <f t="shared" si="1"/>
        <v>40.299999999999997</v>
      </c>
      <c r="G59" s="7">
        <f t="shared" si="3"/>
        <v>40.299999999999997</v>
      </c>
      <c r="H59" s="5">
        <v>40.299999999999997</v>
      </c>
      <c r="I59" s="5">
        <v>0</v>
      </c>
      <c r="J59" s="5">
        <v>5.5</v>
      </c>
      <c r="K59" s="5">
        <v>2.8</v>
      </c>
      <c r="L59" s="5">
        <v>2.2000000000000002</v>
      </c>
      <c r="M59" s="5">
        <v>2.6</v>
      </c>
      <c r="N59" s="5">
        <v>27.2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</row>
    <row r="60" spans="2:37">
      <c r="B60" s="72"/>
      <c r="C60" s="73"/>
      <c r="D60" s="72"/>
      <c r="E60" s="6" t="s">
        <v>72</v>
      </c>
      <c r="F60" s="5">
        <f t="shared" si="1"/>
        <v>130.39999999999998</v>
      </c>
      <c r="G60" s="7">
        <f t="shared" si="3"/>
        <v>0.79999999999999993</v>
      </c>
      <c r="H60" s="5">
        <v>0.79999999999999993</v>
      </c>
      <c r="I60" s="5">
        <v>0</v>
      </c>
      <c r="J60" s="5">
        <v>0.5</v>
      </c>
      <c r="K60" s="5">
        <v>0</v>
      </c>
      <c r="L60" s="5">
        <v>0</v>
      </c>
      <c r="M60" s="5">
        <v>0.2</v>
      </c>
      <c r="N60" s="5">
        <v>0.1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51.3</v>
      </c>
      <c r="U60" s="5">
        <v>8.9</v>
      </c>
      <c r="V60" s="5">
        <v>5.4</v>
      </c>
      <c r="W60" s="5">
        <v>3.1</v>
      </c>
      <c r="X60" s="5">
        <v>4.3</v>
      </c>
      <c r="Y60" s="5">
        <v>4.8999999999999995</v>
      </c>
      <c r="Z60" s="5">
        <v>0.4</v>
      </c>
      <c r="AA60" s="5">
        <v>0</v>
      </c>
      <c r="AB60" s="5">
        <v>0</v>
      </c>
      <c r="AC60" s="5">
        <v>0</v>
      </c>
      <c r="AD60" s="5">
        <v>0.1</v>
      </c>
      <c r="AE60" s="5">
        <v>15.3</v>
      </c>
      <c r="AF60" s="5">
        <v>1.8</v>
      </c>
      <c r="AG60" s="5">
        <v>0</v>
      </c>
      <c r="AH60" s="5">
        <v>7</v>
      </c>
      <c r="AI60" s="5">
        <v>0</v>
      </c>
      <c r="AJ60" s="5">
        <v>0.1</v>
      </c>
      <c r="AK60" s="5">
        <v>78.3</v>
      </c>
    </row>
    <row r="61" spans="2:37">
      <c r="B61" s="72"/>
      <c r="C61" s="73" t="s">
        <v>87</v>
      </c>
      <c r="D61" s="72" t="s">
        <v>68</v>
      </c>
      <c r="E61" s="72"/>
      <c r="F61" s="5">
        <f t="shared" si="1"/>
        <v>308.3</v>
      </c>
      <c r="G61" s="7">
        <f t="shared" si="3"/>
        <v>115.5</v>
      </c>
      <c r="H61" s="5">
        <f>SUM(I61:N61)</f>
        <v>114.1</v>
      </c>
      <c r="I61" s="5">
        <f t="shared" ref="I61:N61" si="33">SUM(I62:I64)</f>
        <v>0</v>
      </c>
      <c r="J61" s="5">
        <f t="shared" si="33"/>
        <v>18.399999999999999</v>
      </c>
      <c r="K61" s="5">
        <f t="shared" si="33"/>
        <v>2.9000000000000004</v>
      </c>
      <c r="L61" s="5">
        <f t="shared" si="33"/>
        <v>4.2</v>
      </c>
      <c r="M61" s="5">
        <f t="shared" si="33"/>
        <v>5.7</v>
      </c>
      <c r="N61" s="5">
        <f t="shared" si="33"/>
        <v>82.9</v>
      </c>
      <c r="O61" s="5">
        <f>SUM(P61:S61)</f>
        <v>1.4000000000000001</v>
      </c>
      <c r="P61" s="5">
        <f>SUM(P62:P64)</f>
        <v>0</v>
      </c>
      <c r="Q61" s="5">
        <f>SUM(Q62:Q64)</f>
        <v>0.1</v>
      </c>
      <c r="R61" s="5">
        <f>SUM(R62:R64)</f>
        <v>0</v>
      </c>
      <c r="S61" s="5">
        <f>SUM(S62:S64)</f>
        <v>1.3</v>
      </c>
      <c r="T61" s="5">
        <f>SUM(U61:AJ61)</f>
        <v>101.6</v>
      </c>
      <c r="U61" s="5">
        <f>SUM(U62:U64)</f>
        <v>13.2</v>
      </c>
      <c r="V61" s="5">
        <f t="shared" ref="V61:AK61" si="34">SUM(V62:V64)</f>
        <v>22.3</v>
      </c>
      <c r="W61" s="5">
        <f t="shared" si="34"/>
        <v>6.2</v>
      </c>
      <c r="X61" s="5">
        <f t="shared" si="34"/>
        <v>9.1999999999999993</v>
      </c>
      <c r="Y61" s="5">
        <f t="shared" si="34"/>
        <v>6.3</v>
      </c>
      <c r="Z61" s="5">
        <f t="shared" si="34"/>
        <v>3.4</v>
      </c>
      <c r="AA61" s="5">
        <f t="shared" si="34"/>
        <v>0</v>
      </c>
      <c r="AB61" s="5">
        <f t="shared" si="34"/>
        <v>0.1</v>
      </c>
      <c r="AC61" s="5">
        <f t="shared" si="34"/>
        <v>0</v>
      </c>
      <c r="AD61" s="5">
        <f t="shared" si="34"/>
        <v>28.8</v>
      </c>
      <c r="AE61" s="5">
        <f t="shared" si="34"/>
        <v>8.5</v>
      </c>
      <c r="AF61" s="5">
        <f t="shared" si="34"/>
        <v>3.1</v>
      </c>
      <c r="AG61" s="5">
        <f t="shared" si="34"/>
        <v>0</v>
      </c>
      <c r="AH61" s="5">
        <f t="shared" si="34"/>
        <v>0</v>
      </c>
      <c r="AI61" s="5">
        <f t="shared" si="34"/>
        <v>0</v>
      </c>
      <c r="AJ61" s="5">
        <f t="shared" si="34"/>
        <v>0.5</v>
      </c>
      <c r="AK61" s="5">
        <f t="shared" si="34"/>
        <v>91.2</v>
      </c>
    </row>
    <row r="62" spans="2:37">
      <c r="B62" s="72"/>
      <c r="C62" s="73"/>
      <c r="D62" s="71" t="s">
        <v>69</v>
      </c>
      <c r="E62" s="6" t="s">
        <v>70</v>
      </c>
      <c r="F62" s="5">
        <f t="shared" si="1"/>
        <v>38.699999999999996</v>
      </c>
      <c r="G62" s="7">
        <f t="shared" si="3"/>
        <v>38.699999999999996</v>
      </c>
      <c r="H62" s="5">
        <v>37.299999999999997</v>
      </c>
      <c r="I62" s="5">
        <v>0</v>
      </c>
      <c r="J62" s="5">
        <v>4.7</v>
      </c>
      <c r="K62" s="5">
        <v>0.2</v>
      </c>
      <c r="L62" s="5">
        <v>0.2</v>
      </c>
      <c r="M62" s="5">
        <v>3.5</v>
      </c>
      <c r="N62" s="5">
        <v>28.7</v>
      </c>
      <c r="O62" s="5">
        <v>1.4000000000000001</v>
      </c>
      <c r="P62" s="5">
        <v>0</v>
      </c>
      <c r="Q62" s="5">
        <v>0.1</v>
      </c>
      <c r="R62" s="5">
        <v>0</v>
      </c>
      <c r="S62" s="5">
        <v>1.3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2:37">
      <c r="B63" s="72"/>
      <c r="C63" s="73"/>
      <c r="D63" s="72"/>
      <c r="E63" s="6" t="s">
        <v>71</v>
      </c>
      <c r="F63" s="5">
        <f t="shared" si="1"/>
        <v>76.8</v>
      </c>
      <c r="G63" s="7">
        <f t="shared" si="3"/>
        <v>76.8</v>
      </c>
      <c r="H63" s="5">
        <v>76.8</v>
      </c>
      <c r="I63" s="5">
        <v>0</v>
      </c>
      <c r="J63" s="5">
        <v>13.7</v>
      </c>
      <c r="K63" s="5">
        <v>2.7</v>
      </c>
      <c r="L63" s="5">
        <v>4</v>
      </c>
      <c r="M63" s="5">
        <v>2.2000000000000002</v>
      </c>
      <c r="N63" s="5">
        <v>54.2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2:37">
      <c r="B64" s="72"/>
      <c r="C64" s="73"/>
      <c r="D64" s="72"/>
      <c r="E64" s="6" t="s">
        <v>72</v>
      </c>
      <c r="F64" s="5">
        <f t="shared" si="1"/>
        <v>192.8</v>
      </c>
      <c r="G64" s="7">
        <f t="shared" si="3"/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101.6</v>
      </c>
      <c r="U64" s="5">
        <v>13.2</v>
      </c>
      <c r="V64" s="5">
        <v>22.3</v>
      </c>
      <c r="W64" s="5">
        <v>6.2</v>
      </c>
      <c r="X64" s="5">
        <v>9.1999999999999993</v>
      </c>
      <c r="Y64" s="5">
        <v>6.3</v>
      </c>
      <c r="Z64" s="5">
        <v>3.4</v>
      </c>
      <c r="AA64" s="5">
        <v>0</v>
      </c>
      <c r="AB64" s="5">
        <v>0.1</v>
      </c>
      <c r="AC64" s="5">
        <v>0</v>
      </c>
      <c r="AD64" s="5">
        <v>28.8</v>
      </c>
      <c r="AE64" s="5">
        <v>8.5</v>
      </c>
      <c r="AF64" s="5">
        <v>3.1</v>
      </c>
      <c r="AG64" s="5">
        <v>0</v>
      </c>
      <c r="AH64" s="5">
        <v>0</v>
      </c>
      <c r="AI64" s="5">
        <v>0</v>
      </c>
      <c r="AJ64" s="5">
        <v>0.5</v>
      </c>
      <c r="AK64" s="5">
        <v>91.2</v>
      </c>
    </row>
    <row r="65" spans="2:37">
      <c r="B65" s="72"/>
      <c r="C65" s="73" t="s">
        <v>88</v>
      </c>
      <c r="D65" s="72" t="s">
        <v>68</v>
      </c>
      <c r="E65" s="72"/>
      <c r="F65" s="5">
        <f t="shared" si="1"/>
        <v>303.10000000000002</v>
      </c>
      <c r="G65" s="7">
        <f t="shared" si="3"/>
        <v>137</v>
      </c>
      <c r="H65" s="5">
        <f>SUM(I65:N65)</f>
        <v>124.4</v>
      </c>
      <c r="I65" s="5">
        <f t="shared" ref="I65:N65" si="35">SUM(I66:I68)</f>
        <v>0</v>
      </c>
      <c r="J65" s="5">
        <f t="shared" si="35"/>
        <v>43.2</v>
      </c>
      <c r="K65" s="5">
        <f t="shared" si="35"/>
        <v>21.3</v>
      </c>
      <c r="L65" s="5">
        <f t="shared" si="35"/>
        <v>5.5</v>
      </c>
      <c r="M65" s="5">
        <f t="shared" si="35"/>
        <v>26.7</v>
      </c>
      <c r="N65" s="5">
        <f t="shared" si="35"/>
        <v>27.700000000000003</v>
      </c>
      <c r="O65" s="5">
        <f>SUM(P65:S65)</f>
        <v>12.6</v>
      </c>
      <c r="P65" s="5">
        <f>SUM(P66:P68)</f>
        <v>0</v>
      </c>
      <c r="Q65" s="5">
        <f>SUM(Q66:Q68)</f>
        <v>0</v>
      </c>
      <c r="R65" s="5">
        <f>SUM(R66:R68)</f>
        <v>1.7</v>
      </c>
      <c r="S65" s="5">
        <f>SUM(S66:S68)</f>
        <v>10.9</v>
      </c>
      <c r="T65" s="5">
        <f>SUM(U65:AJ65)</f>
        <v>43.800000000000004</v>
      </c>
      <c r="U65" s="5">
        <f>SUM(U66:U68)</f>
        <v>3.7</v>
      </c>
      <c r="V65" s="5">
        <f t="shared" ref="V65:AK65" si="36">SUM(V66:V68)</f>
        <v>7.1</v>
      </c>
      <c r="W65" s="5">
        <f t="shared" si="36"/>
        <v>4.5999999999999996</v>
      </c>
      <c r="X65" s="5">
        <f t="shared" si="36"/>
        <v>0.89999999999999991</v>
      </c>
      <c r="Y65" s="5">
        <f t="shared" si="36"/>
        <v>3.4000000000000004</v>
      </c>
      <c r="Z65" s="5">
        <f t="shared" si="36"/>
        <v>0.7</v>
      </c>
      <c r="AA65" s="5">
        <f t="shared" si="36"/>
        <v>0.2</v>
      </c>
      <c r="AB65" s="5">
        <f t="shared" si="36"/>
        <v>0</v>
      </c>
      <c r="AC65" s="5">
        <f t="shared" si="36"/>
        <v>0</v>
      </c>
      <c r="AD65" s="5">
        <f t="shared" si="36"/>
        <v>0.9</v>
      </c>
      <c r="AE65" s="5">
        <f t="shared" si="36"/>
        <v>0.8</v>
      </c>
      <c r="AF65" s="5">
        <f t="shared" si="36"/>
        <v>0.6</v>
      </c>
      <c r="AG65" s="5">
        <f t="shared" si="36"/>
        <v>0</v>
      </c>
      <c r="AH65" s="5">
        <f t="shared" si="36"/>
        <v>4.8</v>
      </c>
      <c r="AI65" s="5">
        <f t="shared" si="36"/>
        <v>0</v>
      </c>
      <c r="AJ65" s="5">
        <f t="shared" si="36"/>
        <v>16.100000000000001</v>
      </c>
      <c r="AK65" s="5">
        <f t="shared" si="36"/>
        <v>122.3</v>
      </c>
    </row>
    <row r="66" spans="2:37">
      <c r="B66" s="72"/>
      <c r="C66" s="73"/>
      <c r="D66" s="71" t="s">
        <v>69</v>
      </c>
      <c r="E66" s="6" t="s">
        <v>70</v>
      </c>
      <c r="F66" s="5">
        <f t="shared" si="1"/>
        <v>29.4</v>
      </c>
      <c r="G66" s="7">
        <f t="shared" si="3"/>
        <v>29.4</v>
      </c>
      <c r="H66" s="5">
        <v>16.8</v>
      </c>
      <c r="I66" s="5">
        <v>0</v>
      </c>
      <c r="J66" s="5">
        <v>0</v>
      </c>
      <c r="K66" s="5">
        <v>0</v>
      </c>
      <c r="L66" s="5">
        <v>0</v>
      </c>
      <c r="M66" s="5">
        <v>7.2</v>
      </c>
      <c r="N66" s="5">
        <v>9.6</v>
      </c>
      <c r="O66" s="5">
        <v>12.6</v>
      </c>
      <c r="P66" s="5">
        <v>0</v>
      </c>
      <c r="Q66" s="5">
        <v>0</v>
      </c>
      <c r="R66" s="5">
        <v>1.7</v>
      </c>
      <c r="S66" s="5">
        <v>10.9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2:37">
      <c r="B67" s="72"/>
      <c r="C67" s="73"/>
      <c r="D67" s="72"/>
      <c r="E67" s="6" t="s">
        <v>71</v>
      </c>
      <c r="F67" s="5">
        <f t="shared" si="1"/>
        <v>107.6</v>
      </c>
      <c r="G67" s="7">
        <f t="shared" si="3"/>
        <v>107.6</v>
      </c>
      <c r="H67" s="5">
        <v>107.6</v>
      </c>
      <c r="I67" s="5">
        <v>0</v>
      </c>
      <c r="J67" s="5">
        <v>43.2</v>
      </c>
      <c r="K67" s="5">
        <v>21.3</v>
      </c>
      <c r="L67" s="5">
        <v>5.5</v>
      </c>
      <c r="M67" s="5">
        <v>19.5</v>
      </c>
      <c r="N67" s="5">
        <v>18.100000000000001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2:37">
      <c r="B68" s="72"/>
      <c r="C68" s="73"/>
      <c r="D68" s="72"/>
      <c r="E68" s="6" t="s">
        <v>72</v>
      </c>
      <c r="F68" s="5">
        <f t="shared" si="1"/>
        <v>166.1</v>
      </c>
      <c r="G68" s="7">
        <f t="shared" si="3"/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43.8</v>
      </c>
      <c r="U68" s="5">
        <v>3.7</v>
      </c>
      <c r="V68" s="5">
        <v>7.1</v>
      </c>
      <c r="W68" s="5">
        <v>4.5999999999999996</v>
      </c>
      <c r="X68" s="5">
        <v>0.89999999999999991</v>
      </c>
      <c r="Y68" s="5">
        <v>3.4000000000000004</v>
      </c>
      <c r="Z68" s="5">
        <v>0.7</v>
      </c>
      <c r="AA68" s="5">
        <v>0.2</v>
      </c>
      <c r="AB68" s="5">
        <v>0</v>
      </c>
      <c r="AC68" s="5">
        <v>0</v>
      </c>
      <c r="AD68" s="5">
        <v>0.9</v>
      </c>
      <c r="AE68" s="5">
        <v>0.8</v>
      </c>
      <c r="AF68" s="5">
        <v>0.6</v>
      </c>
      <c r="AG68" s="5">
        <v>0</v>
      </c>
      <c r="AH68" s="5">
        <v>4.8</v>
      </c>
      <c r="AI68" s="5">
        <v>0</v>
      </c>
      <c r="AJ68" s="5">
        <v>16.100000000000001</v>
      </c>
      <c r="AK68" s="5">
        <v>122.3</v>
      </c>
    </row>
    <row r="69" spans="2:37">
      <c r="B69" s="72"/>
      <c r="C69" s="73" t="s">
        <v>89</v>
      </c>
      <c r="D69" s="72" t="s">
        <v>68</v>
      </c>
      <c r="E69" s="72"/>
      <c r="F69" s="5">
        <f t="shared" si="1"/>
        <v>277.40000000000003</v>
      </c>
      <c r="G69" s="7">
        <f t="shared" si="3"/>
        <v>92.5</v>
      </c>
      <c r="H69" s="5">
        <f>SUM(I69:N69)</f>
        <v>86</v>
      </c>
      <c r="I69" s="5">
        <f t="shared" ref="I69:N69" si="37">SUM(I70:I72)</f>
        <v>0</v>
      </c>
      <c r="J69" s="5">
        <f t="shared" si="37"/>
        <v>10.8</v>
      </c>
      <c r="K69" s="5">
        <f t="shared" si="37"/>
        <v>1.8</v>
      </c>
      <c r="L69" s="5">
        <f t="shared" si="37"/>
        <v>1</v>
      </c>
      <c r="M69" s="5">
        <f t="shared" si="37"/>
        <v>7.4</v>
      </c>
      <c r="N69" s="5">
        <f t="shared" si="37"/>
        <v>65</v>
      </c>
      <c r="O69" s="5">
        <f>SUM(P69:S69)</f>
        <v>6.5</v>
      </c>
      <c r="P69" s="5">
        <f>SUM(P70:P72)</f>
        <v>1.7000000000000002</v>
      </c>
      <c r="Q69" s="5">
        <f>SUM(Q70:Q72)</f>
        <v>0.5</v>
      </c>
      <c r="R69" s="5">
        <f>SUM(R70:R72)</f>
        <v>3.5</v>
      </c>
      <c r="S69" s="5">
        <f>SUM(S70:S72)</f>
        <v>0.79999999999999993</v>
      </c>
      <c r="T69" s="5">
        <f>SUM(U69:AJ69)</f>
        <v>30.800000000000004</v>
      </c>
      <c r="U69" s="5">
        <f>SUM(U70:U72)</f>
        <v>3.0000000000000004</v>
      </c>
      <c r="V69" s="5">
        <f t="shared" ref="V69:AK69" si="38">SUM(V70:V72)</f>
        <v>6.3999999999999995</v>
      </c>
      <c r="W69" s="5">
        <f t="shared" si="38"/>
        <v>1.2</v>
      </c>
      <c r="X69" s="5">
        <f t="shared" si="38"/>
        <v>0.60000000000000009</v>
      </c>
      <c r="Y69" s="5">
        <f t="shared" si="38"/>
        <v>2.8000000000000003</v>
      </c>
      <c r="Z69" s="5">
        <f t="shared" si="38"/>
        <v>0.6</v>
      </c>
      <c r="AA69" s="5">
        <f t="shared" si="38"/>
        <v>0.1</v>
      </c>
      <c r="AB69" s="5">
        <f t="shared" si="38"/>
        <v>0</v>
      </c>
      <c r="AC69" s="5">
        <f t="shared" si="38"/>
        <v>0</v>
      </c>
      <c r="AD69" s="5">
        <f t="shared" si="38"/>
        <v>0.8</v>
      </c>
      <c r="AE69" s="5">
        <f t="shared" si="38"/>
        <v>0.9</v>
      </c>
      <c r="AF69" s="5">
        <f t="shared" si="38"/>
        <v>0.1</v>
      </c>
      <c r="AG69" s="5">
        <f t="shared" si="38"/>
        <v>0</v>
      </c>
      <c r="AH69" s="5">
        <f t="shared" si="38"/>
        <v>4.5999999999999996</v>
      </c>
      <c r="AI69" s="5">
        <f t="shared" si="38"/>
        <v>0</v>
      </c>
      <c r="AJ69" s="5">
        <f t="shared" si="38"/>
        <v>9.7000000000000011</v>
      </c>
      <c r="AK69" s="5">
        <f t="shared" si="38"/>
        <v>154.10000000000002</v>
      </c>
    </row>
    <row r="70" spans="2:37">
      <c r="B70" s="72"/>
      <c r="C70" s="73"/>
      <c r="D70" s="71" t="s">
        <v>69</v>
      </c>
      <c r="E70" s="6" t="s">
        <v>70</v>
      </c>
      <c r="F70" s="5">
        <f t="shared" ref="F70:F112" si="39">G70+T70+AK70</f>
        <v>11.599999999999998</v>
      </c>
      <c r="G70" s="7">
        <f t="shared" si="3"/>
        <v>11.599999999999998</v>
      </c>
      <c r="H70" s="5">
        <v>7.7999999999999989</v>
      </c>
      <c r="I70" s="5">
        <v>0</v>
      </c>
      <c r="J70" s="5">
        <v>0</v>
      </c>
      <c r="K70" s="5">
        <v>0</v>
      </c>
      <c r="L70" s="5">
        <v>0</v>
      </c>
      <c r="M70" s="5">
        <v>0.8</v>
      </c>
      <c r="N70" s="5">
        <v>7</v>
      </c>
      <c r="O70" s="5">
        <v>3.8</v>
      </c>
      <c r="P70" s="5">
        <v>1.1000000000000001</v>
      </c>
      <c r="Q70" s="5">
        <v>0</v>
      </c>
      <c r="R70" s="5">
        <v>2</v>
      </c>
      <c r="S70" s="5">
        <v>0.7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2:37">
      <c r="B71" s="72"/>
      <c r="C71" s="73"/>
      <c r="D71" s="72"/>
      <c r="E71" s="6" t="s">
        <v>71</v>
      </c>
      <c r="F71" s="5">
        <f t="shared" si="39"/>
        <v>45</v>
      </c>
      <c r="G71" s="7">
        <f t="shared" si="3"/>
        <v>45</v>
      </c>
      <c r="H71" s="5">
        <v>44.9</v>
      </c>
      <c r="I71" s="5">
        <v>0</v>
      </c>
      <c r="J71" s="5">
        <v>0</v>
      </c>
      <c r="K71" s="5">
        <v>0.3</v>
      </c>
      <c r="L71" s="5">
        <v>0</v>
      </c>
      <c r="M71" s="5">
        <v>2.7</v>
      </c>
      <c r="N71" s="5">
        <v>41.9</v>
      </c>
      <c r="O71" s="5">
        <v>0.1</v>
      </c>
      <c r="P71" s="5">
        <v>0</v>
      </c>
      <c r="Q71" s="5">
        <v>0</v>
      </c>
      <c r="R71" s="5">
        <v>0</v>
      </c>
      <c r="S71" s="5">
        <v>0.1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2:37">
      <c r="B72" s="72"/>
      <c r="C72" s="73"/>
      <c r="D72" s="72"/>
      <c r="E72" s="6" t="s">
        <v>72</v>
      </c>
      <c r="F72" s="5">
        <f t="shared" si="39"/>
        <v>220.8</v>
      </c>
      <c r="G72" s="7">
        <f t="shared" si="3"/>
        <v>35.9</v>
      </c>
      <c r="H72" s="5">
        <v>33.299999999999997</v>
      </c>
      <c r="I72" s="5">
        <v>0</v>
      </c>
      <c r="J72" s="5">
        <v>10.8</v>
      </c>
      <c r="K72" s="5">
        <v>1.5</v>
      </c>
      <c r="L72" s="5">
        <v>1</v>
      </c>
      <c r="M72" s="5">
        <v>3.9</v>
      </c>
      <c r="N72" s="5">
        <v>16.100000000000001</v>
      </c>
      <c r="O72" s="5">
        <v>2.6</v>
      </c>
      <c r="P72" s="5">
        <v>0.6</v>
      </c>
      <c r="Q72" s="5">
        <v>0.5</v>
      </c>
      <c r="R72" s="5">
        <v>1.5</v>
      </c>
      <c r="S72" s="5">
        <v>0</v>
      </c>
      <c r="T72" s="5">
        <v>30.8</v>
      </c>
      <c r="U72" s="5">
        <v>3.0000000000000004</v>
      </c>
      <c r="V72" s="5">
        <v>6.3999999999999995</v>
      </c>
      <c r="W72" s="5">
        <v>1.2</v>
      </c>
      <c r="X72" s="5">
        <v>0.60000000000000009</v>
      </c>
      <c r="Y72" s="5">
        <v>2.8000000000000003</v>
      </c>
      <c r="Z72" s="5">
        <v>0.6</v>
      </c>
      <c r="AA72" s="5">
        <v>0.1</v>
      </c>
      <c r="AB72" s="5">
        <v>0</v>
      </c>
      <c r="AC72" s="5">
        <v>0</v>
      </c>
      <c r="AD72" s="5">
        <v>0.8</v>
      </c>
      <c r="AE72" s="5">
        <v>0.9</v>
      </c>
      <c r="AF72" s="5">
        <v>0.1</v>
      </c>
      <c r="AG72" s="5">
        <v>0</v>
      </c>
      <c r="AH72" s="5">
        <v>4.5999999999999996</v>
      </c>
      <c r="AI72" s="5">
        <v>0</v>
      </c>
      <c r="AJ72" s="5">
        <v>9.7000000000000011</v>
      </c>
      <c r="AK72" s="5">
        <v>154.10000000000002</v>
      </c>
    </row>
    <row r="73" spans="2:37">
      <c r="B73" s="72"/>
      <c r="C73" s="73" t="s">
        <v>90</v>
      </c>
      <c r="D73" s="72" t="s">
        <v>68</v>
      </c>
      <c r="E73" s="72"/>
      <c r="F73" s="5">
        <f t="shared" si="39"/>
        <v>671.4</v>
      </c>
      <c r="G73" s="7">
        <f t="shared" ref="G73:G112" si="40">H73+O73</f>
        <v>356.8</v>
      </c>
      <c r="H73" s="5">
        <f>SUM(I73:N73)</f>
        <v>274.8</v>
      </c>
      <c r="I73" s="5">
        <f t="shared" ref="I73:N73" si="41">SUM(I74:I76)</f>
        <v>0</v>
      </c>
      <c r="J73" s="5">
        <f t="shared" si="41"/>
        <v>10.3</v>
      </c>
      <c r="K73" s="5">
        <f t="shared" si="41"/>
        <v>4</v>
      </c>
      <c r="L73" s="5">
        <f t="shared" si="41"/>
        <v>1</v>
      </c>
      <c r="M73" s="5">
        <f t="shared" si="41"/>
        <v>36.299999999999997</v>
      </c>
      <c r="N73" s="5">
        <f t="shared" si="41"/>
        <v>223.20000000000002</v>
      </c>
      <c r="O73" s="5">
        <f>SUM(P73:S73)</f>
        <v>82</v>
      </c>
      <c r="P73" s="5">
        <f>SUM(P74:P76)</f>
        <v>2.2000000000000002</v>
      </c>
      <c r="Q73" s="5">
        <f>SUM(Q74:Q76)</f>
        <v>1</v>
      </c>
      <c r="R73" s="5">
        <f>SUM(R74:R76)</f>
        <v>77.7</v>
      </c>
      <c r="S73" s="5">
        <f>SUM(S74:S76)</f>
        <v>1.1000000000000001</v>
      </c>
      <c r="T73" s="5">
        <f>SUM(U73:AJ73)</f>
        <v>99.899999999999991</v>
      </c>
      <c r="U73" s="5">
        <f>SUM(U74:U76)</f>
        <v>7.9</v>
      </c>
      <c r="V73" s="5">
        <f t="shared" ref="V73:AK73" si="42">SUM(V74:V76)</f>
        <v>13.5</v>
      </c>
      <c r="W73" s="5">
        <f t="shared" si="42"/>
        <v>2</v>
      </c>
      <c r="X73" s="5">
        <f t="shared" si="42"/>
        <v>1.4</v>
      </c>
      <c r="Y73" s="5">
        <f t="shared" si="42"/>
        <v>19.5</v>
      </c>
      <c r="Z73" s="5">
        <f t="shared" si="42"/>
        <v>0.79999999999999993</v>
      </c>
      <c r="AA73" s="5">
        <f t="shared" si="42"/>
        <v>0.1</v>
      </c>
      <c r="AB73" s="5">
        <f t="shared" si="42"/>
        <v>0</v>
      </c>
      <c r="AC73" s="5">
        <f t="shared" si="42"/>
        <v>0</v>
      </c>
      <c r="AD73" s="5">
        <f t="shared" si="42"/>
        <v>1.5999999999999999</v>
      </c>
      <c r="AE73" s="5">
        <f t="shared" si="42"/>
        <v>1.6</v>
      </c>
      <c r="AF73" s="5">
        <f t="shared" si="42"/>
        <v>0.2</v>
      </c>
      <c r="AG73" s="5">
        <f t="shared" si="42"/>
        <v>0</v>
      </c>
      <c r="AH73" s="5">
        <f t="shared" si="42"/>
        <v>9.1999999999999993</v>
      </c>
      <c r="AI73" s="5">
        <f t="shared" si="42"/>
        <v>0</v>
      </c>
      <c r="AJ73" s="5">
        <f t="shared" si="42"/>
        <v>42.099999999999994</v>
      </c>
      <c r="AK73" s="5">
        <f t="shared" si="42"/>
        <v>214.7</v>
      </c>
    </row>
    <row r="74" spans="2:37">
      <c r="B74" s="72"/>
      <c r="C74" s="73"/>
      <c r="D74" s="71" t="s">
        <v>69</v>
      </c>
      <c r="E74" s="6" t="s">
        <v>70</v>
      </c>
      <c r="F74" s="5">
        <f t="shared" si="39"/>
        <v>144.19999999999999</v>
      </c>
      <c r="G74" s="7">
        <f t="shared" si="40"/>
        <v>144.19999999999999</v>
      </c>
      <c r="H74" s="5">
        <v>139.69999999999999</v>
      </c>
      <c r="I74" s="5">
        <v>0</v>
      </c>
      <c r="J74" s="5">
        <v>0</v>
      </c>
      <c r="K74" s="5">
        <v>0</v>
      </c>
      <c r="L74" s="5">
        <v>0</v>
      </c>
      <c r="M74" s="5">
        <v>1.7</v>
      </c>
      <c r="N74" s="5">
        <v>138</v>
      </c>
      <c r="O74" s="5">
        <v>4.5</v>
      </c>
      <c r="P74" s="5">
        <v>1.1000000000000001</v>
      </c>
      <c r="Q74" s="5">
        <v>0.5</v>
      </c>
      <c r="R74" s="5">
        <v>2</v>
      </c>
      <c r="S74" s="5">
        <v>0.9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2:37">
      <c r="B75" s="72"/>
      <c r="C75" s="73"/>
      <c r="D75" s="72"/>
      <c r="E75" s="6" t="s">
        <v>71</v>
      </c>
      <c r="F75" s="5">
        <f t="shared" si="39"/>
        <v>77.2</v>
      </c>
      <c r="G75" s="7">
        <f t="shared" si="40"/>
        <v>77.2</v>
      </c>
      <c r="H75" s="5">
        <v>77</v>
      </c>
      <c r="I75" s="5">
        <v>0</v>
      </c>
      <c r="J75" s="5">
        <v>0</v>
      </c>
      <c r="K75" s="5">
        <v>0</v>
      </c>
      <c r="L75" s="5">
        <v>0</v>
      </c>
      <c r="M75" s="5">
        <v>4.0999999999999996</v>
      </c>
      <c r="N75" s="5">
        <v>72.900000000000006</v>
      </c>
      <c r="O75" s="5">
        <v>0.2</v>
      </c>
      <c r="P75" s="5">
        <v>0</v>
      </c>
      <c r="Q75" s="5">
        <v>0</v>
      </c>
      <c r="R75" s="5">
        <v>0</v>
      </c>
      <c r="S75" s="5">
        <v>0.2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</row>
    <row r="76" spans="2:37">
      <c r="B76" s="72"/>
      <c r="C76" s="73"/>
      <c r="D76" s="72"/>
      <c r="E76" s="6" t="s">
        <v>72</v>
      </c>
      <c r="F76" s="5">
        <f t="shared" si="39"/>
        <v>449.99999999999994</v>
      </c>
      <c r="G76" s="7">
        <f t="shared" si="40"/>
        <v>135.39999999999998</v>
      </c>
      <c r="H76" s="5">
        <v>58.099999999999994</v>
      </c>
      <c r="I76" s="5">
        <v>0</v>
      </c>
      <c r="J76" s="5">
        <v>10.3</v>
      </c>
      <c r="K76" s="5">
        <v>4</v>
      </c>
      <c r="L76" s="5">
        <v>1</v>
      </c>
      <c r="M76" s="5">
        <v>30.5</v>
      </c>
      <c r="N76" s="5">
        <v>12.299999999999999</v>
      </c>
      <c r="O76" s="5">
        <v>77.3</v>
      </c>
      <c r="P76" s="5">
        <v>1.1000000000000001</v>
      </c>
      <c r="Q76" s="5">
        <v>0.5</v>
      </c>
      <c r="R76" s="5">
        <v>75.7</v>
      </c>
      <c r="S76" s="5">
        <v>0</v>
      </c>
      <c r="T76" s="5">
        <v>99.899999999999991</v>
      </c>
      <c r="U76" s="5">
        <v>7.9</v>
      </c>
      <c r="V76" s="5">
        <v>13.5</v>
      </c>
      <c r="W76" s="5">
        <v>2</v>
      </c>
      <c r="X76" s="5">
        <v>1.4</v>
      </c>
      <c r="Y76" s="5">
        <v>19.5</v>
      </c>
      <c r="Z76" s="5">
        <v>0.79999999999999993</v>
      </c>
      <c r="AA76" s="5">
        <v>0.1</v>
      </c>
      <c r="AB76" s="5">
        <v>0</v>
      </c>
      <c r="AC76" s="5">
        <v>0</v>
      </c>
      <c r="AD76" s="5">
        <v>1.5999999999999999</v>
      </c>
      <c r="AE76" s="5">
        <v>1.6</v>
      </c>
      <c r="AF76" s="5">
        <v>0.2</v>
      </c>
      <c r="AG76" s="5">
        <v>0</v>
      </c>
      <c r="AH76" s="5">
        <v>9.1999999999999993</v>
      </c>
      <c r="AI76" s="5">
        <v>0</v>
      </c>
      <c r="AJ76" s="5">
        <v>42.099999999999994</v>
      </c>
      <c r="AK76" s="5">
        <v>214.7</v>
      </c>
    </row>
    <row r="77" spans="2:37">
      <c r="B77" s="72"/>
      <c r="C77" s="73" t="s">
        <v>91</v>
      </c>
      <c r="D77" s="72" t="s">
        <v>68</v>
      </c>
      <c r="E77" s="72"/>
      <c r="F77" s="5">
        <f t="shared" si="39"/>
        <v>308.10000000000002</v>
      </c>
      <c r="G77" s="7">
        <f t="shared" si="40"/>
        <v>139.1</v>
      </c>
      <c r="H77" s="5">
        <f>SUM(I77:N77)</f>
        <v>125.8</v>
      </c>
      <c r="I77" s="5">
        <f t="shared" ref="I77:N77" si="43">SUM(I78:I80)</f>
        <v>0</v>
      </c>
      <c r="J77" s="5">
        <f t="shared" si="43"/>
        <v>33.1</v>
      </c>
      <c r="K77" s="5">
        <f t="shared" si="43"/>
        <v>12.5</v>
      </c>
      <c r="L77" s="5">
        <f t="shared" si="43"/>
        <v>6.6</v>
      </c>
      <c r="M77" s="5">
        <f t="shared" si="43"/>
        <v>18.299999999999997</v>
      </c>
      <c r="N77" s="5">
        <f t="shared" si="43"/>
        <v>55.3</v>
      </c>
      <c r="O77" s="5">
        <f>SUM(P77:S77)</f>
        <v>13.3</v>
      </c>
      <c r="P77" s="5">
        <f>SUM(P78:P80)</f>
        <v>0.9</v>
      </c>
      <c r="Q77" s="5">
        <f>SUM(Q78:Q80)</f>
        <v>1.4000000000000001</v>
      </c>
      <c r="R77" s="5">
        <f>SUM(R78:R80)</f>
        <v>2.3000000000000003</v>
      </c>
      <c r="S77" s="5">
        <f>SUM(S78:S80)</f>
        <v>8.7000000000000011</v>
      </c>
      <c r="T77" s="5">
        <f>SUM(U77:AJ77)</f>
        <v>61</v>
      </c>
      <c r="U77" s="5">
        <f>SUM(U78:U80)</f>
        <v>18.600000000000001</v>
      </c>
      <c r="V77" s="5">
        <f t="shared" ref="V77:AK77" si="44">SUM(V78:V80)</f>
        <v>18.5</v>
      </c>
      <c r="W77" s="5">
        <f t="shared" si="44"/>
        <v>6.3999999999999995</v>
      </c>
      <c r="X77" s="5">
        <f t="shared" si="44"/>
        <v>4.4000000000000004</v>
      </c>
      <c r="Y77" s="5">
        <f t="shared" si="44"/>
        <v>11.7</v>
      </c>
      <c r="Z77" s="5">
        <f t="shared" si="44"/>
        <v>0.6</v>
      </c>
      <c r="AA77" s="5">
        <f t="shared" si="44"/>
        <v>0</v>
      </c>
      <c r="AB77" s="5">
        <f t="shared" si="44"/>
        <v>0</v>
      </c>
      <c r="AC77" s="5">
        <f t="shared" si="44"/>
        <v>0</v>
      </c>
      <c r="AD77" s="5">
        <f t="shared" si="44"/>
        <v>0.2</v>
      </c>
      <c r="AE77" s="5">
        <f t="shared" si="44"/>
        <v>0.5</v>
      </c>
      <c r="AF77" s="5">
        <f t="shared" si="44"/>
        <v>0.1</v>
      </c>
      <c r="AG77" s="5">
        <f t="shared" si="44"/>
        <v>0</v>
      </c>
      <c r="AH77" s="5">
        <f t="shared" si="44"/>
        <v>0</v>
      </c>
      <c r="AI77" s="5">
        <f t="shared" si="44"/>
        <v>0</v>
      </c>
      <c r="AJ77" s="5">
        <f t="shared" si="44"/>
        <v>0</v>
      </c>
      <c r="AK77" s="5">
        <f t="shared" si="44"/>
        <v>108</v>
      </c>
    </row>
    <row r="78" spans="2:37">
      <c r="B78" s="72"/>
      <c r="C78" s="73"/>
      <c r="D78" s="71" t="s">
        <v>69</v>
      </c>
      <c r="E78" s="6" t="s">
        <v>70</v>
      </c>
      <c r="F78" s="5">
        <f t="shared" si="39"/>
        <v>9</v>
      </c>
      <c r="G78" s="7">
        <f t="shared" si="40"/>
        <v>9</v>
      </c>
      <c r="H78" s="5">
        <v>7.8</v>
      </c>
      <c r="I78" s="5">
        <v>0</v>
      </c>
      <c r="J78" s="5">
        <v>2.4</v>
      </c>
      <c r="K78" s="5">
        <v>0.9</v>
      </c>
      <c r="L78" s="5">
        <v>0.5</v>
      </c>
      <c r="M78" s="5">
        <v>1.2</v>
      </c>
      <c r="N78" s="5">
        <v>2.8000000000000003</v>
      </c>
      <c r="O78" s="5">
        <v>1.2000000000000002</v>
      </c>
      <c r="P78" s="5">
        <v>0.1</v>
      </c>
      <c r="Q78" s="5">
        <v>0.1</v>
      </c>
      <c r="R78" s="5">
        <v>0.2</v>
      </c>
      <c r="S78" s="5">
        <v>0.8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</row>
    <row r="79" spans="2:37">
      <c r="B79" s="72"/>
      <c r="C79" s="73"/>
      <c r="D79" s="72"/>
      <c r="E79" s="6" t="s">
        <v>71</v>
      </c>
      <c r="F79" s="5">
        <f t="shared" si="39"/>
        <v>129</v>
      </c>
      <c r="G79" s="7">
        <f t="shared" si="40"/>
        <v>129</v>
      </c>
      <c r="H79" s="5">
        <v>116.9</v>
      </c>
      <c r="I79" s="5">
        <v>0</v>
      </c>
      <c r="J79" s="5">
        <v>30.3</v>
      </c>
      <c r="K79" s="5">
        <v>11.6</v>
      </c>
      <c r="L79" s="5">
        <v>6.1</v>
      </c>
      <c r="M79" s="5">
        <v>16.399999999999999</v>
      </c>
      <c r="N79" s="5">
        <v>52.5</v>
      </c>
      <c r="O79" s="5">
        <v>12.100000000000001</v>
      </c>
      <c r="P79" s="5">
        <v>0.8</v>
      </c>
      <c r="Q79" s="5">
        <v>1.3</v>
      </c>
      <c r="R79" s="5">
        <v>2.1</v>
      </c>
      <c r="S79" s="5">
        <v>7.9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</row>
    <row r="80" spans="2:37">
      <c r="B80" s="72"/>
      <c r="C80" s="73"/>
      <c r="D80" s="72"/>
      <c r="E80" s="6" t="s">
        <v>72</v>
      </c>
      <c r="F80" s="5">
        <f t="shared" si="39"/>
        <v>170.10000000000002</v>
      </c>
      <c r="G80" s="7">
        <f t="shared" si="40"/>
        <v>1.1000000000000001</v>
      </c>
      <c r="H80" s="5">
        <v>1.1000000000000001</v>
      </c>
      <c r="I80" s="5">
        <v>0</v>
      </c>
      <c r="J80" s="5">
        <v>0.4</v>
      </c>
      <c r="K80" s="5">
        <v>0</v>
      </c>
      <c r="L80" s="5">
        <v>0</v>
      </c>
      <c r="M80" s="5">
        <v>0.7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61.000000000000007</v>
      </c>
      <c r="U80" s="5">
        <v>18.600000000000001</v>
      </c>
      <c r="V80" s="5">
        <v>18.5</v>
      </c>
      <c r="W80" s="5">
        <v>6.3999999999999995</v>
      </c>
      <c r="X80" s="5">
        <v>4.4000000000000004</v>
      </c>
      <c r="Y80" s="5">
        <v>11.7</v>
      </c>
      <c r="Z80" s="5">
        <v>0.6</v>
      </c>
      <c r="AA80" s="5">
        <v>0</v>
      </c>
      <c r="AB80" s="5">
        <v>0</v>
      </c>
      <c r="AC80" s="5">
        <v>0</v>
      </c>
      <c r="AD80" s="5">
        <v>0.2</v>
      </c>
      <c r="AE80" s="5">
        <v>0.5</v>
      </c>
      <c r="AF80" s="5">
        <v>0.1</v>
      </c>
      <c r="AG80" s="5">
        <v>0</v>
      </c>
      <c r="AH80" s="5">
        <v>0</v>
      </c>
      <c r="AI80" s="5">
        <v>0</v>
      </c>
      <c r="AJ80" s="5">
        <v>0</v>
      </c>
      <c r="AK80" s="5">
        <v>108</v>
      </c>
    </row>
    <row r="81" spans="2:37">
      <c r="B81" s="72"/>
      <c r="C81" s="73" t="s">
        <v>92</v>
      </c>
      <c r="D81" s="72" t="s">
        <v>68</v>
      </c>
      <c r="E81" s="72"/>
      <c r="F81" s="5">
        <f t="shared" si="39"/>
        <v>196.7</v>
      </c>
      <c r="G81" s="7">
        <f t="shared" si="40"/>
        <v>60.5</v>
      </c>
      <c r="H81" s="5">
        <f>SUM(I81:N81)</f>
        <v>60.5</v>
      </c>
      <c r="I81" s="5">
        <f t="shared" ref="I81:N81" si="45">SUM(I82:I84)</f>
        <v>0</v>
      </c>
      <c r="J81" s="5">
        <f t="shared" si="45"/>
        <v>22.2</v>
      </c>
      <c r="K81" s="5">
        <f t="shared" si="45"/>
        <v>4.0999999999999996</v>
      </c>
      <c r="L81" s="5">
        <f t="shared" si="45"/>
        <v>4.2</v>
      </c>
      <c r="M81" s="5">
        <f t="shared" si="45"/>
        <v>11.3</v>
      </c>
      <c r="N81" s="5">
        <f t="shared" si="45"/>
        <v>18.7</v>
      </c>
      <c r="O81" s="5">
        <f>SUM(P81:S81)</f>
        <v>0</v>
      </c>
      <c r="P81" s="5">
        <f>SUM(P82:P84)</f>
        <v>0</v>
      </c>
      <c r="Q81" s="5">
        <f>SUM(Q82:Q84)</f>
        <v>0</v>
      </c>
      <c r="R81" s="5">
        <f>SUM(R82:R84)</f>
        <v>0</v>
      </c>
      <c r="S81" s="5">
        <f>SUM(S82:S84)</f>
        <v>0</v>
      </c>
      <c r="T81" s="5">
        <f>SUM(U81:AJ81)</f>
        <v>56.100000000000009</v>
      </c>
      <c r="U81" s="5">
        <f>SUM(U82:U84)</f>
        <v>1.2</v>
      </c>
      <c r="V81" s="5">
        <f t="shared" ref="V81:AK81" si="46">SUM(V82:V84)</f>
        <v>9.1999999999999993</v>
      </c>
      <c r="W81" s="5">
        <f t="shared" si="46"/>
        <v>2.2999999999999998</v>
      </c>
      <c r="X81" s="5">
        <f t="shared" si="46"/>
        <v>10.199999999999999</v>
      </c>
      <c r="Y81" s="5">
        <f t="shared" si="46"/>
        <v>6.1</v>
      </c>
      <c r="Z81" s="5">
        <f t="shared" si="46"/>
        <v>1.2</v>
      </c>
      <c r="AA81" s="5">
        <f t="shared" si="46"/>
        <v>0.1</v>
      </c>
      <c r="AB81" s="5">
        <f t="shared" si="46"/>
        <v>0</v>
      </c>
      <c r="AC81" s="5">
        <f t="shared" si="46"/>
        <v>0</v>
      </c>
      <c r="AD81" s="5">
        <f t="shared" si="46"/>
        <v>0.2</v>
      </c>
      <c r="AE81" s="5">
        <f t="shared" si="46"/>
        <v>0.6</v>
      </c>
      <c r="AF81" s="5">
        <f t="shared" si="46"/>
        <v>1.2</v>
      </c>
      <c r="AG81" s="5">
        <f t="shared" si="46"/>
        <v>0</v>
      </c>
      <c r="AH81" s="5">
        <f t="shared" si="46"/>
        <v>15.5</v>
      </c>
      <c r="AI81" s="5">
        <f t="shared" si="46"/>
        <v>0</v>
      </c>
      <c r="AJ81" s="5">
        <f t="shared" si="46"/>
        <v>8.3000000000000007</v>
      </c>
      <c r="AK81" s="5">
        <f t="shared" si="46"/>
        <v>80.099999999999994</v>
      </c>
    </row>
    <row r="82" spans="2:37">
      <c r="B82" s="72"/>
      <c r="C82" s="73"/>
      <c r="D82" s="71" t="s">
        <v>69</v>
      </c>
      <c r="E82" s="6" t="s">
        <v>70</v>
      </c>
      <c r="F82" s="5">
        <f t="shared" si="39"/>
        <v>54.599999999999994</v>
      </c>
      <c r="G82" s="7">
        <f t="shared" si="40"/>
        <v>54.599999999999994</v>
      </c>
      <c r="H82" s="5">
        <v>54.599999999999994</v>
      </c>
      <c r="I82" s="5">
        <v>0</v>
      </c>
      <c r="J82" s="5">
        <v>21.9</v>
      </c>
      <c r="K82" s="5">
        <v>2.8</v>
      </c>
      <c r="L82" s="5">
        <v>1.2</v>
      </c>
      <c r="M82" s="5">
        <v>10.4</v>
      </c>
      <c r="N82" s="5">
        <v>18.3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</row>
    <row r="83" spans="2:37">
      <c r="B83" s="72"/>
      <c r="C83" s="73"/>
      <c r="D83" s="72"/>
      <c r="E83" s="6" t="s">
        <v>71</v>
      </c>
      <c r="F83" s="5">
        <f t="shared" si="39"/>
        <v>5.6</v>
      </c>
      <c r="G83" s="7">
        <f t="shared" si="40"/>
        <v>5.6</v>
      </c>
      <c r="H83" s="5">
        <v>5.6</v>
      </c>
      <c r="I83" s="5">
        <v>0</v>
      </c>
      <c r="J83" s="5">
        <v>0.3</v>
      </c>
      <c r="K83" s="5">
        <v>1</v>
      </c>
      <c r="L83" s="5">
        <v>3</v>
      </c>
      <c r="M83" s="5">
        <v>0.89999999999999991</v>
      </c>
      <c r="N83" s="5">
        <v>0.4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</row>
    <row r="84" spans="2:37">
      <c r="B84" s="72"/>
      <c r="C84" s="73"/>
      <c r="D84" s="72"/>
      <c r="E84" s="6" t="s">
        <v>72</v>
      </c>
      <c r="F84" s="5">
        <f t="shared" si="39"/>
        <v>136.5</v>
      </c>
      <c r="G84" s="7">
        <f t="shared" si="40"/>
        <v>0.3</v>
      </c>
      <c r="H84" s="5">
        <v>0.3</v>
      </c>
      <c r="I84" s="5">
        <v>0</v>
      </c>
      <c r="J84" s="5">
        <v>0</v>
      </c>
      <c r="K84" s="5">
        <v>0.3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56.1</v>
      </c>
      <c r="U84" s="5">
        <v>1.2</v>
      </c>
      <c r="V84" s="5">
        <v>9.1999999999999993</v>
      </c>
      <c r="W84" s="5">
        <v>2.2999999999999998</v>
      </c>
      <c r="X84" s="5">
        <v>10.199999999999999</v>
      </c>
      <c r="Y84" s="5">
        <v>6.1</v>
      </c>
      <c r="Z84" s="5">
        <v>1.2</v>
      </c>
      <c r="AA84" s="5">
        <v>0.1</v>
      </c>
      <c r="AB84" s="5">
        <v>0</v>
      </c>
      <c r="AC84" s="5">
        <v>0</v>
      </c>
      <c r="AD84" s="5">
        <v>0.2</v>
      </c>
      <c r="AE84" s="5">
        <v>0.6</v>
      </c>
      <c r="AF84" s="5">
        <v>1.2</v>
      </c>
      <c r="AG84" s="5">
        <v>0</v>
      </c>
      <c r="AH84" s="5">
        <v>15.5</v>
      </c>
      <c r="AI84" s="5">
        <v>0</v>
      </c>
      <c r="AJ84" s="5">
        <v>8.3000000000000007</v>
      </c>
      <c r="AK84" s="5">
        <v>80.099999999999994</v>
      </c>
    </row>
    <row r="85" spans="2:37">
      <c r="B85" s="72"/>
      <c r="C85" s="73" t="s">
        <v>93</v>
      </c>
      <c r="D85" s="72" t="s">
        <v>68</v>
      </c>
      <c r="E85" s="72"/>
      <c r="F85" s="5">
        <f t="shared" si="39"/>
        <v>541.09999999999991</v>
      </c>
      <c r="G85" s="7">
        <f t="shared" si="40"/>
        <v>119</v>
      </c>
      <c r="H85" s="5">
        <f>SUM(I85:N85)</f>
        <v>100.5</v>
      </c>
      <c r="I85" s="5">
        <f t="shared" ref="I85:N85" si="47">SUM(I86:I88)</f>
        <v>0</v>
      </c>
      <c r="J85" s="5">
        <f t="shared" si="47"/>
        <v>23.700000000000003</v>
      </c>
      <c r="K85" s="5">
        <f t="shared" si="47"/>
        <v>21.299999999999997</v>
      </c>
      <c r="L85" s="5">
        <f t="shared" si="47"/>
        <v>18.8</v>
      </c>
      <c r="M85" s="5">
        <f t="shared" si="47"/>
        <v>15.9</v>
      </c>
      <c r="N85" s="5">
        <f t="shared" si="47"/>
        <v>20.8</v>
      </c>
      <c r="O85" s="5">
        <f>SUM(P85:S85)</f>
        <v>18.5</v>
      </c>
      <c r="P85" s="5">
        <f>SUM(P86:P88)</f>
        <v>0.2</v>
      </c>
      <c r="Q85" s="5">
        <f>SUM(Q86:Q88)</f>
        <v>0</v>
      </c>
      <c r="R85" s="5">
        <f>SUM(R86:R88)</f>
        <v>0.6</v>
      </c>
      <c r="S85" s="5">
        <f>SUM(S86:S88)</f>
        <v>17.7</v>
      </c>
      <c r="T85" s="5">
        <f>SUM(U85:AJ85)</f>
        <v>215.09999999999994</v>
      </c>
      <c r="U85" s="5">
        <f>SUM(U86:U88)</f>
        <v>115.1</v>
      </c>
      <c r="V85" s="5">
        <f t="shared" ref="V85:AK85" si="48">SUM(V86:V88)</f>
        <v>25.799999999999997</v>
      </c>
      <c r="W85" s="5">
        <f t="shared" si="48"/>
        <v>11.1</v>
      </c>
      <c r="X85" s="5">
        <f t="shared" si="48"/>
        <v>12.200000000000001</v>
      </c>
      <c r="Y85" s="5">
        <f t="shared" si="48"/>
        <v>21</v>
      </c>
      <c r="Z85" s="5">
        <f t="shared" si="48"/>
        <v>5.0999999999999996</v>
      </c>
      <c r="AA85" s="5">
        <f t="shared" si="48"/>
        <v>0</v>
      </c>
      <c r="AB85" s="5">
        <f t="shared" si="48"/>
        <v>0</v>
      </c>
      <c r="AC85" s="5">
        <f t="shared" si="48"/>
        <v>0</v>
      </c>
      <c r="AD85" s="5">
        <f t="shared" si="48"/>
        <v>0.2</v>
      </c>
      <c r="AE85" s="5">
        <f t="shared" si="48"/>
        <v>4.2</v>
      </c>
      <c r="AF85" s="5">
        <f t="shared" si="48"/>
        <v>0</v>
      </c>
      <c r="AG85" s="5">
        <f t="shared" si="48"/>
        <v>0</v>
      </c>
      <c r="AH85" s="5">
        <f t="shared" si="48"/>
        <v>19.3</v>
      </c>
      <c r="AI85" s="5">
        <f t="shared" si="48"/>
        <v>1.1000000000000001</v>
      </c>
      <c r="AJ85" s="5">
        <f t="shared" si="48"/>
        <v>0</v>
      </c>
      <c r="AK85" s="5">
        <f t="shared" si="48"/>
        <v>207</v>
      </c>
    </row>
    <row r="86" spans="2:37">
      <c r="B86" s="72"/>
      <c r="C86" s="73"/>
      <c r="D86" s="71" t="s">
        <v>69</v>
      </c>
      <c r="E86" s="6" t="s">
        <v>70</v>
      </c>
      <c r="F86" s="5">
        <f t="shared" si="39"/>
        <v>72.5</v>
      </c>
      <c r="G86" s="7">
        <f t="shared" si="40"/>
        <v>72.5</v>
      </c>
      <c r="H86" s="5">
        <v>54.399999999999991</v>
      </c>
      <c r="I86" s="5">
        <v>0</v>
      </c>
      <c r="J86" s="5">
        <v>13.4</v>
      </c>
      <c r="K86" s="5">
        <v>11.399999999999999</v>
      </c>
      <c r="L86" s="5">
        <v>10.5</v>
      </c>
      <c r="M86" s="5">
        <v>6.8000000000000007</v>
      </c>
      <c r="N86" s="5">
        <v>12.3</v>
      </c>
      <c r="O86" s="5">
        <v>18.100000000000001</v>
      </c>
      <c r="P86" s="5">
        <v>0.2</v>
      </c>
      <c r="Q86" s="5">
        <v>0</v>
      </c>
      <c r="R86" s="5">
        <v>0.6</v>
      </c>
      <c r="S86" s="5">
        <v>17.3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</row>
    <row r="87" spans="2:37">
      <c r="B87" s="72"/>
      <c r="C87" s="73"/>
      <c r="D87" s="72"/>
      <c r="E87" s="6" t="s">
        <v>71</v>
      </c>
      <c r="F87" s="5">
        <f t="shared" si="39"/>
        <v>46.5</v>
      </c>
      <c r="G87" s="7">
        <f t="shared" si="40"/>
        <v>46.5</v>
      </c>
      <c r="H87" s="5">
        <v>46.1</v>
      </c>
      <c r="I87" s="5">
        <v>0</v>
      </c>
      <c r="J87" s="5">
        <v>10.3</v>
      </c>
      <c r="K87" s="5">
        <v>9.8999999999999986</v>
      </c>
      <c r="L87" s="5">
        <v>8.3000000000000007</v>
      </c>
      <c r="M87" s="5">
        <v>9.1</v>
      </c>
      <c r="N87" s="5">
        <v>8.5</v>
      </c>
      <c r="O87" s="5">
        <v>0.4</v>
      </c>
      <c r="P87" s="5">
        <v>0</v>
      </c>
      <c r="Q87" s="5">
        <v>0</v>
      </c>
      <c r="R87" s="5">
        <v>0</v>
      </c>
      <c r="S87" s="5">
        <v>0.4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</row>
    <row r="88" spans="2:37">
      <c r="B88" s="72"/>
      <c r="C88" s="73"/>
      <c r="D88" s="72"/>
      <c r="E88" s="6" t="s">
        <v>72</v>
      </c>
      <c r="F88" s="5">
        <f t="shared" si="39"/>
        <v>422.09999999999997</v>
      </c>
      <c r="G88" s="7">
        <f t="shared" si="40"/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215.09999999999997</v>
      </c>
      <c r="U88" s="5">
        <v>115.1</v>
      </c>
      <c r="V88" s="5">
        <v>25.799999999999997</v>
      </c>
      <c r="W88" s="5">
        <v>11.1</v>
      </c>
      <c r="X88" s="5">
        <v>12.200000000000001</v>
      </c>
      <c r="Y88" s="5">
        <v>21</v>
      </c>
      <c r="Z88" s="5">
        <v>5.0999999999999996</v>
      </c>
      <c r="AA88" s="5">
        <v>0</v>
      </c>
      <c r="AB88" s="5">
        <v>0</v>
      </c>
      <c r="AC88" s="5">
        <v>0</v>
      </c>
      <c r="AD88" s="5">
        <v>0.2</v>
      </c>
      <c r="AE88" s="5">
        <v>4.2</v>
      </c>
      <c r="AF88" s="5">
        <v>0</v>
      </c>
      <c r="AG88" s="5">
        <v>0</v>
      </c>
      <c r="AH88" s="5">
        <v>19.3</v>
      </c>
      <c r="AI88" s="5">
        <v>1.1000000000000001</v>
      </c>
      <c r="AJ88" s="5">
        <v>0</v>
      </c>
      <c r="AK88" s="5">
        <v>207</v>
      </c>
    </row>
    <row r="89" spans="2:37">
      <c r="B89" s="72"/>
      <c r="C89" s="73" t="s">
        <v>94</v>
      </c>
      <c r="D89" s="72" t="s">
        <v>68</v>
      </c>
      <c r="E89" s="72"/>
      <c r="F89" s="5">
        <f t="shared" si="39"/>
        <v>323.09999999999997</v>
      </c>
      <c r="G89" s="7">
        <f t="shared" si="40"/>
        <v>116.79999999999998</v>
      </c>
      <c r="H89" s="5">
        <f>SUM(I89:N89)</f>
        <v>116.79999999999998</v>
      </c>
      <c r="I89" s="5">
        <f t="shared" ref="I89:N89" si="49">SUM(I90:I92)</f>
        <v>0</v>
      </c>
      <c r="J89" s="5">
        <f t="shared" si="49"/>
        <v>0</v>
      </c>
      <c r="K89" s="5">
        <f t="shared" si="49"/>
        <v>0</v>
      </c>
      <c r="L89" s="5">
        <f t="shared" si="49"/>
        <v>0</v>
      </c>
      <c r="M89" s="5">
        <f t="shared" si="49"/>
        <v>0</v>
      </c>
      <c r="N89" s="5">
        <f t="shared" si="49"/>
        <v>116.79999999999998</v>
      </c>
      <c r="O89" s="5">
        <f>SUM(P89:S89)</f>
        <v>0</v>
      </c>
      <c r="P89" s="5">
        <f>SUM(P90:P92)</f>
        <v>0</v>
      </c>
      <c r="Q89" s="5">
        <f>SUM(Q90:Q92)</f>
        <v>0</v>
      </c>
      <c r="R89" s="5">
        <f>SUM(R90:R92)</f>
        <v>0</v>
      </c>
      <c r="S89" s="5">
        <f>SUM(S90:S92)</f>
        <v>0</v>
      </c>
      <c r="T89" s="5">
        <f>SUM(U89:AJ89)</f>
        <v>120.19999999999999</v>
      </c>
      <c r="U89" s="5">
        <f>SUM(U90:U92)</f>
        <v>44.2</v>
      </c>
      <c r="V89" s="5">
        <f t="shared" ref="V89:AK89" si="50">SUM(V90:V92)</f>
        <v>8.1</v>
      </c>
      <c r="W89" s="5">
        <f t="shared" si="50"/>
        <v>5.1999999999999993</v>
      </c>
      <c r="X89" s="5">
        <f t="shared" si="50"/>
        <v>8.4</v>
      </c>
      <c r="Y89" s="5">
        <f t="shared" si="50"/>
        <v>12.4</v>
      </c>
      <c r="Z89" s="5">
        <f t="shared" si="50"/>
        <v>3</v>
      </c>
      <c r="AA89" s="5">
        <f t="shared" si="50"/>
        <v>0</v>
      </c>
      <c r="AB89" s="5">
        <f t="shared" si="50"/>
        <v>4.5999999999999996</v>
      </c>
      <c r="AC89" s="5">
        <f t="shared" si="50"/>
        <v>7.8</v>
      </c>
      <c r="AD89" s="5">
        <f t="shared" si="50"/>
        <v>0.1</v>
      </c>
      <c r="AE89" s="5">
        <f t="shared" si="50"/>
        <v>14</v>
      </c>
      <c r="AF89" s="5">
        <f t="shared" si="50"/>
        <v>2.1</v>
      </c>
      <c r="AG89" s="5">
        <f t="shared" si="50"/>
        <v>0</v>
      </c>
      <c r="AH89" s="5">
        <f t="shared" si="50"/>
        <v>5.2</v>
      </c>
      <c r="AI89" s="5">
        <f t="shared" si="50"/>
        <v>0</v>
      </c>
      <c r="AJ89" s="5">
        <f t="shared" si="50"/>
        <v>5.0999999999999996</v>
      </c>
      <c r="AK89" s="5">
        <f t="shared" si="50"/>
        <v>86.100000000000009</v>
      </c>
    </row>
    <row r="90" spans="2:37">
      <c r="B90" s="72"/>
      <c r="C90" s="73"/>
      <c r="D90" s="71" t="s">
        <v>69</v>
      </c>
      <c r="E90" s="6" t="s">
        <v>70</v>
      </c>
      <c r="F90" s="5">
        <f t="shared" si="39"/>
        <v>42.4</v>
      </c>
      <c r="G90" s="7">
        <f t="shared" si="40"/>
        <v>42.4</v>
      </c>
      <c r="H90" s="5">
        <v>42.4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42.4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</row>
    <row r="91" spans="2:37">
      <c r="B91" s="72"/>
      <c r="C91" s="73"/>
      <c r="D91" s="72"/>
      <c r="E91" s="6" t="s">
        <v>71</v>
      </c>
      <c r="F91" s="5">
        <f t="shared" si="39"/>
        <v>74.399999999999991</v>
      </c>
      <c r="G91" s="7">
        <f t="shared" si="40"/>
        <v>74.399999999999991</v>
      </c>
      <c r="H91" s="5">
        <v>74.399999999999991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74.399999999999991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</row>
    <row r="92" spans="2:37">
      <c r="B92" s="72"/>
      <c r="C92" s="73"/>
      <c r="D92" s="72"/>
      <c r="E92" s="6" t="s">
        <v>72</v>
      </c>
      <c r="F92" s="5">
        <f t="shared" si="39"/>
        <v>206.3</v>
      </c>
      <c r="G92" s="7">
        <f t="shared" si="40"/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120.19999999999999</v>
      </c>
      <c r="U92" s="5">
        <v>44.2</v>
      </c>
      <c r="V92" s="5">
        <v>8.1</v>
      </c>
      <c r="W92" s="5">
        <v>5.1999999999999993</v>
      </c>
      <c r="X92" s="5">
        <v>8.4</v>
      </c>
      <c r="Y92" s="5">
        <v>12.4</v>
      </c>
      <c r="Z92" s="5">
        <v>3</v>
      </c>
      <c r="AA92" s="5">
        <v>0</v>
      </c>
      <c r="AB92" s="5">
        <v>4.5999999999999996</v>
      </c>
      <c r="AC92" s="5">
        <v>7.8</v>
      </c>
      <c r="AD92" s="5">
        <v>0.1</v>
      </c>
      <c r="AE92" s="5">
        <v>14</v>
      </c>
      <c r="AF92" s="5">
        <v>2.1</v>
      </c>
      <c r="AG92" s="5">
        <v>0</v>
      </c>
      <c r="AH92" s="5">
        <v>5.2</v>
      </c>
      <c r="AI92" s="5">
        <v>0</v>
      </c>
      <c r="AJ92" s="5">
        <v>5.0999999999999996</v>
      </c>
      <c r="AK92" s="5">
        <v>86.100000000000009</v>
      </c>
    </row>
    <row r="93" spans="2:37">
      <c r="B93" s="72"/>
      <c r="C93" s="73" t="s">
        <v>95</v>
      </c>
      <c r="D93" s="72" t="s">
        <v>68</v>
      </c>
      <c r="E93" s="72"/>
      <c r="F93" s="5">
        <f t="shared" si="39"/>
        <v>340</v>
      </c>
      <c r="G93" s="7">
        <f t="shared" si="40"/>
        <v>177</v>
      </c>
      <c r="H93" s="5">
        <f>SUM(I93:N93)</f>
        <v>177</v>
      </c>
      <c r="I93" s="5">
        <f t="shared" ref="I93:N93" si="51">SUM(I94:I96)</f>
        <v>0</v>
      </c>
      <c r="J93" s="5">
        <f t="shared" si="51"/>
        <v>0</v>
      </c>
      <c r="K93" s="5">
        <f t="shared" si="51"/>
        <v>0</v>
      </c>
      <c r="L93" s="5">
        <f t="shared" si="51"/>
        <v>0</v>
      </c>
      <c r="M93" s="5">
        <f t="shared" si="51"/>
        <v>0</v>
      </c>
      <c r="N93" s="5">
        <f t="shared" si="51"/>
        <v>177</v>
      </c>
      <c r="O93" s="5">
        <f>SUM(P93:S93)</f>
        <v>0</v>
      </c>
      <c r="P93" s="5">
        <f>SUM(P94:P96)</f>
        <v>0</v>
      </c>
      <c r="Q93" s="5">
        <f>SUM(Q94:Q96)</f>
        <v>0</v>
      </c>
      <c r="R93" s="5">
        <f>SUM(R94:R96)</f>
        <v>0</v>
      </c>
      <c r="S93" s="5">
        <f>SUM(S94:S96)</f>
        <v>0</v>
      </c>
      <c r="T93" s="5">
        <f>SUM(U93:AJ93)</f>
        <v>35</v>
      </c>
      <c r="U93" s="5">
        <f>SUM(U94:U96)</f>
        <v>5</v>
      </c>
      <c r="V93" s="5">
        <f t="shared" ref="V93:AK93" si="52">SUM(V94:V96)</f>
        <v>7</v>
      </c>
      <c r="W93" s="5">
        <f t="shared" si="52"/>
        <v>2</v>
      </c>
      <c r="X93" s="5">
        <f t="shared" si="52"/>
        <v>3</v>
      </c>
      <c r="Y93" s="5">
        <f t="shared" si="52"/>
        <v>6</v>
      </c>
      <c r="Z93" s="5">
        <f t="shared" si="52"/>
        <v>0</v>
      </c>
      <c r="AA93" s="5">
        <f t="shared" si="52"/>
        <v>0</v>
      </c>
      <c r="AB93" s="5">
        <f t="shared" si="52"/>
        <v>0</v>
      </c>
      <c r="AC93" s="5">
        <f t="shared" si="52"/>
        <v>0</v>
      </c>
      <c r="AD93" s="5">
        <f t="shared" si="52"/>
        <v>0</v>
      </c>
      <c r="AE93" s="5">
        <f t="shared" si="52"/>
        <v>0</v>
      </c>
      <c r="AF93" s="5">
        <f t="shared" si="52"/>
        <v>0</v>
      </c>
      <c r="AG93" s="5">
        <f t="shared" si="52"/>
        <v>0</v>
      </c>
      <c r="AH93" s="5">
        <f t="shared" si="52"/>
        <v>8</v>
      </c>
      <c r="AI93" s="5">
        <f t="shared" si="52"/>
        <v>0</v>
      </c>
      <c r="AJ93" s="5">
        <f t="shared" si="52"/>
        <v>4</v>
      </c>
      <c r="AK93" s="5">
        <f t="shared" si="52"/>
        <v>128</v>
      </c>
    </row>
    <row r="94" spans="2:37">
      <c r="B94" s="72"/>
      <c r="C94" s="73"/>
      <c r="D94" s="71" t="s">
        <v>69</v>
      </c>
      <c r="E94" s="6" t="s">
        <v>70</v>
      </c>
      <c r="F94" s="5">
        <f t="shared" si="39"/>
        <v>156</v>
      </c>
      <c r="G94" s="7">
        <f t="shared" si="40"/>
        <v>156</v>
      </c>
      <c r="H94" s="5">
        <v>156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156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</row>
    <row r="95" spans="2:37">
      <c r="B95" s="72"/>
      <c r="C95" s="73"/>
      <c r="D95" s="72"/>
      <c r="E95" s="6" t="s">
        <v>71</v>
      </c>
      <c r="F95" s="5">
        <f t="shared" si="39"/>
        <v>21</v>
      </c>
      <c r="G95" s="7">
        <f t="shared" si="40"/>
        <v>21</v>
      </c>
      <c r="H95" s="5">
        <v>21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21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</row>
    <row r="96" spans="2:37">
      <c r="B96" s="72"/>
      <c r="C96" s="73"/>
      <c r="D96" s="72"/>
      <c r="E96" s="6" t="s">
        <v>72</v>
      </c>
      <c r="F96" s="5">
        <f t="shared" si="39"/>
        <v>163</v>
      </c>
      <c r="G96" s="7">
        <f t="shared" si="40"/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35</v>
      </c>
      <c r="U96" s="5">
        <v>5</v>
      </c>
      <c r="V96" s="5">
        <v>7</v>
      </c>
      <c r="W96" s="5">
        <v>2</v>
      </c>
      <c r="X96" s="5">
        <v>3</v>
      </c>
      <c r="Y96" s="5">
        <v>6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8</v>
      </c>
      <c r="AI96" s="5">
        <v>0</v>
      </c>
      <c r="AJ96" s="5">
        <v>4</v>
      </c>
      <c r="AK96" s="5">
        <v>128</v>
      </c>
    </row>
    <row r="97" spans="2:37">
      <c r="B97" s="72"/>
      <c r="C97" s="73" t="s">
        <v>96</v>
      </c>
      <c r="D97" s="72" t="s">
        <v>68</v>
      </c>
      <c r="E97" s="72"/>
      <c r="F97" s="5">
        <f t="shared" si="39"/>
        <v>589.10000000000014</v>
      </c>
      <c r="G97" s="7">
        <f t="shared" si="40"/>
        <v>196.10000000000002</v>
      </c>
      <c r="H97" s="5">
        <f>SUM(I97:N97)</f>
        <v>193.10000000000002</v>
      </c>
      <c r="I97" s="5">
        <f t="shared" ref="I97:N97" si="53">SUM(I98:I100)</f>
        <v>0</v>
      </c>
      <c r="J97" s="5">
        <f t="shared" si="53"/>
        <v>59.7</v>
      </c>
      <c r="K97" s="5">
        <f t="shared" si="53"/>
        <v>7.7</v>
      </c>
      <c r="L97" s="5">
        <f t="shared" si="53"/>
        <v>16.7</v>
      </c>
      <c r="M97" s="5">
        <f t="shared" si="53"/>
        <v>35.200000000000003</v>
      </c>
      <c r="N97" s="5">
        <f t="shared" si="53"/>
        <v>73.8</v>
      </c>
      <c r="O97" s="5">
        <f>SUM(P97:S97)</f>
        <v>3</v>
      </c>
      <c r="P97" s="5">
        <f>SUM(P98:P100)</f>
        <v>0.2</v>
      </c>
      <c r="Q97" s="5">
        <f>SUM(Q98:Q100)</f>
        <v>0.5</v>
      </c>
      <c r="R97" s="5">
        <f>SUM(R98:R100)</f>
        <v>0.6</v>
      </c>
      <c r="S97" s="5">
        <f>SUM(S98:S100)</f>
        <v>1.7000000000000002</v>
      </c>
      <c r="T97" s="5">
        <f>SUM(U97:AJ97)</f>
        <v>208.70000000000002</v>
      </c>
      <c r="U97" s="5">
        <f>SUM(U98:U100)</f>
        <v>94.9</v>
      </c>
      <c r="V97" s="5">
        <f t="shared" ref="V97:AK97" si="54">SUM(V98:V100)</f>
        <v>50.5</v>
      </c>
      <c r="W97" s="5">
        <f t="shared" si="54"/>
        <v>9.1</v>
      </c>
      <c r="X97" s="5">
        <f t="shared" si="54"/>
        <v>24.4</v>
      </c>
      <c r="Y97" s="5">
        <f t="shared" si="54"/>
        <v>18.3</v>
      </c>
      <c r="Z97" s="5">
        <f t="shared" si="54"/>
        <v>1.9</v>
      </c>
      <c r="AA97" s="5">
        <f t="shared" si="54"/>
        <v>0</v>
      </c>
      <c r="AB97" s="5">
        <f t="shared" si="54"/>
        <v>0</v>
      </c>
      <c r="AC97" s="5">
        <f t="shared" si="54"/>
        <v>0</v>
      </c>
      <c r="AD97" s="5">
        <f t="shared" si="54"/>
        <v>0.3</v>
      </c>
      <c r="AE97" s="5">
        <f t="shared" si="54"/>
        <v>6.5</v>
      </c>
      <c r="AF97" s="5">
        <f t="shared" si="54"/>
        <v>2</v>
      </c>
      <c r="AG97" s="5">
        <f t="shared" si="54"/>
        <v>0</v>
      </c>
      <c r="AH97" s="5">
        <f t="shared" si="54"/>
        <v>0.6</v>
      </c>
      <c r="AI97" s="5">
        <f t="shared" si="54"/>
        <v>0.2</v>
      </c>
      <c r="AJ97" s="5">
        <f t="shared" si="54"/>
        <v>0</v>
      </c>
      <c r="AK97" s="5">
        <f t="shared" si="54"/>
        <v>184.3</v>
      </c>
    </row>
    <row r="98" spans="2:37">
      <c r="B98" s="72"/>
      <c r="C98" s="73"/>
      <c r="D98" s="71" t="s">
        <v>69</v>
      </c>
      <c r="E98" s="6" t="s">
        <v>70</v>
      </c>
      <c r="F98" s="5">
        <f t="shared" si="39"/>
        <v>64.8</v>
      </c>
      <c r="G98" s="7">
        <f t="shared" si="40"/>
        <v>64.8</v>
      </c>
      <c r="H98" s="5">
        <v>61.8</v>
      </c>
      <c r="I98" s="5">
        <v>0</v>
      </c>
      <c r="J98" s="5">
        <v>24</v>
      </c>
      <c r="K98" s="5">
        <v>1.5999999999999999</v>
      </c>
      <c r="L98" s="5">
        <v>1.7999999999999998</v>
      </c>
      <c r="M98" s="5">
        <v>11.3</v>
      </c>
      <c r="N98" s="5">
        <v>23.099999999999998</v>
      </c>
      <c r="O98" s="5">
        <v>3</v>
      </c>
      <c r="P98" s="5">
        <v>0.2</v>
      </c>
      <c r="Q98" s="5">
        <v>0.5</v>
      </c>
      <c r="R98" s="5">
        <v>0.6</v>
      </c>
      <c r="S98" s="5">
        <v>1.7000000000000002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</row>
    <row r="99" spans="2:37">
      <c r="B99" s="72"/>
      <c r="C99" s="73"/>
      <c r="D99" s="72"/>
      <c r="E99" s="6" t="s">
        <v>71</v>
      </c>
      <c r="F99" s="5">
        <f t="shared" si="39"/>
        <v>131.30000000000001</v>
      </c>
      <c r="G99" s="7">
        <f t="shared" si="40"/>
        <v>131.30000000000001</v>
      </c>
      <c r="H99" s="5">
        <v>131.30000000000001</v>
      </c>
      <c r="I99" s="5">
        <v>0</v>
      </c>
      <c r="J99" s="5">
        <v>35.700000000000003</v>
      </c>
      <c r="K99" s="5">
        <v>6.1000000000000005</v>
      </c>
      <c r="L99" s="5">
        <v>14.899999999999999</v>
      </c>
      <c r="M99" s="5">
        <v>23.900000000000002</v>
      </c>
      <c r="N99" s="5">
        <v>50.7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</row>
    <row r="100" spans="2:37">
      <c r="B100" s="72"/>
      <c r="C100" s="73"/>
      <c r="D100" s="72"/>
      <c r="E100" s="6" t="s">
        <v>72</v>
      </c>
      <c r="F100" s="5">
        <f t="shared" si="39"/>
        <v>393</v>
      </c>
      <c r="G100" s="7">
        <f t="shared" si="40"/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208.70000000000002</v>
      </c>
      <c r="U100" s="5">
        <v>94.9</v>
      </c>
      <c r="V100" s="5">
        <v>50.5</v>
      </c>
      <c r="W100" s="5">
        <v>9.1</v>
      </c>
      <c r="X100" s="5">
        <v>24.4</v>
      </c>
      <c r="Y100" s="5">
        <v>18.3</v>
      </c>
      <c r="Z100" s="5">
        <v>1.9</v>
      </c>
      <c r="AA100" s="5">
        <v>0</v>
      </c>
      <c r="AB100" s="5">
        <v>0</v>
      </c>
      <c r="AC100" s="5">
        <v>0</v>
      </c>
      <c r="AD100" s="5">
        <v>0.3</v>
      </c>
      <c r="AE100" s="5">
        <v>6.5</v>
      </c>
      <c r="AF100" s="5">
        <v>2</v>
      </c>
      <c r="AG100" s="5">
        <v>0</v>
      </c>
      <c r="AH100" s="5">
        <v>0.6</v>
      </c>
      <c r="AI100" s="5">
        <v>0.2</v>
      </c>
      <c r="AJ100" s="5">
        <v>0</v>
      </c>
      <c r="AK100" s="5">
        <v>184.3</v>
      </c>
    </row>
    <row r="101" spans="2:37">
      <c r="B101" s="72"/>
      <c r="C101" s="73" t="s">
        <v>97</v>
      </c>
      <c r="D101" s="72" t="s">
        <v>68</v>
      </c>
      <c r="E101" s="72"/>
      <c r="F101" s="5">
        <f t="shared" si="39"/>
        <v>990.49999999999989</v>
      </c>
      <c r="G101" s="7">
        <f t="shared" si="40"/>
        <v>358.29999999999995</v>
      </c>
      <c r="H101" s="5">
        <f>SUM(I101:N101)</f>
        <v>342.79999999999995</v>
      </c>
      <c r="I101" s="5">
        <f t="shared" ref="I101:N101" si="55">SUM(I102:I104)</f>
        <v>0</v>
      </c>
      <c r="J101" s="5">
        <f t="shared" si="55"/>
        <v>76.099999999999994</v>
      </c>
      <c r="K101" s="5">
        <f t="shared" si="55"/>
        <v>47.8</v>
      </c>
      <c r="L101" s="5">
        <f t="shared" si="55"/>
        <v>19.7</v>
      </c>
      <c r="M101" s="5">
        <f t="shared" si="55"/>
        <v>91.699999999999989</v>
      </c>
      <c r="N101" s="5">
        <f t="shared" si="55"/>
        <v>107.5</v>
      </c>
      <c r="O101" s="5">
        <f>SUM(P101:S101)</f>
        <v>15.5</v>
      </c>
      <c r="P101" s="5">
        <f>SUM(P102:P104)</f>
        <v>2.2000000000000002</v>
      </c>
      <c r="Q101" s="5">
        <f>SUM(Q102:Q104)</f>
        <v>3.9000000000000004</v>
      </c>
      <c r="R101" s="5">
        <f>SUM(R102:R104)</f>
        <v>5.8</v>
      </c>
      <c r="S101" s="5">
        <f>SUM(S102:S104)</f>
        <v>3.6</v>
      </c>
      <c r="T101" s="5">
        <f>SUM(U101:AJ101)</f>
        <v>291.89999999999998</v>
      </c>
      <c r="U101" s="5">
        <f>SUM(U102:U104)</f>
        <v>85.600000000000009</v>
      </c>
      <c r="V101" s="5">
        <f t="shared" ref="V101:AK101" si="56">SUM(V102:V104)</f>
        <v>45.7</v>
      </c>
      <c r="W101" s="5">
        <f t="shared" si="56"/>
        <v>15.3</v>
      </c>
      <c r="X101" s="5">
        <f t="shared" si="56"/>
        <v>15.600000000000001</v>
      </c>
      <c r="Y101" s="5">
        <f t="shared" si="56"/>
        <v>32.299999999999997</v>
      </c>
      <c r="Z101" s="5">
        <f t="shared" si="56"/>
        <v>6.8</v>
      </c>
      <c r="AA101" s="5">
        <f t="shared" si="56"/>
        <v>1</v>
      </c>
      <c r="AB101" s="5">
        <f t="shared" si="56"/>
        <v>12.3</v>
      </c>
      <c r="AC101" s="5">
        <f t="shared" si="56"/>
        <v>16.100000000000001</v>
      </c>
      <c r="AD101" s="5">
        <f t="shared" si="56"/>
        <v>2.1</v>
      </c>
      <c r="AE101" s="5">
        <f t="shared" si="56"/>
        <v>29.900000000000002</v>
      </c>
      <c r="AF101" s="5">
        <f t="shared" si="56"/>
        <v>6.5</v>
      </c>
      <c r="AG101" s="5">
        <f t="shared" si="56"/>
        <v>0</v>
      </c>
      <c r="AH101" s="5">
        <f t="shared" si="56"/>
        <v>14.899999999999999</v>
      </c>
      <c r="AI101" s="5">
        <f t="shared" si="56"/>
        <v>0</v>
      </c>
      <c r="AJ101" s="5">
        <f t="shared" si="56"/>
        <v>7.8</v>
      </c>
      <c r="AK101" s="5">
        <f t="shared" si="56"/>
        <v>340.29999999999995</v>
      </c>
    </row>
    <row r="102" spans="2:37">
      <c r="B102" s="72"/>
      <c r="C102" s="73"/>
      <c r="D102" s="71" t="s">
        <v>69</v>
      </c>
      <c r="E102" s="6" t="s">
        <v>70</v>
      </c>
      <c r="F102" s="5">
        <f t="shared" si="39"/>
        <v>221.7</v>
      </c>
      <c r="G102" s="7">
        <f t="shared" si="40"/>
        <v>221.7</v>
      </c>
      <c r="H102" s="5">
        <v>206.2</v>
      </c>
      <c r="I102" s="5">
        <v>0</v>
      </c>
      <c r="J102" s="5">
        <v>48.9</v>
      </c>
      <c r="K102" s="5">
        <v>37.5</v>
      </c>
      <c r="L102" s="5">
        <v>14.6</v>
      </c>
      <c r="M102" s="5">
        <v>48.4</v>
      </c>
      <c r="N102" s="5">
        <v>56.8</v>
      </c>
      <c r="O102" s="5">
        <v>15.5</v>
      </c>
      <c r="P102" s="5">
        <v>2.2000000000000002</v>
      </c>
      <c r="Q102" s="5">
        <v>3.9000000000000004</v>
      </c>
      <c r="R102" s="5">
        <v>5.8</v>
      </c>
      <c r="S102" s="5">
        <v>3.6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</row>
    <row r="103" spans="2:37">
      <c r="B103" s="72"/>
      <c r="C103" s="73"/>
      <c r="D103" s="72"/>
      <c r="E103" s="6" t="s">
        <v>71</v>
      </c>
      <c r="F103" s="5">
        <f t="shared" si="39"/>
        <v>136.60000000000002</v>
      </c>
      <c r="G103" s="7">
        <f t="shared" si="40"/>
        <v>136.60000000000002</v>
      </c>
      <c r="H103" s="5">
        <v>136.60000000000002</v>
      </c>
      <c r="I103" s="5">
        <v>0</v>
      </c>
      <c r="J103" s="5">
        <v>27.2</v>
      </c>
      <c r="K103" s="5">
        <v>10.3</v>
      </c>
      <c r="L103" s="5">
        <v>5.0999999999999996</v>
      </c>
      <c r="M103" s="5">
        <v>43.3</v>
      </c>
      <c r="N103" s="5">
        <v>50.7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</row>
    <row r="104" spans="2:37">
      <c r="B104" s="72"/>
      <c r="C104" s="73"/>
      <c r="D104" s="72"/>
      <c r="E104" s="6" t="s">
        <v>72</v>
      </c>
      <c r="F104" s="5">
        <f t="shared" si="39"/>
        <v>632.20000000000005</v>
      </c>
      <c r="G104" s="7">
        <f t="shared" si="40"/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291.90000000000003</v>
      </c>
      <c r="U104" s="5">
        <v>85.600000000000009</v>
      </c>
      <c r="V104" s="5">
        <v>45.7</v>
      </c>
      <c r="W104" s="5">
        <v>15.3</v>
      </c>
      <c r="X104" s="5">
        <v>15.600000000000001</v>
      </c>
      <c r="Y104" s="5">
        <v>32.299999999999997</v>
      </c>
      <c r="Z104" s="5">
        <v>6.8</v>
      </c>
      <c r="AA104" s="5">
        <v>1</v>
      </c>
      <c r="AB104" s="5">
        <v>12.3</v>
      </c>
      <c r="AC104" s="5">
        <v>16.100000000000001</v>
      </c>
      <c r="AD104" s="5">
        <v>2.1</v>
      </c>
      <c r="AE104" s="5">
        <v>29.900000000000002</v>
      </c>
      <c r="AF104" s="5">
        <v>6.5</v>
      </c>
      <c r="AG104" s="5">
        <v>0</v>
      </c>
      <c r="AH104" s="5">
        <v>14.899999999999999</v>
      </c>
      <c r="AI104" s="5">
        <v>0</v>
      </c>
      <c r="AJ104" s="5">
        <v>7.8</v>
      </c>
      <c r="AK104" s="5">
        <v>340.29999999999995</v>
      </c>
    </row>
    <row r="105" spans="2:37">
      <c r="B105" s="72"/>
      <c r="C105" s="73" t="s">
        <v>98</v>
      </c>
      <c r="D105" s="72" t="s">
        <v>68</v>
      </c>
      <c r="E105" s="72"/>
      <c r="F105" s="5">
        <f t="shared" si="39"/>
        <v>733.30000000000007</v>
      </c>
      <c r="G105" s="7">
        <f t="shared" si="40"/>
        <v>188.20000000000002</v>
      </c>
      <c r="H105" s="5">
        <f>SUM(I105:N105)</f>
        <v>188.20000000000002</v>
      </c>
      <c r="I105" s="5">
        <f t="shared" ref="I105:N105" si="57">SUM(I106:I108)</f>
        <v>0</v>
      </c>
      <c r="J105" s="5">
        <f t="shared" si="57"/>
        <v>22.2</v>
      </c>
      <c r="K105" s="5">
        <f t="shared" si="57"/>
        <v>0</v>
      </c>
      <c r="L105" s="5">
        <f t="shared" si="57"/>
        <v>0</v>
      </c>
      <c r="M105" s="5">
        <f t="shared" si="57"/>
        <v>1.4</v>
      </c>
      <c r="N105" s="5">
        <f t="shared" si="57"/>
        <v>164.60000000000002</v>
      </c>
      <c r="O105" s="5">
        <f>SUM(P105:S105)</f>
        <v>0</v>
      </c>
      <c r="P105" s="5">
        <f>SUM(P106:P108)</f>
        <v>0</v>
      </c>
      <c r="Q105" s="5">
        <f>SUM(Q106:Q108)</f>
        <v>0</v>
      </c>
      <c r="R105" s="5">
        <f>SUM(R106:R108)</f>
        <v>0</v>
      </c>
      <c r="S105" s="5">
        <f>SUM(S106:S108)</f>
        <v>0</v>
      </c>
      <c r="T105" s="5">
        <f>SUM(U105:AJ105)</f>
        <v>263.60000000000002</v>
      </c>
      <c r="U105" s="5">
        <f>SUM(U106:U108)</f>
        <v>127</v>
      </c>
      <c r="V105" s="5">
        <f t="shared" ref="V105:AK105" si="58">SUM(V106:V108)</f>
        <v>45.2</v>
      </c>
      <c r="W105" s="5">
        <f t="shared" si="58"/>
        <v>13.100000000000001</v>
      </c>
      <c r="X105" s="5">
        <f t="shared" si="58"/>
        <v>16.399999999999999</v>
      </c>
      <c r="Y105" s="5">
        <f t="shared" si="58"/>
        <v>30.4</v>
      </c>
      <c r="Z105" s="5">
        <f t="shared" si="58"/>
        <v>0.2</v>
      </c>
      <c r="AA105" s="5">
        <f t="shared" si="58"/>
        <v>0.1</v>
      </c>
      <c r="AB105" s="5">
        <f t="shared" si="58"/>
        <v>0</v>
      </c>
      <c r="AC105" s="5">
        <f t="shared" si="58"/>
        <v>0</v>
      </c>
      <c r="AD105" s="5">
        <f t="shared" si="58"/>
        <v>1.3</v>
      </c>
      <c r="AE105" s="5">
        <f t="shared" si="58"/>
        <v>14.8</v>
      </c>
      <c r="AF105" s="5">
        <f t="shared" si="58"/>
        <v>1.5</v>
      </c>
      <c r="AG105" s="5">
        <f t="shared" si="58"/>
        <v>0</v>
      </c>
      <c r="AH105" s="5">
        <f t="shared" si="58"/>
        <v>0</v>
      </c>
      <c r="AI105" s="5">
        <f t="shared" si="58"/>
        <v>3</v>
      </c>
      <c r="AJ105" s="5">
        <f t="shared" si="58"/>
        <v>10.6</v>
      </c>
      <c r="AK105" s="5">
        <f t="shared" si="58"/>
        <v>281.5</v>
      </c>
    </row>
    <row r="106" spans="2:37">
      <c r="B106" s="72"/>
      <c r="C106" s="73"/>
      <c r="D106" s="71" t="s">
        <v>69</v>
      </c>
      <c r="E106" s="6" t="s">
        <v>70</v>
      </c>
      <c r="F106" s="5">
        <f t="shared" si="39"/>
        <v>46.5</v>
      </c>
      <c r="G106" s="7">
        <f t="shared" si="40"/>
        <v>46.5</v>
      </c>
      <c r="H106" s="5">
        <v>46.5</v>
      </c>
      <c r="I106" s="5">
        <v>0</v>
      </c>
      <c r="J106" s="5">
        <v>12.5</v>
      </c>
      <c r="K106" s="5">
        <v>0</v>
      </c>
      <c r="L106" s="5">
        <v>0</v>
      </c>
      <c r="M106" s="5">
        <v>0.2</v>
      </c>
      <c r="N106" s="5">
        <v>33.799999999999997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2:37">
      <c r="B107" s="72"/>
      <c r="C107" s="73"/>
      <c r="D107" s="72"/>
      <c r="E107" s="6" t="s">
        <v>71</v>
      </c>
      <c r="F107" s="5">
        <f t="shared" si="39"/>
        <v>141.70000000000002</v>
      </c>
      <c r="G107" s="7">
        <f t="shared" si="40"/>
        <v>141.70000000000002</v>
      </c>
      <c r="H107" s="5">
        <v>141.70000000000002</v>
      </c>
      <c r="I107" s="5">
        <v>0</v>
      </c>
      <c r="J107" s="5">
        <v>9.6999999999999993</v>
      </c>
      <c r="K107" s="5">
        <v>0</v>
      </c>
      <c r="L107" s="5">
        <v>0</v>
      </c>
      <c r="M107" s="5">
        <v>1.2</v>
      </c>
      <c r="N107" s="5">
        <v>130.80000000000001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</row>
    <row r="108" spans="2:37">
      <c r="B108" s="72"/>
      <c r="C108" s="73"/>
      <c r="D108" s="72"/>
      <c r="E108" s="6" t="s">
        <v>72</v>
      </c>
      <c r="F108" s="5">
        <f t="shared" si="39"/>
        <v>545.1</v>
      </c>
      <c r="G108" s="7">
        <f t="shared" si="40"/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263.60000000000002</v>
      </c>
      <c r="U108" s="5">
        <v>127</v>
      </c>
      <c r="V108" s="5">
        <v>45.2</v>
      </c>
      <c r="W108" s="5">
        <v>13.100000000000001</v>
      </c>
      <c r="X108" s="5">
        <v>16.399999999999999</v>
      </c>
      <c r="Y108" s="5">
        <v>30.4</v>
      </c>
      <c r="Z108" s="5">
        <v>0.2</v>
      </c>
      <c r="AA108" s="5">
        <v>0.1</v>
      </c>
      <c r="AB108" s="5">
        <v>0</v>
      </c>
      <c r="AC108" s="5">
        <v>0</v>
      </c>
      <c r="AD108" s="5">
        <v>1.3</v>
      </c>
      <c r="AE108" s="5">
        <v>14.8</v>
      </c>
      <c r="AF108" s="5">
        <v>1.5</v>
      </c>
      <c r="AG108" s="5">
        <v>0</v>
      </c>
      <c r="AH108" s="5">
        <v>0</v>
      </c>
      <c r="AI108" s="5">
        <v>3</v>
      </c>
      <c r="AJ108" s="5">
        <v>10.6</v>
      </c>
      <c r="AK108" s="5">
        <v>281.5</v>
      </c>
    </row>
    <row r="109" spans="2:37">
      <c r="B109" s="72"/>
      <c r="C109" s="73" t="s">
        <v>99</v>
      </c>
      <c r="D109" s="72" t="s">
        <v>68</v>
      </c>
      <c r="E109" s="72"/>
      <c r="F109" s="5">
        <f t="shared" si="39"/>
        <v>258.5</v>
      </c>
      <c r="G109" s="7">
        <f t="shared" si="40"/>
        <v>122.1</v>
      </c>
      <c r="H109" s="5">
        <f>SUM(I109:N109)</f>
        <v>95.1</v>
      </c>
      <c r="I109" s="5">
        <f t="shared" ref="I109:N109" si="59">SUM(I110:I112)</f>
        <v>0</v>
      </c>
      <c r="J109" s="5">
        <f t="shared" si="59"/>
        <v>2.9</v>
      </c>
      <c r="K109" s="5">
        <f t="shared" si="59"/>
        <v>2.7</v>
      </c>
      <c r="L109" s="5">
        <f t="shared" si="59"/>
        <v>7.5</v>
      </c>
      <c r="M109" s="5">
        <f t="shared" si="59"/>
        <v>17</v>
      </c>
      <c r="N109" s="5">
        <f t="shared" si="59"/>
        <v>65</v>
      </c>
      <c r="O109" s="5">
        <f>SUM(P109:S109)</f>
        <v>27</v>
      </c>
      <c r="P109" s="5">
        <f>SUM(P110:P112)</f>
        <v>4.5</v>
      </c>
      <c r="Q109" s="5">
        <f>SUM(Q110:Q112)</f>
        <v>4</v>
      </c>
      <c r="R109" s="5">
        <f>SUM(R110:R112)</f>
        <v>9.5</v>
      </c>
      <c r="S109" s="5">
        <f>SUM(S110:S112)</f>
        <v>9</v>
      </c>
      <c r="T109" s="5">
        <f>SUM(U109:AJ109)</f>
        <v>18.100000000000001</v>
      </c>
      <c r="U109" s="5">
        <f>SUM(U110:U112)</f>
        <v>3.1</v>
      </c>
      <c r="V109" s="5">
        <f t="shared" ref="V109:AK109" si="60">SUM(V110:V112)</f>
        <v>6.3</v>
      </c>
      <c r="W109" s="5">
        <f t="shared" si="60"/>
        <v>0.7</v>
      </c>
      <c r="X109" s="5">
        <f t="shared" si="60"/>
        <v>1.2</v>
      </c>
      <c r="Y109" s="5">
        <f t="shared" si="60"/>
        <v>3.2</v>
      </c>
      <c r="Z109" s="5">
        <f t="shared" si="60"/>
        <v>0.5</v>
      </c>
      <c r="AA109" s="5">
        <f t="shared" si="60"/>
        <v>0.1</v>
      </c>
      <c r="AB109" s="5">
        <f t="shared" si="60"/>
        <v>0</v>
      </c>
      <c r="AC109" s="5">
        <f t="shared" si="60"/>
        <v>0</v>
      </c>
      <c r="AD109" s="5">
        <f t="shared" si="60"/>
        <v>0.2</v>
      </c>
      <c r="AE109" s="5">
        <f t="shared" si="60"/>
        <v>0.3</v>
      </c>
      <c r="AF109" s="5">
        <f t="shared" si="60"/>
        <v>0</v>
      </c>
      <c r="AG109" s="5">
        <f t="shared" si="60"/>
        <v>0</v>
      </c>
      <c r="AH109" s="5">
        <f t="shared" si="60"/>
        <v>0</v>
      </c>
      <c r="AI109" s="5">
        <f t="shared" si="60"/>
        <v>2.2000000000000002</v>
      </c>
      <c r="AJ109" s="5">
        <f t="shared" si="60"/>
        <v>0.3</v>
      </c>
      <c r="AK109" s="5">
        <f t="shared" si="60"/>
        <v>118.3</v>
      </c>
    </row>
    <row r="110" spans="2:37">
      <c r="B110" s="72"/>
      <c r="C110" s="73"/>
      <c r="D110" s="71" t="s">
        <v>69</v>
      </c>
      <c r="E110" s="6" t="s">
        <v>70</v>
      </c>
      <c r="F110" s="5">
        <f t="shared" si="39"/>
        <v>60.1</v>
      </c>
      <c r="G110" s="7">
        <f t="shared" si="40"/>
        <v>60.1</v>
      </c>
      <c r="H110" s="5">
        <v>47.1</v>
      </c>
      <c r="I110" s="5">
        <v>0</v>
      </c>
      <c r="J110" s="5">
        <v>2.9</v>
      </c>
      <c r="K110" s="5">
        <v>2.7</v>
      </c>
      <c r="L110" s="5">
        <v>3.5</v>
      </c>
      <c r="M110" s="5">
        <v>12</v>
      </c>
      <c r="N110" s="5">
        <v>26</v>
      </c>
      <c r="O110" s="5">
        <v>13</v>
      </c>
      <c r="P110" s="5">
        <v>2</v>
      </c>
      <c r="Q110" s="5">
        <v>2</v>
      </c>
      <c r="R110" s="5">
        <v>5</v>
      </c>
      <c r="S110" s="5">
        <v>4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2:37">
      <c r="B111" s="72"/>
      <c r="C111" s="73"/>
      <c r="D111" s="72"/>
      <c r="E111" s="6" t="s">
        <v>71</v>
      </c>
      <c r="F111" s="5">
        <f t="shared" si="39"/>
        <v>62</v>
      </c>
      <c r="G111" s="7">
        <f t="shared" si="40"/>
        <v>62</v>
      </c>
      <c r="H111" s="5">
        <v>48</v>
      </c>
      <c r="I111" s="5">
        <v>0</v>
      </c>
      <c r="J111" s="5">
        <v>0</v>
      </c>
      <c r="K111" s="5">
        <v>0</v>
      </c>
      <c r="L111" s="5">
        <v>4</v>
      </c>
      <c r="M111" s="5">
        <v>5</v>
      </c>
      <c r="N111" s="5">
        <v>39</v>
      </c>
      <c r="O111" s="5">
        <v>14</v>
      </c>
      <c r="P111" s="5">
        <v>2.5</v>
      </c>
      <c r="Q111" s="5">
        <v>2</v>
      </c>
      <c r="R111" s="5">
        <v>4.5</v>
      </c>
      <c r="S111" s="5">
        <v>5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2:37">
      <c r="B112" s="72"/>
      <c r="C112" s="73"/>
      <c r="D112" s="72"/>
      <c r="E112" s="6" t="s">
        <v>72</v>
      </c>
      <c r="F112" s="5">
        <f t="shared" si="39"/>
        <v>136.4</v>
      </c>
      <c r="G112" s="7">
        <f t="shared" si="40"/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18.099999999999998</v>
      </c>
      <c r="U112" s="5">
        <v>3.1</v>
      </c>
      <c r="V112" s="5">
        <v>6.3</v>
      </c>
      <c r="W112" s="5">
        <v>0.7</v>
      </c>
      <c r="X112" s="5">
        <v>1.2</v>
      </c>
      <c r="Y112" s="5">
        <v>3.2</v>
      </c>
      <c r="Z112" s="5">
        <v>0.5</v>
      </c>
      <c r="AA112" s="5">
        <v>0.1</v>
      </c>
      <c r="AB112" s="5">
        <v>0</v>
      </c>
      <c r="AC112" s="5">
        <v>0</v>
      </c>
      <c r="AD112" s="5">
        <v>0.2</v>
      </c>
      <c r="AE112" s="5">
        <v>0.3</v>
      </c>
      <c r="AF112" s="5">
        <v>0</v>
      </c>
      <c r="AG112" s="5">
        <v>0</v>
      </c>
      <c r="AH112" s="5">
        <v>0</v>
      </c>
      <c r="AI112" s="5">
        <v>2.2000000000000002</v>
      </c>
      <c r="AJ112" s="5">
        <v>0.3</v>
      </c>
      <c r="AK112" s="5">
        <v>118.3</v>
      </c>
    </row>
  </sheetData>
  <mergeCells count="109">
    <mergeCell ref="B9:B112"/>
    <mergeCell ref="B5:B8"/>
    <mergeCell ref="Z3:Z4"/>
    <mergeCell ref="AA3:AA4"/>
    <mergeCell ref="AB3:AB4"/>
    <mergeCell ref="AC3:AC4"/>
    <mergeCell ref="AD3:AD4"/>
    <mergeCell ref="AE3:AE4"/>
    <mergeCell ref="T3:T4"/>
    <mergeCell ref="U3:U4"/>
    <mergeCell ref="V3:V4"/>
    <mergeCell ref="W3:W4"/>
    <mergeCell ref="X3:X4"/>
    <mergeCell ref="Y3:Y4"/>
    <mergeCell ref="C5:C8"/>
    <mergeCell ref="D5:E5"/>
    <mergeCell ref="D6:D8"/>
    <mergeCell ref="D89:E89"/>
    <mergeCell ref="D90:D92"/>
    <mergeCell ref="D65:E65"/>
    <mergeCell ref="D66:D68"/>
    <mergeCell ref="C69:C72"/>
    <mergeCell ref="D69:E69"/>
    <mergeCell ref="C25:C28"/>
    <mergeCell ref="D25:E25"/>
    <mergeCell ref="D26:D28"/>
    <mergeCell ref="C61:C64"/>
    <mergeCell ref="D61:E61"/>
    <mergeCell ref="D62:D64"/>
    <mergeCell ref="C65:C68"/>
    <mergeCell ref="D81:E81"/>
    <mergeCell ref="D82:D84"/>
    <mergeCell ref="C85:C88"/>
    <mergeCell ref="D85:E85"/>
    <mergeCell ref="D86:D88"/>
    <mergeCell ref="C29:C32"/>
    <mergeCell ref="D29:E29"/>
    <mergeCell ref="D30:D32"/>
    <mergeCell ref="C33:C36"/>
    <mergeCell ref="G2:S2"/>
    <mergeCell ref="C17:C20"/>
    <mergeCell ref="D17:E17"/>
    <mergeCell ref="D18:D20"/>
    <mergeCell ref="C21:C24"/>
    <mergeCell ref="D21:E21"/>
    <mergeCell ref="D22:D24"/>
    <mergeCell ref="C9:C12"/>
    <mergeCell ref="D9:E9"/>
    <mergeCell ref="D10:D12"/>
    <mergeCell ref="C13:C16"/>
    <mergeCell ref="D13:E13"/>
    <mergeCell ref="D14:D16"/>
    <mergeCell ref="T2:AJ2"/>
    <mergeCell ref="AK2:AK4"/>
    <mergeCell ref="G3:G4"/>
    <mergeCell ref="H3:N3"/>
    <mergeCell ref="O3:S3"/>
    <mergeCell ref="AJ3:AJ4"/>
    <mergeCell ref="B2:C3"/>
    <mergeCell ref="D2:E4"/>
    <mergeCell ref="F2:F4"/>
    <mergeCell ref="AF3:AF4"/>
    <mergeCell ref="AG3:AG4"/>
    <mergeCell ref="AH3:AH4"/>
    <mergeCell ref="AI3:AI4"/>
    <mergeCell ref="C53:C56"/>
    <mergeCell ref="D53:E53"/>
    <mergeCell ref="D54:D56"/>
    <mergeCell ref="C57:C60"/>
    <mergeCell ref="D57:E57"/>
    <mergeCell ref="D58:D60"/>
    <mergeCell ref="D33:E33"/>
    <mergeCell ref="D34:D36"/>
    <mergeCell ref="C37:C40"/>
    <mergeCell ref="D37:E37"/>
    <mergeCell ref="D38:D40"/>
    <mergeCell ref="C41:C44"/>
    <mergeCell ref="D41:E41"/>
    <mergeCell ref="D42:D44"/>
    <mergeCell ref="C45:C48"/>
    <mergeCell ref="D45:E45"/>
    <mergeCell ref="D46:D48"/>
    <mergeCell ref="C49:C52"/>
    <mergeCell ref="D49:E49"/>
    <mergeCell ref="D50:D52"/>
    <mergeCell ref="D70:D72"/>
    <mergeCell ref="C73:C76"/>
    <mergeCell ref="D73:E73"/>
    <mergeCell ref="D74:D76"/>
    <mergeCell ref="C109:C112"/>
    <mergeCell ref="D109:E109"/>
    <mergeCell ref="D110:D112"/>
    <mergeCell ref="D97:E97"/>
    <mergeCell ref="D98:D100"/>
    <mergeCell ref="C101:C104"/>
    <mergeCell ref="D101:E101"/>
    <mergeCell ref="D102:D104"/>
    <mergeCell ref="C105:C108"/>
    <mergeCell ref="D105:E105"/>
    <mergeCell ref="D106:D108"/>
    <mergeCell ref="C93:C96"/>
    <mergeCell ref="D93:E93"/>
    <mergeCell ref="D94:D96"/>
    <mergeCell ref="C97:C100"/>
    <mergeCell ref="C77:C80"/>
    <mergeCell ref="D77:E77"/>
    <mergeCell ref="D78:D80"/>
    <mergeCell ref="C81:C84"/>
    <mergeCell ref="C89:C9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4535-DDF4-4473-A96A-8A7F0050D320}">
  <dimension ref="B2:AK112"/>
  <sheetViews>
    <sheetView workbookViewId="0">
      <selection activeCell="A2" sqref="A2:XFD2"/>
    </sheetView>
  </sheetViews>
  <sheetFormatPr defaultRowHeight="17.399999999999999"/>
  <sheetData>
    <row r="2" spans="2:37">
      <c r="B2" s="104" t="s">
        <v>30</v>
      </c>
      <c r="C2" s="104"/>
      <c r="D2" s="104" t="s">
        <v>100</v>
      </c>
      <c r="E2" s="104"/>
      <c r="F2" s="104" t="s">
        <v>101</v>
      </c>
      <c r="G2" s="105" t="s">
        <v>102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4" t="s">
        <v>103</v>
      </c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 t="s">
        <v>104</v>
      </c>
    </row>
    <row r="3" spans="2:37">
      <c r="B3" s="104"/>
      <c r="C3" s="104"/>
      <c r="D3" s="104"/>
      <c r="E3" s="104"/>
      <c r="F3" s="104"/>
      <c r="G3" s="106" t="s">
        <v>58</v>
      </c>
      <c r="H3" s="106" t="s">
        <v>37</v>
      </c>
      <c r="I3" s="106"/>
      <c r="J3" s="106"/>
      <c r="K3" s="106"/>
      <c r="L3" s="106"/>
      <c r="M3" s="106"/>
      <c r="N3" s="106"/>
      <c r="O3" s="106" t="s">
        <v>38</v>
      </c>
      <c r="P3" s="106"/>
      <c r="Q3" s="106"/>
      <c r="R3" s="106"/>
      <c r="S3" s="106"/>
      <c r="T3" s="104" t="s">
        <v>58</v>
      </c>
      <c r="U3" s="104" t="s">
        <v>40</v>
      </c>
      <c r="V3" s="104" t="s">
        <v>105</v>
      </c>
      <c r="W3" s="104" t="s">
        <v>106</v>
      </c>
      <c r="X3" s="104" t="s">
        <v>43</v>
      </c>
      <c r="Y3" s="104" t="s">
        <v>44</v>
      </c>
      <c r="Z3" s="104" t="s">
        <v>107</v>
      </c>
      <c r="AA3" s="104" t="s">
        <v>108</v>
      </c>
      <c r="AB3" s="104" t="s">
        <v>109</v>
      </c>
      <c r="AC3" s="104" t="s">
        <v>110</v>
      </c>
      <c r="AD3" s="104" t="s">
        <v>111</v>
      </c>
      <c r="AE3" s="104" t="s">
        <v>112</v>
      </c>
      <c r="AF3" s="104" t="s">
        <v>113</v>
      </c>
      <c r="AG3" s="104" t="s">
        <v>52</v>
      </c>
      <c r="AH3" s="104" t="s">
        <v>114</v>
      </c>
      <c r="AI3" s="104" t="s">
        <v>115</v>
      </c>
      <c r="AJ3" s="104" t="s">
        <v>55</v>
      </c>
      <c r="AK3" s="104"/>
    </row>
    <row r="4" spans="2:37" ht="30">
      <c r="B4" s="14" t="s">
        <v>116</v>
      </c>
      <c r="C4" s="15" t="s">
        <v>117</v>
      </c>
      <c r="D4" s="104"/>
      <c r="E4" s="104"/>
      <c r="F4" s="104"/>
      <c r="G4" s="106"/>
      <c r="H4" s="10" t="s">
        <v>58</v>
      </c>
      <c r="I4" s="10" t="s">
        <v>118</v>
      </c>
      <c r="J4" s="10" t="s">
        <v>40</v>
      </c>
      <c r="K4" s="11" t="s">
        <v>60</v>
      </c>
      <c r="L4" s="10" t="s">
        <v>119</v>
      </c>
      <c r="M4" s="10" t="s">
        <v>44</v>
      </c>
      <c r="N4" s="10" t="s">
        <v>55</v>
      </c>
      <c r="O4" s="10" t="s">
        <v>58</v>
      </c>
      <c r="P4" s="10" t="s">
        <v>120</v>
      </c>
      <c r="Q4" s="10" t="s">
        <v>121</v>
      </c>
      <c r="R4" s="10" t="s">
        <v>65</v>
      </c>
      <c r="S4" s="10" t="s">
        <v>55</v>
      </c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</row>
    <row r="5" spans="2:37">
      <c r="B5" s="103" t="s">
        <v>122</v>
      </c>
      <c r="C5" s="103" t="s">
        <v>123</v>
      </c>
      <c r="D5" s="99" t="s">
        <v>68</v>
      </c>
      <c r="E5" s="99"/>
      <c r="F5" s="17">
        <v>48934.399999999994</v>
      </c>
      <c r="G5" s="17">
        <v>21413.7</v>
      </c>
      <c r="H5" s="17">
        <v>17548.099999999999</v>
      </c>
      <c r="I5" s="17">
        <v>273.09999999999997</v>
      </c>
      <c r="J5" s="17">
        <v>4939.8000000000011</v>
      </c>
      <c r="K5" s="17">
        <v>2314.0999999999995</v>
      </c>
      <c r="L5" s="17">
        <v>940.30000000000007</v>
      </c>
      <c r="M5" s="17">
        <v>2644.4</v>
      </c>
      <c r="N5" s="17">
        <v>6436.4</v>
      </c>
      <c r="O5" s="17">
        <v>3865.6000000000004</v>
      </c>
      <c r="P5" s="17">
        <v>430.05</v>
      </c>
      <c r="Q5" s="17">
        <v>329.95000000000005</v>
      </c>
      <c r="R5" s="17">
        <v>937.3</v>
      </c>
      <c r="S5" s="17">
        <v>2168.3000000000002</v>
      </c>
      <c r="T5" s="17">
        <v>14256.5</v>
      </c>
      <c r="U5" s="17">
        <v>4300.72</v>
      </c>
      <c r="V5" s="17">
        <v>1907.76</v>
      </c>
      <c r="W5" s="17">
        <v>734.73000000000013</v>
      </c>
      <c r="X5" s="17">
        <v>1033.1399999999999</v>
      </c>
      <c r="Y5" s="17">
        <v>1305.3300000000004</v>
      </c>
      <c r="Z5" s="17">
        <v>156.17999999999998</v>
      </c>
      <c r="AA5" s="17">
        <v>48.499999999999986</v>
      </c>
      <c r="AB5" s="17">
        <v>40.9</v>
      </c>
      <c r="AC5" s="17">
        <v>30.300000000000004</v>
      </c>
      <c r="AD5" s="17">
        <v>84.600000000000009</v>
      </c>
      <c r="AE5" s="17">
        <v>1971.57</v>
      </c>
      <c r="AF5" s="17">
        <v>197.69999999999996</v>
      </c>
      <c r="AG5" s="17">
        <v>486.79999999999995</v>
      </c>
      <c r="AH5" s="17">
        <v>408.86999999999995</v>
      </c>
      <c r="AI5" s="17">
        <v>60.600000000000016</v>
      </c>
      <c r="AJ5" s="17">
        <v>1488.7999999999997</v>
      </c>
      <c r="AK5" s="17">
        <v>13264.199999999999</v>
      </c>
    </row>
    <row r="6" spans="2:37">
      <c r="B6" s="103"/>
      <c r="C6" s="103"/>
      <c r="D6" s="93" t="s">
        <v>124</v>
      </c>
      <c r="E6" s="16" t="s">
        <v>70</v>
      </c>
      <c r="F6" s="17">
        <v>8391</v>
      </c>
      <c r="G6" s="17">
        <v>8288.5</v>
      </c>
      <c r="H6" s="17">
        <v>5259.4</v>
      </c>
      <c r="I6" s="17">
        <v>64.7</v>
      </c>
      <c r="J6" s="17">
        <v>1532.9</v>
      </c>
      <c r="K6" s="17">
        <v>345.59999999999997</v>
      </c>
      <c r="L6" s="17">
        <v>261</v>
      </c>
      <c r="M6" s="17">
        <v>866.19999999999993</v>
      </c>
      <c r="N6" s="17">
        <v>2189</v>
      </c>
      <c r="O6" s="17">
        <v>3029.1</v>
      </c>
      <c r="P6" s="17">
        <v>356.35</v>
      </c>
      <c r="Q6" s="17">
        <v>262.65000000000003</v>
      </c>
      <c r="R6" s="17">
        <v>779.69999999999993</v>
      </c>
      <c r="S6" s="17">
        <v>1630.4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102.5</v>
      </c>
    </row>
    <row r="7" spans="2:37">
      <c r="B7" s="103"/>
      <c r="C7" s="103"/>
      <c r="D7" s="94"/>
      <c r="E7" s="16" t="s">
        <v>71</v>
      </c>
      <c r="F7" s="17">
        <v>11604.5</v>
      </c>
      <c r="G7" s="17">
        <v>11328</v>
      </c>
      <c r="H7" s="17">
        <v>11035.6</v>
      </c>
      <c r="I7" s="17">
        <v>188.89999999999998</v>
      </c>
      <c r="J7" s="17">
        <v>3351.3</v>
      </c>
      <c r="K7" s="17">
        <v>1170.4999999999998</v>
      </c>
      <c r="L7" s="17">
        <v>652.50000000000011</v>
      </c>
      <c r="M7" s="17">
        <v>1690.4</v>
      </c>
      <c r="N7" s="17">
        <v>3982</v>
      </c>
      <c r="O7" s="17">
        <v>292.40000000000003</v>
      </c>
      <c r="P7" s="17">
        <v>49.699999999999996</v>
      </c>
      <c r="Q7" s="17">
        <v>42.8</v>
      </c>
      <c r="R7" s="17">
        <v>18.8</v>
      </c>
      <c r="S7" s="17">
        <v>181.10000000000002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276.49999999999994</v>
      </c>
    </row>
    <row r="8" spans="2:37">
      <c r="B8" s="103"/>
      <c r="C8" s="103"/>
      <c r="D8" s="94"/>
      <c r="E8" s="16" t="s">
        <v>72</v>
      </c>
      <c r="F8" s="17">
        <v>28938.9</v>
      </c>
      <c r="G8" s="17">
        <v>1797.2</v>
      </c>
      <c r="H8" s="17">
        <v>1253.0999999999999</v>
      </c>
      <c r="I8" s="17">
        <v>19.5</v>
      </c>
      <c r="J8" s="17">
        <v>55.6</v>
      </c>
      <c r="K8" s="17">
        <v>798</v>
      </c>
      <c r="L8" s="17">
        <v>26.799999999999997</v>
      </c>
      <c r="M8" s="17">
        <v>87.799999999999983</v>
      </c>
      <c r="N8" s="17">
        <v>265.39999999999998</v>
      </c>
      <c r="O8" s="17">
        <v>544.10000000000014</v>
      </c>
      <c r="P8" s="17">
        <v>23.999999999999996</v>
      </c>
      <c r="Q8" s="17">
        <v>24.5</v>
      </c>
      <c r="R8" s="17">
        <v>138.80000000000001</v>
      </c>
      <c r="S8" s="17">
        <v>356.80000000000007</v>
      </c>
      <c r="T8" s="17">
        <v>14256.5</v>
      </c>
      <c r="U8" s="17">
        <v>4300.72</v>
      </c>
      <c r="V8" s="17">
        <v>1907.76</v>
      </c>
      <c r="W8" s="17">
        <v>734.73000000000013</v>
      </c>
      <c r="X8" s="17">
        <v>1033.1399999999999</v>
      </c>
      <c r="Y8" s="17">
        <v>1305.3300000000004</v>
      </c>
      <c r="Z8" s="17">
        <v>156.17999999999998</v>
      </c>
      <c r="AA8" s="17">
        <v>48.499999999999986</v>
      </c>
      <c r="AB8" s="17">
        <v>40.9</v>
      </c>
      <c r="AC8" s="17">
        <v>30.300000000000004</v>
      </c>
      <c r="AD8" s="17">
        <v>84.600000000000009</v>
      </c>
      <c r="AE8" s="17">
        <v>1971.57</v>
      </c>
      <c r="AF8" s="17">
        <v>197.69999999999996</v>
      </c>
      <c r="AG8" s="17">
        <v>486.79999999999995</v>
      </c>
      <c r="AH8" s="17">
        <v>408.86999999999995</v>
      </c>
      <c r="AI8" s="17">
        <v>60.600000000000016</v>
      </c>
      <c r="AJ8" s="17">
        <v>1488.7999999999997</v>
      </c>
      <c r="AK8" s="17">
        <v>12885.199999999999</v>
      </c>
    </row>
    <row r="9" spans="2:37">
      <c r="B9" s="95" t="s">
        <v>125</v>
      </c>
      <c r="C9" s="99" t="s">
        <v>58</v>
      </c>
      <c r="D9" s="99" t="s">
        <v>68</v>
      </c>
      <c r="E9" s="99"/>
      <c r="F9" s="17">
        <v>9440.1000000000022</v>
      </c>
      <c r="G9" s="17">
        <v>3509.1</v>
      </c>
      <c r="H9" s="17">
        <v>3277.7</v>
      </c>
      <c r="I9" s="17">
        <v>26.2</v>
      </c>
      <c r="J9" s="17">
        <v>899.59999999999991</v>
      </c>
      <c r="K9" s="17">
        <v>225.49999999999997</v>
      </c>
      <c r="L9" s="17">
        <v>145.30000000000001</v>
      </c>
      <c r="M9" s="17">
        <v>381.40000000000003</v>
      </c>
      <c r="N9" s="17">
        <v>1599.7</v>
      </c>
      <c r="O9" s="17">
        <v>231.4</v>
      </c>
      <c r="P9" s="17">
        <v>35.700000000000003</v>
      </c>
      <c r="Q9" s="17">
        <v>29.299999999999997</v>
      </c>
      <c r="R9" s="17">
        <v>45.1</v>
      </c>
      <c r="S9" s="17">
        <v>121.30000000000001</v>
      </c>
      <c r="T9" s="17">
        <v>2545.2000000000007</v>
      </c>
      <c r="U9" s="17">
        <v>944.20000000000016</v>
      </c>
      <c r="V9" s="17">
        <v>365.00000000000011</v>
      </c>
      <c r="W9" s="17">
        <v>126.7</v>
      </c>
      <c r="X9" s="17">
        <v>208.9</v>
      </c>
      <c r="Y9" s="17">
        <v>301.10000000000008</v>
      </c>
      <c r="Z9" s="17">
        <v>27.38</v>
      </c>
      <c r="AA9" s="17">
        <v>9.6999999999999975</v>
      </c>
      <c r="AB9" s="17">
        <v>21.299999999999997</v>
      </c>
      <c r="AC9" s="17">
        <v>24.200000000000003</v>
      </c>
      <c r="AD9" s="17">
        <v>37.100000000000009</v>
      </c>
      <c r="AE9" s="17">
        <v>150.32</v>
      </c>
      <c r="AF9" s="17">
        <v>26.7</v>
      </c>
      <c r="AG9" s="17">
        <v>0</v>
      </c>
      <c r="AH9" s="17">
        <v>115.89999999999999</v>
      </c>
      <c r="AI9" s="17">
        <v>16.700000000000003</v>
      </c>
      <c r="AJ9" s="17">
        <v>170</v>
      </c>
      <c r="AK9" s="17">
        <v>3385.8</v>
      </c>
    </row>
    <row r="10" spans="2:37">
      <c r="B10" s="96"/>
      <c r="C10" s="99"/>
      <c r="D10" s="93" t="s">
        <v>124</v>
      </c>
      <c r="E10" s="16" t="s">
        <v>70</v>
      </c>
      <c r="F10" s="17">
        <v>1102.4000000000001</v>
      </c>
      <c r="G10" s="17">
        <v>1102.4000000000001</v>
      </c>
      <c r="H10" s="17">
        <v>966.00000000000011</v>
      </c>
      <c r="I10" s="17">
        <v>7.3</v>
      </c>
      <c r="J10" s="17">
        <v>213.4</v>
      </c>
      <c r="K10" s="17">
        <v>42.2</v>
      </c>
      <c r="L10" s="17">
        <v>53.900000000000013</v>
      </c>
      <c r="M10" s="17">
        <v>90.100000000000009</v>
      </c>
      <c r="N10" s="17">
        <v>559.1</v>
      </c>
      <c r="O10" s="17">
        <v>136.4</v>
      </c>
      <c r="P10" s="17">
        <v>15.9</v>
      </c>
      <c r="Q10" s="17">
        <v>14.3</v>
      </c>
      <c r="R10" s="17">
        <v>34</v>
      </c>
      <c r="S10" s="17">
        <v>72.2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</row>
    <row r="11" spans="2:37">
      <c r="B11" s="96"/>
      <c r="C11" s="99"/>
      <c r="D11" s="94"/>
      <c r="E11" s="16" t="s">
        <v>71</v>
      </c>
      <c r="F11" s="17">
        <v>2344.5</v>
      </c>
      <c r="G11" s="17">
        <v>2344.5</v>
      </c>
      <c r="H11" s="17">
        <v>2291.8000000000002</v>
      </c>
      <c r="I11" s="17">
        <v>15.299999999999999</v>
      </c>
      <c r="J11" s="17">
        <v>680.19999999999993</v>
      </c>
      <c r="K11" s="17">
        <v>180.89999999999998</v>
      </c>
      <c r="L11" s="17">
        <v>89.499999999999986</v>
      </c>
      <c r="M11" s="17">
        <v>290.10000000000002</v>
      </c>
      <c r="N11" s="17">
        <v>1035.8000000000002</v>
      </c>
      <c r="O11" s="17">
        <v>52.7</v>
      </c>
      <c r="P11" s="17">
        <v>7</v>
      </c>
      <c r="Q11" s="17">
        <v>6.6</v>
      </c>
      <c r="R11" s="17">
        <v>11.1</v>
      </c>
      <c r="S11" s="17">
        <v>28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</row>
    <row r="12" spans="2:37">
      <c r="B12" s="96"/>
      <c r="C12" s="99"/>
      <c r="D12" s="94"/>
      <c r="E12" s="16" t="s">
        <v>72</v>
      </c>
      <c r="F12" s="17">
        <v>5993.2000000000007</v>
      </c>
      <c r="G12" s="17">
        <v>62.2</v>
      </c>
      <c r="H12" s="17">
        <v>19.900000000000002</v>
      </c>
      <c r="I12" s="17">
        <v>3.6</v>
      </c>
      <c r="J12" s="17">
        <v>6.0000000000000009</v>
      </c>
      <c r="K12" s="17">
        <v>2.4</v>
      </c>
      <c r="L12" s="17">
        <v>1.9</v>
      </c>
      <c r="M12" s="17">
        <v>1.2</v>
      </c>
      <c r="N12" s="17">
        <v>4.8</v>
      </c>
      <c r="O12" s="17">
        <v>42.300000000000004</v>
      </c>
      <c r="P12" s="17">
        <v>12.8</v>
      </c>
      <c r="Q12" s="17">
        <v>8.4</v>
      </c>
      <c r="R12" s="17">
        <v>0</v>
      </c>
      <c r="S12" s="17">
        <v>21.1</v>
      </c>
      <c r="T12" s="17">
        <v>2545.2000000000007</v>
      </c>
      <c r="U12" s="17">
        <v>944.20000000000016</v>
      </c>
      <c r="V12" s="17">
        <v>365.00000000000011</v>
      </c>
      <c r="W12" s="17">
        <v>126.7</v>
      </c>
      <c r="X12" s="17">
        <v>208.9</v>
      </c>
      <c r="Y12" s="17">
        <v>301.10000000000008</v>
      </c>
      <c r="Z12" s="17">
        <v>27.38</v>
      </c>
      <c r="AA12" s="17">
        <v>9.6999999999999975</v>
      </c>
      <c r="AB12" s="17">
        <v>21.299999999999997</v>
      </c>
      <c r="AC12" s="17">
        <v>24.200000000000003</v>
      </c>
      <c r="AD12" s="17">
        <v>37.100000000000009</v>
      </c>
      <c r="AE12" s="17">
        <v>150.32</v>
      </c>
      <c r="AF12" s="17">
        <v>26.7</v>
      </c>
      <c r="AG12" s="17">
        <v>0</v>
      </c>
      <c r="AH12" s="17">
        <v>115.89999999999999</v>
      </c>
      <c r="AI12" s="17">
        <v>16.700000000000003</v>
      </c>
      <c r="AJ12" s="17">
        <v>170</v>
      </c>
      <c r="AK12" s="17">
        <v>3385.8</v>
      </c>
    </row>
    <row r="13" spans="2:37">
      <c r="B13" s="96"/>
      <c r="C13" s="98" t="s">
        <v>2</v>
      </c>
      <c r="D13" s="99" t="s">
        <v>68</v>
      </c>
      <c r="E13" s="99"/>
      <c r="F13" s="17">
        <v>411.00000000000006</v>
      </c>
      <c r="G13" s="13">
        <v>192.7</v>
      </c>
      <c r="H13" s="17">
        <v>151.5</v>
      </c>
      <c r="I13" s="17">
        <v>8.1</v>
      </c>
      <c r="J13" s="17">
        <v>0.4</v>
      </c>
      <c r="K13" s="17">
        <v>5.7</v>
      </c>
      <c r="L13" s="17">
        <v>4.0999999999999996</v>
      </c>
      <c r="M13" s="17">
        <v>3.4</v>
      </c>
      <c r="N13" s="17">
        <v>130.6</v>
      </c>
      <c r="O13" s="17">
        <v>41.2</v>
      </c>
      <c r="P13" s="17">
        <v>12</v>
      </c>
      <c r="Q13" s="17">
        <v>8</v>
      </c>
      <c r="R13" s="17">
        <v>0</v>
      </c>
      <c r="S13" s="17">
        <v>21.2</v>
      </c>
      <c r="T13" s="17">
        <v>111.90000000000003</v>
      </c>
      <c r="U13" s="17">
        <v>30.7</v>
      </c>
      <c r="V13" s="17">
        <v>18</v>
      </c>
      <c r="W13" s="17">
        <v>5.9</v>
      </c>
      <c r="X13" s="17">
        <v>9.9</v>
      </c>
      <c r="Y13" s="17">
        <v>12</v>
      </c>
      <c r="Z13" s="17">
        <v>2.7</v>
      </c>
      <c r="AA13" s="17">
        <v>0</v>
      </c>
      <c r="AB13" s="17">
        <v>4.3</v>
      </c>
      <c r="AC13" s="17">
        <v>6.4</v>
      </c>
      <c r="AD13" s="17">
        <v>0.4</v>
      </c>
      <c r="AE13" s="17">
        <v>10.3</v>
      </c>
      <c r="AF13" s="17">
        <v>2.6999999999999997</v>
      </c>
      <c r="AG13" s="17">
        <v>0</v>
      </c>
      <c r="AH13" s="17">
        <v>4.2</v>
      </c>
      <c r="AI13" s="17">
        <v>0</v>
      </c>
      <c r="AJ13" s="17">
        <v>4.4000000000000004</v>
      </c>
      <c r="AK13" s="17">
        <v>106.4</v>
      </c>
    </row>
    <row r="14" spans="2:37">
      <c r="B14" s="96"/>
      <c r="C14" s="98"/>
      <c r="D14" s="93" t="s">
        <v>124</v>
      </c>
      <c r="E14" s="16" t="s">
        <v>70</v>
      </c>
      <c r="F14" s="17">
        <v>64.5</v>
      </c>
      <c r="G14" s="13">
        <v>64.5</v>
      </c>
      <c r="H14" s="17">
        <v>64.3</v>
      </c>
      <c r="I14" s="17">
        <v>4</v>
      </c>
      <c r="J14" s="17">
        <v>0</v>
      </c>
      <c r="K14" s="17">
        <v>2</v>
      </c>
      <c r="L14" s="17">
        <v>0.30000000000000004</v>
      </c>
      <c r="M14" s="17">
        <v>1</v>
      </c>
      <c r="N14" s="17">
        <v>57</v>
      </c>
      <c r="O14" s="17">
        <v>0.2</v>
      </c>
      <c r="P14" s="17">
        <v>0</v>
      </c>
      <c r="Q14" s="17">
        <v>0</v>
      </c>
      <c r="R14" s="17">
        <v>0</v>
      </c>
      <c r="S14" s="17">
        <v>0.2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</row>
    <row r="15" spans="2:37">
      <c r="B15" s="96"/>
      <c r="C15" s="98"/>
      <c r="D15" s="94"/>
      <c r="E15" s="16" t="s">
        <v>71</v>
      </c>
      <c r="F15" s="17">
        <v>85.4</v>
      </c>
      <c r="G15" s="13">
        <v>85.4</v>
      </c>
      <c r="H15" s="17">
        <v>85.4</v>
      </c>
      <c r="I15" s="17">
        <v>4.0999999999999996</v>
      </c>
      <c r="J15" s="17">
        <v>0.4</v>
      </c>
      <c r="K15" s="17">
        <v>3.7</v>
      </c>
      <c r="L15" s="17">
        <v>2.9</v>
      </c>
      <c r="M15" s="17">
        <v>0.7</v>
      </c>
      <c r="N15" s="17">
        <v>73.599999999999994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</row>
    <row r="16" spans="2:37">
      <c r="B16" s="96"/>
      <c r="C16" s="98"/>
      <c r="D16" s="94"/>
      <c r="E16" s="16" t="s">
        <v>72</v>
      </c>
      <c r="F16" s="17">
        <v>261.10000000000002</v>
      </c>
      <c r="G16" s="13">
        <v>42.8</v>
      </c>
      <c r="H16" s="17">
        <v>1.8</v>
      </c>
      <c r="I16" s="17">
        <v>0</v>
      </c>
      <c r="J16" s="17">
        <v>0</v>
      </c>
      <c r="K16" s="17">
        <v>0</v>
      </c>
      <c r="L16" s="17">
        <v>0.9</v>
      </c>
      <c r="M16" s="17">
        <v>0.9</v>
      </c>
      <c r="N16" s="17">
        <v>0</v>
      </c>
      <c r="O16" s="17">
        <v>41</v>
      </c>
      <c r="P16" s="17">
        <v>12</v>
      </c>
      <c r="Q16" s="17">
        <v>8</v>
      </c>
      <c r="R16" s="17">
        <v>0</v>
      </c>
      <c r="S16" s="17">
        <v>21</v>
      </c>
      <c r="T16" s="17">
        <v>111.90000000000003</v>
      </c>
      <c r="U16" s="17">
        <v>30.7</v>
      </c>
      <c r="V16" s="17">
        <v>18</v>
      </c>
      <c r="W16" s="17">
        <v>5.9</v>
      </c>
      <c r="X16" s="17">
        <v>9.9</v>
      </c>
      <c r="Y16" s="17">
        <v>12</v>
      </c>
      <c r="Z16" s="17">
        <v>2.7</v>
      </c>
      <c r="AA16" s="17">
        <v>0</v>
      </c>
      <c r="AB16" s="17">
        <v>4.3</v>
      </c>
      <c r="AC16" s="17">
        <v>6.4</v>
      </c>
      <c r="AD16" s="17">
        <v>0.4</v>
      </c>
      <c r="AE16" s="17">
        <v>10.3</v>
      </c>
      <c r="AF16" s="17">
        <v>2.6999999999999997</v>
      </c>
      <c r="AG16" s="17">
        <v>0</v>
      </c>
      <c r="AH16" s="17">
        <v>4.2</v>
      </c>
      <c r="AI16" s="17">
        <v>0</v>
      </c>
      <c r="AJ16" s="17">
        <v>4.4000000000000004</v>
      </c>
      <c r="AK16" s="17">
        <v>106.4</v>
      </c>
    </row>
    <row r="17" spans="2:37">
      <c r="B17" s="96"/>
      <c r="C17" s="98" t="s">
        <v>4</v>
      </c>
      <c r="D17" s="99" t="s">
        <v>68</v>
      </c>
      <c r="E17" s="99"/>
      <c r="F17" s="17">
        <v>562.9</v>
      </c>
      <c r="G17" s="13">
        <v>244.70000000000002</v>
      </c>
      <c r="H17" s="17">
        <v>243.1</v>
      </c>
      <c r="I17" s="17">
        <v>0</v>
      </c>
      <c r="J17" s="17">
        <v>49</v>
      </c>
      <c r="K17" s="17">
        <v>23.5</v>
      </c>
      <c r="L17" s="17">
        <v>8.6</v>
      </c>
      <c r="M17" s="17">
        <v>62.4</v>
      </c>
      <c r="N17" s="17">
        <v>99.6</v>
      </c>
      <c r="O17" s="17">
        <v>1.6</v>
      </c>
      <c r="P17" s="17">
        <v>1.6</v>
      </c>
      <c r="Q17" s="17">
        <v>0</v>
      </c>
      <c r="R17" s="17">
        <v>0</v>
      </c>
      <c r="S17" s="17">
        <v>0</v>
      </c>
      <c r="T17" s="17">
        <v>175.49999999999997</v>
      </c>
      <c r="U17" s="17">
        <v>123.6</v>
      </c>
      <c r="V17" s="17">
        <v>7.6</v>
      </c>
      <c r="W17" s="17">
        <v>2.2000000000000002</v>
      </c>
      <c r="X17" s="17">
        <v>1.1000000000000001</v>
      </c>
      <c r="Y17" s="17">
        <v>3.7</v>
      </c>
      <c r="Z17" s="17">
        <v>0</v>
      </c>
      <c r="AA17" s="17">
        <v>0</v>
      </c>
      <c r="AB17" s="17">
        <v>0</v>
      </c>
      <c r="AC17" s="17">
        <v>0</v>
      </c>
      <c r="AD17" s="17">
        <v>0.8</v>
      </c>
      <c r="AE17" s="17">
        <v>16.200000000000003</v>
      </c>
      <c r="AF17" s="17">
        <v>0</v>
      </c>
      <c r="AG17" s="17">
        <v>0</v>
      </c>
      <c r="AH17" s="17">
        <v>0</v>
      </c>
      <c r="AI17" s="17">
        <v>0.1</v>
      </c>
      <c r="AJ17" s="17">
        <v>20.2</v>
      </c>
      <c r="AK17" s="17">
        <v>142.70000000000002</v>
      </c>
    </row>
    <row r="18" spans="2:37">
      <c r="B18" s="96"/>
      <c r="C18" s="98"/>
      <c r="D18" s="93" t="s">
        <v>124</v>
      </c>
      <c r="E18" s="16" t="s">
        <v>70</v>
      </c>
      <c r="F18" s="17">
        <v>41.4</v>
      </c>
      <c r="G18" s="13">
        <v>41.4</v>
      </c>
      <c r="H18" s="17">
        <v>39.799999999999997</v>
      </c>
      <c r="I18" s="17">
        <v>0</v>
      </c>
      <c r="J18" s="17">
        <v>5.9</v>
      </c>
      <c r="K18" s="17">
        <v>0.5</v>
      </c>
      <c r="L18" s="17">
        <v>0.5</v>
      </c>
      <c r="M18" s="17">
        <v>0</v>
      </c>
      <c r="N18" s="17">
        <v>32.9</v>
      </c>
      <c r="O18" s="17">
        <v>1.6</v>
      </c>
      <c r="P18" s="17">
        <v>1.6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</row>
    <row r="19" spans="2:37">
      <c r="B19" s="96"/>
      <c r="C19" s="98"/>
      <c r="D19" s="94"/>
      <c r="E19" s="16" t="s">
        <v>71</v>
      </c>
      <c r="F19" s="17">
        <v>203.3</v>
      </c>
      <c r="G19" s="13">
        <v>203.3</v>
      </c>
      <c r="H19" s="17">
        <v>203.3</v>
      </c>
      <c r="I19" s="17">
        <v>0</v>
      </c>
      <c r="J19" s="17">
        <v>43.1</v>
      </c>
      <c r="K19" s="17">
        <v>23</v>
      </c>
      <c r="L19" s="17">
        <v>8.1</v>
      </c>
      <c r="M19" s="17">
        <v>62.4</v>
      </c>
      <c r="N19" s="17">
        <v>66.7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</row>
    <row r="20" spans="2:37">
      <c r="B20" s="96"/>
      <c r="C20" s="98"/>
      <c r="D20" s="94"/>
      <c r="E20" s="16" t="s">
        <v>72</v>
      </c>
      <c r="F20" s="17">
        <v>318.19999999999993</v>
      </c>
      <c r="G20" s="13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175.49999999999997</v>
      </c>
      <c r="U20" s="17">
        <v>123.6</v>
      </c>
      <c r="V20" s="17">
        <v>7.6</v>
      </c>
      <c r="W20" s="17">
        <v>2.2000000000000002</v>
      </c>
      <c r="X20" s="17">
        <v>1.1000000000000001</v>
      </c>
      <c r="Y20" s="17">
        <v>3.7</v>
      </c>
      <c r="Z20" s="17">
        <v>0</v>
      </c>
      <c r="AA20" s="17">
        <v>0</v>
      </c>
      <c r="AB20" s="17">
        <v>0</v>
      </c>
      <c r="AC20" s="17">
        <v>0</v>
      </c>
      <c r="AD20" s="17">
        <v>0.8</v>
      </c>
      <c r="AE20" s="17">
        <v>16.200000000000003</v>
      </c>
      <c r="AF20" s="17">
        <v>0</v>
      </c>
      <c r="AG20" s="17">
        <v>0</v>
      </c>
      <c r="AH20" s="17">
        <v>0</v>
      </c>
      <c r="AI20" s="17">
        <v>0.1</v>
      </c>
      <c r="AJ20" s="17">
        <v>20.2</v>
      </c>
      <c r="AK20" s="17">
        <v>142.70000000000002</v>
      </c>
    </row>
    <row r="21" spans="2:37">
      <c r="B21" s="96"/>
      <c r="C21" s="98" t="s">
        <v>126</v>
      </c>
      <c r="D21" s="99" t="s">
        <v>68</v>
      </c>
      <c r="E21" s="99"/>
      <c r="F21" s="17">
        <v>214.2</v>
      </c>
      <c r="G21" s="13">
        <v>109.10000000000001</v>
      </c>
      <c r="H21" s="17">
        <v>108.2</v>
      </c>
      <c r="I21" s="17">
        <v>0</v>
      </c>
      <c r="J21" s="17">
        <v>0</v>
      </c>
      <c r="K21" s="17">
        <v>4.7</v>
      </c>
      <c r="L21" s="17">
        <v>0</v>
      </c>
      <c r="M21" s="17">
        <v>5.2</v>
      </c>
      <c r="N21" s="17">
        <v>98.3</v>
      </c>
      <c r="O21" s="17">
        <v>0.9</v>
      </c>
      <c r="P21" s="17">
        <v>0</v>
      </c>
      <c r="Q21" s="17">
        <v>0</v>
      </c>
      <c r="R21" s="17">
        <v>0.9</v>
      </c>
      <c r="S21" s="17">
        <v>0</v>
      </c>
      <c r="T21" s="17">
        <v>20.400000000000002</v>
      </c>
      <c r="U21" s="17">
        <v>4.4000000000000004</v>
      </c>
      <c r="V21" s="17">
        <v>6</v>
      </c>
      <c r="W21" s="17">
        <v>0.9</v>
      </c>
      <c r="X21" s="17">
        <v>1.5</v>
      </c>
      <c r="Y21" s="17">
        <v>5.8</v>
      </c>
      <c r="Z21" s="17">
        <v>0.3</v>
      </c>
      <c r="AA21" s="17">
        <v>0</v>
      </c>
      <c r="AB21" s="17">
        <v>0</v>
      </c>
      <c r="AC21" s="17">
        <v>0</v>
      </c>
      <c r="AD21" s="17">
        <v>0.1</v>
      </c>
      <c r="AE21" s="17">
        <v>0.1</v>
      </c>
      <c r="AF21" s="17">
        <v>0</v>
      </c>
      <c r="AG21" s="17">
        <v>0</v>
      </c>
      <c r="AH21" s="17">
        <v>0</v>
      </c>
      <c r="AI21" s="17">
        <v>0</v>
      </c>
      <c r="AJ21" s="17">
        <v>1.3</v>
      </c>
      <c r="AK21" s="17">
        <v>84.699999999999989</v>
      </c>
    </row>
    <row r="22" spans="2:37">
      <c r="B22" s="96"/>
      <c r="C22" s="98"/>
      <c r="D22" s="93" t="s">
        <v>124</v>
      </c>
      <c r="E22" s="16" t="s">
        <v>70</v>
      </c>
      <c r="F22" s="17">
        <v>11.8</v>
      </c>
      <c r="G22" s="13">
        <v>11.8</v>
      </c>
      <c r="H22" s="17">
        <v>10.9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10.9</v>
      </c>
      <c r="O22" s="17">
        <v>0.9</v>
      </c>
      <c r="P22" s="17">
        <v>0</v>
      </c>
      <c r="Q22" s="17">
        <v>0</v>
      </c>
      <c r="R22" s="17">
        <v>0.9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</row>
    <row r="23" spans="2:37">
      <c r="B23" s="96"/>
      <c r="C23" s="98"/>
      <c r="D23" s="94"/>
      <c r="E23" s="16" t="s">
        <v>71</v>
      </c>
      <c r="F23" s="17">
        <v>97.300000000000011</v>
      </c>
      <c r="G23" s="13">
        <v>97.300000000000011</v>
      </c>
      <c r="H23" s="17">
        <v>97.300000000000011</v>
      </c>
      <c r="I23" s="17">
        <v>0</v>
      </c>
      <c r="J23" s="17">
        <v>0</v>
      </c>
      <c r="K23" s="17">
        <v>4.7</v>
      </c>
      <c r="L23" s="17">
        <v>0</v>
      </c>
      <c r="M23" s="17">
        <v>5.2</v>
      </c>
      <c r="N23" s="17">
        <v>87.4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</row>
    <row r="24" spans="2:37">
      <c r="B24" s="96"/>
      <c r="C24" s="98"/>
      <c r="D24" s="94"/>
      <c r="E24" s="16" t="s">
        <v>72</v>
      </c>
      <c r="F24" s="17">
        <v>105.1</v>
      </c>
      <c r="G24" s="13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20.400000000000002</v>
      </c>
      <c r="U24" s="17">
        <v>4.4000000000000004</v>
      </c>
      <c r="V24" s="17">
        <v>6</v>
      </c>
      <c r="W24" s="17">
        <v>0.9</v>
      </c>
      <c r="X24" s="17">
        <v>1.5</v>
      </c>
      <c r="Y24" s="17">
        <v>5.8</v>
      </c>
      <c r="Z24" s="17">
        <v>0.3</v>
      </c>
      <c r="AA24" s="17">
        <v>0</v>
      </c>
      <c r="AB24" s="17">
        <v>0</v>
      </c>
      <c r="AC24" s="17">
        <v>0</v>
      </c>
      <c r="AD24" s="17">
        <v>0.1</v>
      </c>
      <c r="AE24" s="17">
        <v>0.1</v>
      </c>
      <c r="AF24" s="17">
        <v>0</v>
      </c>
      <c r="AG24" s="17">
        <v>0</v>
      </c>
      <c r="AH24" s="17">
        <v>0</v>
      </c>
      <c r="AI24" s="17">
        <v>0</v>
      </c>
      <c r="AJ24" s="17">
        <v>1.3</v>
      </c>
      <c r="AK24" s="17">
        <v>84.699999999999989</v>
      </c>
    </row>
    <row r="25" spans="2:37">
      <c r="B25" s="96"/>
      <c r="C25" s="100" t="s">
        <v>127</v>
      </c>
      <c r="D25" s="99" t="s">
        <v>68</v>
      </c>
      <c r="E25" s="99"/>
      <c r="F25" s="17">
        <v>290.2</v>
      </c>
      <c r="G25" s="13">
        <v>108.49999999999999</v>
      </c>
      <c r="H25" s="17">
        <v>107.2</v>
      </c>
      <c r="I25" s="17">
        <v>0</v>
      </c>
      <c r="J25" s="17">
        <v>39.299999999999997</v>
      </c>
      <c r="K25" s="17">
        <v>3.5</v>
      </c>
      <c r="L25" s="17">
        <v>2.5</v>
      </c>
      <c r="M25" s="17">
        <v>26.5</v>
      </c>
      <c r="N25" s="17">
        <v>35.4</v>
      </c>
      <c r="O25" s="17">
        <v>1.3000000000000003</v>
      </c>
      <c r="P25" s="17">
        <v>0.30000000000000004</v>
      </c>
      <c r="Q25" s="17">
        <v>0.2</v>
      </c>
      <c r="R25" s="17">
        <v>0.5</v>
      </c>
      <c r="S25" s="17">
        <v>0.30000000000000004</v>
      </c>
      <c r="T25" s="17">
        <v>87.5</v>
      </c>
      <c r="U25" s="17">
        <v>41.300000000000004</v>
      </c>
      <c r="V25" s="17">
        <v>11.1</v>
      </c>
      <c r="W25" s="17">
        <v>8</v>
      </c>
      <c r="X25" s="17">
        <v>1.6</v>
      </c>
      <c r="Y25" s="17">
        <v>11.2</v>
      </c>
      <c r="Z25" s="17">
        <v>0.5</v>
      </c>
      <c r="AA25" s="17">
        <v>0.1</v>
      </c>
      <c r="AB25" s="17">
        <v>0.8</v>
      </c>
      <c r="AC25" s="17">
        <v>0</v>
      </c>
      <c r="AD25" s="17">
        <v>0.3</v>
      </c>
      <c r="AE25" s="17">
        <v>4.4000000000000004</v>
      </c>
      <c r="AF25" s="17">
        <v>1.4</v>
      </c>
      <c r="AG25" s="17">
        <v>0</v>
      </c>
      <c r="AH25" s="17">
        <v>6.5</v>
      </c>
      <c r="AI25" s="17">
        <v>0.1</v>
      </c>
      <c r="AJ25" s="17">
        <v>0.2</v>
      </c>
      <c r="AK25" s="17">
        <v>94.2</v>
      </c>
    </row>
    <row r="26" spans="2:37">
      <c r="B26" s="96"/>
      <c r="C26" s="101"/>
      <c r="D26" s="93" t="s">
        <v>124</v>
      </c>
      <c r="E26" s="16" t="s">
        <v>70</v>
      </c>
      <c r="F26" s="17">
        <v>24.3</v>
      </c>
      <c r="G26" s="13">
        <v>24.3</v>
      </c>
      <c r="H26" s="17">
        <v>23</v>
      </c>
      <c r="I26" s="17">
        <v>0</v>
      </c>
      <c r="J26" s="17">
        <v>8.6</v>
      </c>
      <c r="K26" s="17">
        <v>0.8</v>
      </c>
      <c r="L26" s="17">
        <v>1.3</v>
      </c>
      <c r="M26" s="17">
        <v>5.3</v>
      </c>
      <c r="N26" s="17">
        <v>7</v>
      </c>
      <c r="O26" s="17">
        <v>1.3000000000000003</v>
      </c>
      <c r="P26" s="17">
        <v>0.30000000000000004</v>
      </c>
      <c r="Q26" s="17">
        <v>0.2</v>
      </c>
      <c r="R26" s="17">
        <v>0.5</v>
      </c>
      <c r="S26" s="17">
        <v>0.30000000000000004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</row>
    <row r="27" spans="2:37">
      <c r="B27" s="96"/>
      <c r="C27" s="101"/>
      <c r="D27" s="94"/>
      <c r="E27" s="16" t="s">
        <v>71</v>
      </c>
      <c r="F27" s="17">
        <v>84.199999999999989</v>
      </c>
      <c r="G27" s="13">
        <v>84.199999999999989</v>
      </c>
      <c r="H27" s="17">
        <v>84.199999999999989</v>
      </c>
      <c r="I27" s="17">
        <v>0</v>
      </c>
      <c r="J27" s="17">
        <v>30.7</v>
      </c>
      <c r="K27" s="17">
        <v>2.7</v>
      </c>
      <c r="L27" s="17">
        <v>1.2</v>
      </c>
      <c r="M27" s="17">
        <v>21.2</v>
      </c>
      <c r="N27" s="17">
        <v>28.400000000000002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</row>
    <row r="28" spans="2:37">
      <c r="B28" s="96"/>
      <c r="C28" s="102"/>
      <c r="D28" s="94"/>
      <c r="E28" s="16" t="s">
        <v>72</v>
      </c>
      <c r="F28" s="17">
        <v>181.70000000000002</v>
      </c>
      <c r="G28" s="13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87.5</v>
      </c>
      <c r="U28" s="17">
        <v>41.300000000000004</v>
      </c>
      <c r="V28" s="17">
        <v>11.1</v>
      </c>
      <c r="W28" s="17">
        <v>8</v>
      </c>
      <c r="X28" s="17">
        <v>1.6</v>
      </c>
      <c r="Y28" s="17">
        <v>11.2</v>
      </c>
      <c r="Z28" s="17">
        <v>0.5</v>
      </c>
      <c r="AA28" s="17">
        <v>0.1</v>
      </c>
      <c r="AB28" s="17">
        <v>0.8</v>
      </c>
      <c r="AC28" s="17">
        <v>0</v>
      </c>
      <c r="AD28" s="17">
        <v>0.3</v>
      </c>
      <c r="AE28" s="17">
        <v>4.4000000000000004</v>
      </c>
      <c r="AF28" s="17">
        <v>1.4</v>
      </c>
      <c r="AG28" s="17">
        <v>0</v>
      </c>
      <c r="AH28" s="17">
        <v>6.5</v>
      </c>
      <c r="AI28" s="17">
        <v>0.1</v>
      </c>
      <c r="AJ28" s="17">
        <v>0.2</v>
      </c>
      <c r="AK28" s="17">
        <v>94.2</v>
      </c>
    </row>
    <row r="29" spans="2:37">
      <c r="B29" s="96"/>
      <c r="C29" s="98" t="s">
        <v>128</v>
      </c>
      <c r="D29" s="99" t="s">
        <v>68</v>
      </c>
      <c r="E29" s="99"/>
      <c r="F29" s="17">
        <v>365.19999999999993</v>
      </c>
      <c r="G29" s="13">
        <v>102</v>
      </c>
      <c r="H29" s="17">
        <v>95.3</v>
      </c>
      <c r="I29" s="17">
        <v>0</v>
      </c>
      <c r="J29" s="17">
        <v>38.5</v>
      </c>
      <c r="K29" s="17">
        <v>2.4</v>
      </c>
      <c r="L29" s="17">
        <v>2</v>
      </c>
      <c r="M29" s="17">
        <v>22.2</v>
      </c>
      <c r="N29" s="17">
        <v>30.1</v>
      </c>
      <c r="O29" s="17">
        <v>6.6999999999999993</v>
      </c>
      <c r="P29" s="17">
        <v>0.89999999999999991</v>
      </c>
      <c r="Q29" s="17">
        <v>1</v>
      </c>
      <c r="R29" s="17">
        <v>1.1000000000000001</v>
      </c>
      <c r="S29" s="17">
        <v>3.7</v>
      </c>
      <c r="T29" s="17">
        <v>158.39999999999998</v>
      </c>
      <c r="U29" s="17">
        <v>80.5</v>
      </c>
      <c r="V29" s="17">
        <v>20</v>
      </c>
      <c r="W29" s="17">
        <v>2.5</v>
      </c>
      <c r="X29" s="17">
        <v>4.0999999999999996</v>
      </c>
      <c r="Y29" s="17">
        <v>12.5</v>
      </c>
      <c r="Z29" s="17">
        <v>2</v>
      </c>
      <c r="AA29" s="17">
        <v>2.8</v>
      </c>
      <c r="AB29" s="17">
        <v>0</v>
      </c>
      <c r="AC29" s="17">
        <v>0</v>
      </c>
      <c r="AD29" s="17">
        <v>0.4</v>
      </c>
      <c r="AE29" s="17">
        <v>12.7</v>
      </c>
      <c r="AF29" s="17">
        <v>0</v>
      </c>
      <c r="AG29" s="17">
        <v>0</v>
      </c>
      <c r="AH29" s="17">
        <v>16.899999999999999</v>
      </c>
      <c r="AI29" s="17">
        <v>0</v>
      </c>
      <c r="AJ29" s="17">
        <v>4</v>
      </c>
      <c r="AK29" s="17">
        <v>104.8</v>
      </c>
    </row>
    <row r="30" spans="2:37">
      <c r="B30" s="96"/>
      <c r="C30" s="98"/>
      <c r="D30" s="93" t="s">
        <v>124</v>
      </c>
      <c r="E30" s="16" t="s">
        <v>70</v>
      </c>
      <c r="F30" s="17">
        <v>30.7</v>
      </c>
      <c r="G30" s="13">
        <v>30.7</v>
      </c>
      <c r="H30" s="17">
        <v>28.5</v>
      </c>
      <c r="I30" s="17">
        <v>0</v>
      </c>
      <c r="J30" s="17">
        <v>11.5</v>
      </c>
      <c r="K30" s="17">
        <v>0.6</v>
      </c>
      <c r="L30" s="17">
        <v>0.6</v>
      </c>
      <c r="M30" s="17">
        <v>7.3</v>
      </c>
      <c r="N30" s="17">
        <v>8.5</v>
      </c>
      <c r="O30" s="17">
        <v>2.1999999999999997</v>
      </c>
      <c r="P30" s="17">
        <v>0.3</v>
      </c>
      <c r="Q30" s="17">
        <v>0.3</v>
      </c>
      <c r="R30" s="17">
        <v>0.4</v>
      </c>
      <c r="S30" s="17">
        <v>1.2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</row>
    <row r="31" spans="2:37">
      <c r="B31" s="96"/>
      <c r="C31" s="98"/>
      <c r="D31" s="94"/>
      <c r="E31" s="16" t="s">
        <v>71</v>
      </c>
      <c r="F31" s="17">
        <v>64</v>
      </c>
      <c r="G31" s="13">
        <v>64</v>
      </c>
      <c r="H31" s="17">
        <v>59.5</v>
      </c>
      <c r="I31" s="17">
        <v>0</v>
      </c>
      <c r="J31" s="17">
        <v>23.3</v>
      </c>
      <c r="K31" s="17">
        <v>1.3</v>
      </c>
      <c r="L31" s="17">
        <v>1.4</v>
      </c>
      <c r="M31" s="17">
        <v>14.9</v>
      </c>
      <c r="N31" s="17">
        <v>18.600000000000001</v>
      </c>
      <c r="O31" s="17">
        <v>4.5</v>
      </c>
      <c r="P31" s="17">
        <v>0.6</v>
      </c>
      <c r="Q31" s="17">
        <v>0.7</v>
      </c>
      <c r="R31" s="17">
        <v>0.7</v>
      </c>
      <c r="S31" s="17">
        <v>2.5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</row>
    <row r="32" spans="2:37">
      <c r="B32" s="96"/>
      <c r="C32" s="98"/>
      <c r="D32" s="94"/>
      <c r="E32" s="16" t="s">
        <v>72</v>
      </c>
      <c r="F32" s="17">
        <v>270.5</v>
      </c>
      <c r="G32" s="13">
        <v>7.3000000000000007</v>
      </c>
      <c r="H32" s="17">
        <v>7.3000000000000007</v>
      </c>
      <c r="I32" s="17">
        <v>0</v>
      </c>
      <c r="J32" s="17">
        <v>3.7</v>
      </c>
      <c r="K32" s="17">
        <v>0.5</v>
      </c>
      <c r="L32" s="17">
        <v>0</v>
      </c>
      <c r="M32" s="17">
        <v>0</v>
      </c>
      <c r="N32" s="17">
        <v>3.1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158.39999999999998</v>
      </c>
      <c r="U32" s="17">
        <v>80.5</v>
      </c>
      <c r="V32" s="17">
        <v>20</v>
      </c>
      <c r="W32" s="17">
        <v>2.5</v>
      </c>
      <c r="X32" s="17">
        <v>4.0999999999999996</v>
      </c>
      <c r="Y32" s="17">
        <v>12.5</v>
      </c>
      <c r="Z32" s="17">
        <v>2</v>
      </c>
      <c r="AA32" s="17">
        <v>2.8</v>
      </c>
      <c r="AB32" s="17">
        <v>0</v>
      </c>
      <c r="AC32" s="17">
        <v>0</v>
      </c>
      <c r="AD32" s="17">
        <v>0.4</v>
      </c>
      <c r="AE32" s="17">
        <v>12.7</v>
      </c>
      <c r="AF32" s="17">
        <v>0</v>
      </c>
      <c r="AG32" s="17">
        <v>0</v>
      </c>
      <c r="AH32" s="17">
        <v>16.899999999999999</v>
      </c>
      <c r="AI32" s="17">
        <v>0</v>
      </c>
      <c r="AJ32" s="17">
        <v>4</v>
      </c>
      <c r="AK32" s="17">
        <v>104.8</v>
      </c>
    </row>
    <row r="33" spans="2:37">
      <c r="B33" s="96"/>
      <c r="C33" s="98" t="s">
        <v>129</v>
      </c>
      <c r="D33" s="99" t="s">
        <v>68</v>
      </c>
      <c r="E33" s="99"/>
      <c r="F33" s="17">
        <v>444.50000000000006</v>
      </c>
      <c r="G33" s="13">
        <v>136.9</v>
      </c>
      <c r="H33" s="17">
        <v>125.60000000000001</v>
      </c>
      <c r="I33" s="17">
        <v>6.8000000000000007</v>
      </c>
      <c r="J33" s="17">
        <v>54.7</v>
      </c>
      <c r="K33" s="17">
        <v>5</v>
      </c>
      <c r="L33" s="17">
        <v>3.7</v>
      </c>
      <c r="M33" s="17">
        <v>4</v>
      </c>
      <c r="N33" s="17">
        <v>51.4</v>
      </c>
      <c r="O33" s="17">
        <v>11.299999999999999</v>
      </c>
      <c r="P33" s="17">
        <v>2.6</v>
      </c>
      <c r="Q33" s="17">
        <v>1</v>
      </c>
      <c r="R33" s="17">
        <v>3.1</v>
      </c>
      <c r="S33" s="17">
        <v>4.5999999999999996</v>
      </c>
      <c r="T33" s="17">
        <v>191.00000000000003</v>
      </c>
      <c r="U33" s="17">
        <v>102.60000000000001</v>
      </c>
      <c r="V33" s="17">
        <v>27.500000000000004</v>
      </c>
      <c r="W33" s="17">
        <v>8.8000000000000007</v>
      </c>
      <c r="X33" s="17">
        <v>4.7</v>
      </c>
      <c r="Y33" s="17">
        <v>24.599999999999998</v>
      </c>
      <c r="Z33" s="17">
        <v>0.5</v>
      </c>
      <c r="AA33" s="17">
        <v>0</v>
      </c>
      <c r="AB33" s="17">
        <v>0</v>
      </c>
      <c r="AC33" s="17">
        <v>0</v>
      </c>
      <c r="AD33" s="17">
        <v>0.1</v>
      </c>
      <c r="AE33" s="17">
        <v>5.8999999999999995</v>
      </c>
      <c r="AF33" s="17">
        <v>8.8000000000000007</v>
      </c>
      <c r="AG33" s="17">
        <v>0</v>
      </c>
      <c r="AH33" s="17">
        <v>6.5</v>
      </c>
      <c r="AI33" s="17">
        <v>0.1</v>
      </c>
      <c r="AJ33" s="17">
        <v>0.9</v>
      </c>
      <c r="AK33" s="17">
        <v>116.6</v>
      </c>
    </row>
    <row r="34" spans="2:37">
      <c r="B34" s="96"/>
      <c r="C34" s="98"/>
      <c r="D34" s="93" t="s">
        <v>124</v>
      </c>
      <c r="E34" s="16" t="s">
        <v>70</v>
      </c>
      <c r="F34" s="17">
        <v>133.30000000000001</v>
      </c>
      <c r="G34" s="13">
        <v>133.30000000000001</v>
      </c>
      <c r="H34" s="17">
        <v>122.00000000000001</v>
      </c>
      <c r="I34" s="17">
        <v>3.2</v>
      </c>
      <c r="J34" s="17">
        <v>54.7</v>
      </c>
      <c r="K34" s="17">
        <v>5</v>
      </c>
      <c r="L34" s="17">
        <v>3.7</v>
      </c>
      <c r="M34" s="17">
        <v>4</v>
      </c>
      <c r="N34" s="17">
        <v>51.4</v>
      </c>
      <c r="O34" s="17">
        <v>11.299999999999999</v>
      </c>
      <c r="P34" s="17">
        <v>2.6</v>
      </c>
      <c r="Q34" s="17">
        <v>1</v>
      </c>
      <c r="R34" s="17">
        <v>3.1</v>
      </c>
      <c r="S34" s="17">
        <v>4.5999999999999996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</row>
    <row r="35" spans="2:37">
      <c r="B35" s="96"/>
      <c r="C35" s="98"/>
      <c r="D35" s="94"/>
      <c r="E35" s="16" t="s">
        <v>71</v>
      </c>
      <c r="F35" s="17">
        <v>0</v>
      </c>
      <c r="G35" s="13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</row>
    <row r="36" spans="2:37">
      <c r="B36" s="96"/>
      <c r="C36" s="98"/>
      <c r="D36" s="94"/>
      <c r="E36" s="16" t="s">
        <v>72</v>
      </c>
      <c r="F36" s="17">
        <v>311.2</v>
      </c>
      <c r="G36" s="13">
        <v>3.6</v>
      </c>
      <c r="H36" s="17">
        <v>3.6</v>
      </c>
      <c r="I36" s="17">
        <v>3.6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191.00000000000003</v>
      </c>
      <c r="U36" s="17">
        <v>102.60000000000001</v>
      </c>
      <c r="V36" s="17">
        <v>27.500000000000004</v>
      </c>
      <c r="W36" s="17">
        <v>8.8000000000000007</v>
      </c>
      <c r="X36" s="17">
        <v>4.7</v>
      </c>
      <c r="Y36" s="17">
        <v>24.599999999999998</v>
      </c>
      <c r="Z36" s="17">
        <v>0.5</v>
      </c>
      <c r="AA36" s="17">
        <v>0</v>
      </c>
      <c r="AB36" s="17">
        <v>0</v>
      </c>
      <c r="AC36" s="17">
        <v>0</v>
      </c>
      <c r="AD36" s="17">
        <v>0.1</v>
      </c>
      <c r="AE36" s="17">
        <v>5.8999999999999995</v>
      </c>
      <c r="AF36" s="17">
        <v>8.8000000000000007</v>
      </c>
      <c r="AG36" s="17">
        <v>0</v>
      </c>
      <c r="AH36" s="17">
        <v>6.5</v>
      </c>
      <c r="AI36" s="17">
        <v>0.1</v>
      </c>
      <c r="AJ36" s="17">
        <v>0.9</v>
      </c>
      <c r="AK36" s="17">
        <v>116.6</v>
      </c>
    </row>
    <row r="37" spans="2:37">
      <c r="B37" s="96"/>
      <c r="C37" s="98" t="s">
        <v>6</v>
      </c>
      <c r="D37" s="99" t="s">
        <v>68</v>
      </c>
      <c r="E37" s="99"/>
      <c r="F37" s="17">
        <v>213.1</v>
      </c>
      <c r="G37" s="13">
        <v>105.69999999999999</v>
      </c>
      <c r="H37" s="17">
        <v>105</v>
      </c>
      <c r="I37" s="17">
        <v>0</v>
      </c>
      <c r="J37" s="17">
        <v>77.599999999999994</v>
      </c>
      <c r="K37" s="17">
        <v>5.6999999999999993</v>
      </c>
      <c r="L37" s="17">
        <v>5.9</v>
      </c>
      <c r="M37" s="17">
        <v>4.3</v>
      </c>
      <c r="N37" s="17">
        <v>11.5</v>
      </c>
      <c r="O37" s="17">
        <v>0.7</v>
      </c>
      <c r="P37" s="17">
        <v>0.3</v>
      </c>
      <c r="Q37" s="17">
        <v>0.2</v>
      </c>
      <c r="R37" s="17">
        <v>0.1</v>
      </c>
      <c r="S37" s="17">
        <v>0.1</v>
      </c>
      <c r="T37" s="17">
        <v>15.699999999999998</v>
      </c>
      <c r="U37" s="17">
        <v>2.4</v>
      </c>
      <c r="V37" s="17">
        <v>3.2</v>
      </c>
      <c r="W37" s="17">
        <v>0.2</v>
      </c>
      <c r="X37" s="17">
        <v>4.9000000000000004</v>
      </c>
      <c r="Y37" s="17">
        <v>2.2999999999999998</v>
      </c>
      <c r="Z37" s="17">
        <v>0.1</v>
      </c>
      <c r="AA37" s="17">
        <v>0.1</v>
      </c>
      <c r="AB37" s="17">
        <v>0</v>
      </c>
      <c r="AC37" s="17">
        <v>0</v>
      </c>
      <c r="AD37" s="17">
        <v>0.2</v>
      </c>
      <c r="AE37" s="17">
        <v>0.1</v>
      </c>
      <c r="AF37" s="17">
        <v>0.1</v>
      </c>
      <c r="AG37" s="17">
        <v>0</v>
      </c>
      <c r="AH37" s="17">
        <v>0</v>
      </c>
      <c r="AI37" s="17">
        <v>0</v>
      </c>
      <c r="AJ37" s="17">
        <v>2.1</v>
      </c>
      <c r="AK37" s="17">
        <v>91.7</v>
      </c>
    </row>
    <row r="38" spans="2:37">
      <c r="B38" s="96"/>
      <c r="C38" s="98"/>
      <c r="D38" s="93" t="s">
        <v>124</v>
      </c>
      <c r="E38" s="16" t="s">
        <v>70</v>
      </c>
      <c r="F38" s="17">
        <v>11.5</v>
      </c>
      <c r="G38" s="13">
        <v>11.5</v>
      </c>
      <c r="H38" s="17">
        <v>10.8</v>
      </c>
      <c r="I38" s="17">
        <v>0</v>
      </c>
      <c r="J38" s="17">
        <v>3.5</v>
      </c>
      <c r="K38" s="17">
        <v>2.9</v>
      </c>
      <c r="L38" s="17">
        <v>1.9</v>
      </c>
      <c r="M38" s="17">
        <v>1.9000000000000001</v>
      </c>
      <c r="N38" s="17">
        <v>0.60000000000000009</v>
      </c>
      <c r="O38" s="17">
        <v>0.7</v>
      </c>
      <c r="P38" s="17">
        <v>0.3</v>
      </c>
      <c r="Q38" s="17">
        <v>0.2</v>
      </c>
      <c r="R38" s="17">
        <v>0.1</v>
      </c>
      <c r="S38" s="17">
        <v>0.1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</row>
    <row r="39" spans="2:37">
      <c r="B39" s="96"/>
      <c r="C39" s="98"/>
      <c r="D39" s="94"/>
      <c r="E39" s="16" t="s">
        <v>71</v>
      </c>
      <c r="F39" s="17">
        <v>91.1</v>
      </c>
      <c r="G39" s="13">
        <v>91.1</v>
      </c>
      <c r="H39" s="17">
        <v>91.1</v>
      </c>
      <c r="I39" s="17">
        <v>0</v>
      </c>
      <c r="J39" s="17">
        <v>73.099999999999994</v>
      </c>
      <c r="K39" s="17">
        <v>2.2999999999999998</v>
      </c>
      <c r="L39" s="17">
        <v>3.5</v>
      </c>
      <c r="M39" s="17">
        <v>2.4</v>
      </c>
      <c r="N39" s="17">
        <v>9.8000000000000007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</row>
    <row r="40" spans="2:37">
      <c r="B40" s="96"/>
      <c r="C40" s="98"/>
      <c r="D40" s="94"/>
      <c r="E40" s="16" t="s">
        <v>72</v>
      </c>
      <c r="F40" s="17">
        <v>110.5</v>
      </c>
      <c r="G40" s="13">
        <v>3.1</v>
      </c>
      <c r="H40" s="17">
        <v>3.1</v>
      </c>
      <c r="I40" s="17">
        <v>0</v>
      </c>
      <c r="J40" s="17">
        <v>1</v>
      </c>
      <c r="K40" s="17">
        <v>0.5</v>
      </c>
      <c r="L40" s="17">
        <v>0.5</v>
      </c>
      <c r="M40" s="17">
        <v>0</v>
      </c>
      <c r="N40" s="17">
        <v>1.1000000000000001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15.699999999999998</v>
      </c>
      <c r="U40" s="17">
        <v>2.4</v>
      </c>
      <c r="V40" s="17">
        <v>3.2</v>
      </c>
      <c r="W40" s="17">
        <v>0.2</v>
      </c>
      <c r="X40" s="17">
        <v>4.9000000000000004</v>
      </c>
      <c r="Y40" s="17">
        <v>2.2999999999999998</v>
      </c>
      <c r="Z40" s="17">
        <v>0.1</v>
      </c>
      <c r="AA40" s="17">
        <v>0.1</v>
      </c>
      <c r="AB40" s="17">
        <v>0</v>
      </c>
      <c r="AC40" s="17">
        <v>0</v>
      </c>
      <c r="AD40" s="17">
        <v>0.2</v>
      </c>
      <c r="AE40" s="17">
        <v>0.1</v>
      </c>
      <c r="AF40" s="17">
        <v>0.1</v>
      </c>
      <c r="AG40" s="17">
        <v>0</v>
      </c>
      <c r="AH40" s="17">
        <v>0</v>
      </c>
      <c r="AI40" s="17">
        <v>0</v>
      </c>
      <c r="AJ40" s="17">
        <v>2.1</v>
      </c>
      <c r="AK40" s="17">
        <v>91.7</v>
      </c>
    </row>
    <row r="41" spans="2:37">
      <c r="B41" s="96"/>
      <c r="C41" s="98" t="s">
        <v>130</v>
      </c>
      <c r="D41" s="99" t="s">
        <v>68</v>
      </c>
      <c r="E41" s="99"/>
      <c r="F41" s="17">
        <v>297.5</v>
      </c>
      <c r="G41" s="13">
        <v>127.2</v>
      </c>
      <c r="H41" s="17">
        <v>125.9</v>
      </c>
      <c r="I41" s="17">
        <v>0</v>
      </c>
      <c r="J41" s="17">
        <v>23.299999999999997</v>
      </c>
      <c r="K41" s="17">
        <v>5.8</v>
      </c>
      <c r="L41" s="17">
        <v>23.2</v>
      </c>
      <c r="M41" s="17">
        <v>8.4</v>
      </c>
      <c r="N41" s="17">
        <v>65.199999999999989</v>
      </c>
      <c r="O41" s="17">
        <v>1.3000000000000003</v>
      </c>
      <c r="P41" s="17">
        <v>0.8</v>
      </c>
      <c r="Q41" s="17">
        <v>0.4</v>
      </c>
      <c r="R41" s="17">
        <v>0</v>
      </c>
      <c r="S41" s="17">
        <v>0.1</v>
      </c>
      <c r="T41" s="17">
        <v>63.000000000000007</v>
      </c>
      <c r="U41" s="17">
        <v>6.7</v>
      </c>
      <c r="V41" s="17">
        <v>7.5</v>
      </c>
      <c r="W41" s="17">
        <v>2.5</v>
      </c>
      <c r="X41" s="17">
        <v>13.5</v>
      </c>
      <c r="Y41" s="17">
        <v>6.9</v>
      </c>
      <c r="Z41" s="17">
        <v>0.3</v>
      </c>
      <c r="AA41" s="17">
        <v>0.1</v>
      </c>
      <c r="AB41" s="17">
        <v>0</v>
      </c>
      <c r="AC41" s="17">
        <v>0</v>
      </c>
      <c r="AD41" s="17">
        <v>0.2</v>
      </c>
      <c r="AE41" s="17">
        <v>0.1</v>
      </c>
      <c r="AF41" s="17">
        <v>0</v>
      </c>
      <c r="AG41" s="17">
        <v>0</v>
      </c>
      <c r="AH41" s="17">
        <v>15.2</v>
      </c>
      <c r="AI41" s="17">
        <v>6</v>
      </c>
      <c r="AJ41" s="17">
        <v>4</v>
      </c>
      <c r="AK41" s="17">
        <v>107.3</v>
      </c>
    </row>
    <row r="42" spans="2:37">
      <c r="B42" s="96"/>
      <c r="C42" s="98"/>
      <c r="D42" s="93" t="s">
        <v>124</v>
      </c>
      <c r="E42" s="16" t="s">
        <v>70</v>
      </c>
      <c r="F42" s="17">
        <v>15.4</v>
      </c>
      <c r="G42" s="13">
        <v>15.4</v>
      </c>
      <c r="H42" s="17">
        <v>15.4</v>
      </c>
      <c r="I42" s="17">
        <v>0</v>
      </c>
      <c r="J42" s="17">
        <v>0</v>
      </c>
      <c r="K42" s="17">
        <v>0</v>
      </c>
      <c r="L42" s="17">
        <v>7</v>
      </c>
      <c r="M42" s="17">
        <v>8.4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</row>
    <row r="43" spans="2:37">
      <c r="B43" s="96"/>
      <c r="C43" s="98"/>
      <c r="D43" s="94"/>
      <c r="E43" s="16" t="s">
        <v>71</v>
      </c>
      <c r="F43" s="17">
        <v>108.2</v>
      </c>
      <c r="G43" s="13">
        <v>108.2</v>
      </c>
      <c r="H43" s="17">
        <v>108.2</v>
      </c>
      <c r="I43" s="17">
        <v>0</v>
      </c>
      <c r="J43" s="17">
        <v>22.4</v>
      </c>
      <c r="K43" s="17">
        <v>4.5</v>
      </c>
      <c r="L43" s="17">
        <v>16.2</v>
      </c>
      <c r="M43" s="17">
        <v>0</v>
      </c>
      <c r="N43" s="17">
        <v>65.099999999999994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</row>
    <row r="44" spans="2:37">
      <c r="B44" s="96"/>
      <c r="C44" s="98"/>
      <c r="D44" s="94"/>
      <c r="E44" s="16" t="s">
        <v>72</v>
      </c>
      <c r="F44" s="17">
        <v>173.9</v>
      </c>
      <c r="G44" s="13">
        <v>3.6000000000000005</v>
      </c>
      <c r="H44" s="17">
        <v>2.3000000000000003</v>
      </c>
      <c r="I44" s="17">
        <v>0</v>
      </c>
      <c r="J44" s="17">
        <v>0.9</v>
      </c>
      <c r="K44" s="17">
        <v>1.3</v>
      </c>
      <c r="L44" s="17">
        <v>0</v>
      </c>
      <c r="M44" s="17">
        <v>0</v>
      </c>
      <c r="N44" s="17">
        <v>0.1</v>
      </c>
      <c r="O44" s="17">
        <v>1.3000000000000003</v>
      </c>
      <c r="P44" s="17">
        <v>0.8</v>
      </c>
      <c r="Q44" s="17">
        <v>0.4</v>
      </c>
      <c r="R44" s="17">
        <v>0</v>
      </c>
      <c r="S44" s="17">
        <v>0.1</v>
      </c>
      <c r="T44" s="17">
        <v>63.000000000000007</v>
      </c>
      <c r="U44" s="17">
        <v>6.7</v>
      </c>
      <c r="V44" s="17">
        <v>7.5</v>
      </c>
      <c r="W44" s="17">
        <v>2.5</v>
      </c>
      <c r="X44" s="17">
        <v>13.5</v>
      </c>
      <c r="Y44" s="17">
        <v>6.9</v>
      </c>
      <c r="Z44" s="17">
        <v>0.3</v>
      </c>
      <c r="AA44" s="17">
        <v>0.1</v>
      </c>
      <c r="AB44" s="17">
        <v>0</v>
      </c>
      <c r="AC44" s="17">
        <v>0</v>
      </c>
      <c r="AD44" s="17">
        <v>0.2</v>
      </c>
      <c r="AE44" s="17">
        <v>0.1</v>
      </c>
      <c r="AF44" s="17">
        <v>0</v>
      </c>
      <c r="AG44" s="17">
        <v>0</v>
      </c>
      <c r="AH44" s="17">
        <v>15.2</v>
      </c>
      <c r="AI44" s="17">
        <v>6</v>
      </c>
      <c r="AJ44" s="17">
        <v>4</v>
      </c>
      <c r="AK44" s="17">
        <v>107.3</v>
      </c>
    </row>
    <row r="45" spans="2:37">
      <c r="B45" s="96"/>
      <c r="C45" s="98" t="s">
        <v>131</v>
      </c>
      <c r="D45" s="99" t="s">
        <v>68</v>
      </c>
      <c r="E45" s="99"/>
      <c r="F45" s="17">
        <v>242.9</v>
      </c>
      <c r="G45" s="13">
        <v>85.3</v>
      </c>
      <c r="H45" s="17">
        <v>85.3</v>
      </c>
      <c r="I45" s="17">
        <v>0</v>
      </c>
      <c r="J45" s="17">
        <v>19.5</v>
      </c>
      <c r="K45" s="17">
        <v>0.5</v>
      </c>
      <c r="L45" s="17">
        <v>0.5</v>
      </c>
      <c r="M45" s="17">
        <v>2</v>
      </c>
      <c r="N45" s="17">
        <v>62.8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69.199999999999989</v>
      </c>
      <c r="U45" s="17">
        <v>32.199999999999996</v>
      </c>
      <c r="V45" s="17">
        <v>7.7</v>
      </c>
      <c r="W45" s="17">
        <v>7.8</v>
      </c>
      <c r="X45" s="17">
        <v>8.6999999999999993</v>
      </c>
      <c r="Y45" s="17">
        <v>9</v>
      </c>
      <c r="Z45" s="17">
        <v>1.6</v>
      </c>
      <c r="AA45" s="17">
        <v>0.2</v>
      </c>
      <c r="AB45" s="17">
        <v>0</v>
      </c>
      <c r="AC45" s="17">
        <v>0</v>
      </c>
      <c r="AD45" s="17">
        <v>0.1</v>
      </c>
      <c r="AE45" s="17">
        <v>0.7</v>
      </c>
      <c r="AF45" s="17">
        <v>0</v>
      </c>
      <c r="AG45" s="17">
        <v>0</v>
      </c>
      <c r="AH45" s="17">
        <v>0</v>
      </c>
      <c r="AI45" s="17">
        <v>0</v>
      </c>
      <c r="AJ45" s="17">
        <v>1.2</v>
      </c>
      <c r="AK45" s="17">
        <v>88.40000000000002</v>
      </c>
    </row>
    <row r="46" spans="2:37">
      <c r="B46" s="96"/>
      <c r="C46" s="98"/>
      <c r="D46" s="93" t="s">
        <v>124</v>
      </c>
      <c r="E46" s="16" t="s">
        <v>70</v>
      </c>
      <c r="F46" s="17">
        <v>10.3</v>
      </c>
      <c r="G46" s="13">
        <v>10.3</v>
      </c>
      <c r="H46" s="17">
        <v>10.3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10.3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</row>
    <row r="47" spans="2:37">
      <c r="B47" s="96"/>
      <c r="C47" s="98"/>
      <c r="D47" s="94"/>
      <c r="E47" s="16" t="s">
        <v>71</v>
      </c>
      <c r="F47" s="17">
        <v>75</v>
      </c>
      <c r="G47" s="13">
        <v>75</v>
      </c>
      <c r="H47" s="17">
        <v>75</v>
      </c>
      <c r="I47" s="17">
        <v>0</v>
      </c>
      <c r="J47" s="17">
        <v>19.5</v>
      </c>
      <c r="K47" s="17">
        <v>0.5</v>
      </c>
      <c r="L47" s="17">
        <v>0.5</v>
      </c>
      <c r="M47" s="17">
        <v>2</v>
      </c>
      <c r="N47" s="17">
        <v>52.5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</row>
    <row r="48" spans="2:37">
      <c r="B48" s="97"/>
      <c r="C48" s="98"/>
      <c r="D48" s="94"/>
      <c r="E48" s="16" t="s">
        <v>72</v>
      </c>
      <c r="F48" s="17">
        <v>157.6</v>
      </c>
      <c r="G48" s="13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69.199999999999989</v>
      </c>
      <c r="U48" s="17">
        <v>32.199999999999996</v>
      </c>
      <c r="V48" s="17">
        <v>7.7</v>
      </c>
      <c r="W48" s="17">
        <v>7.8</v>
      </c>
      <c r="X48" s="17">
        <v>8.6999999999999993</v>
      </c>
      <c r="Y48" s="17">
        <v>9</v>
      </c>
      <c r="Z48" s="17">
        <v>1.6</v>
      </c>
      <c r="AA48" s="17">
        <v>0.2</v>
      </c>
      <c r="AB48" s="17">
        <v>0</v>
      </c>
      <c r="AC48" s="17">
        <v>0</v>
      </c>
      <c r="AD48" s="17">
        <v>0.1</v>
      </c>
      <c r="AE48" s="17">
        <v>0.7</v>
      </c>
      <c r="AF48" s="17">
        <v>0</v>
      </c>
      <c r="AG48" s="17">
        <v>0</v>
      </c>
      <c r="AH48" s="17">
        <v>0</v>
      </c>
      <c r="AI48" s="17">
        <v>0</v>
      </c>
      <c r="AJ48" s="17">
        <v>1.2</v>
      </c>
      <c r="AK48" s="17">
        <v>88.40000000000002</v>
      </c>
    </row>
    <row r="49" spans="2:37">
      <c r="B49" s="95" t="s">
        <v>125</v>
      </c>
      <c r="C49" s="98" t="s">
        <v>132</v>
      </c>
      <c r="D49" s="99" t="s">
        <v>68</v>
      </c>
      <c r="E49" s="99"/>
      <c r="F49" s="17">
        <v>404.3</v>
      </c>
      <c r="G49" s="13">
        <v>76.099999999999994</v>
      </c>
      <c r="H49" s="17">
        <v>73.100000000000009</v>
      </c>
      <c r="I49" s="17">
        <v>0</v>
      </c>
      <c r="J49" s="17">
        <v>27.400000000000002</v>
      </c>
      <c r="K49" s="17">
        <v>4.5</v>
      </c>
      <c r="L49" s="17">
        <v>1.7000000000000002</v>
      </c>
      <c r="M49" s="17">
        <v>13.2</v>
      </c>
      <c r="N49" s="17">
        <v>26.3</v>
      </c>
      <c r="O49" s="17">
        <v>3</v>
      </c>
      <c r="P49" s="17">
        <v>0.5</v>
      </c>
      <c r="Q49" s="17">
        <v>0.3</v>
      </c>
      <c r="R49" s="17">
        <v>0.7</v>
      </c>
      <c r="S49" s="17">
        <v>1.5</v>
      </c>
      <c r="T49" s="17">
        <v>233.29999999999998</v>
      </c>
      <c r="U49" s="17">
        <v>97.899999999999991</v>
      </c>
      <c r="V49" s="17">
        <v>7.8999999999999995</v>
      </c>
      <c r="W49" s="17">
        <v>18.600000000000001</v>
      </c>
      <c r="X49" s="17">
        <v>23.9</v>
      </c>
      <c r="Y49" s="17">
        <v>43.800000000000004</v>
      </c>
      <c r="Z49" s="17">
        <v>0.98</v>
      </c>
      <c r="AA49" s="17">
        <v>0.4</v>
      </c>
      <c r="AB49" s="17">
        <v>0</v>
      </c>
      <c r="AC49" s="17">
        <v>0</v>
      </c>
      <c r="AD49" s="17">
        <v>1</v>
      </c>
      <c r="AE49" s="17">
        <v>25.12</v>
      </c>
      <c r="AF49" s="17">
        <v>0</v>
      </c>
      <c r="AG49" s="17">
        <v>0</v>
      </c>
      <c r="AH49" s="17">
        <v>4.3</v>
      </c>
      <c r="AI49" s="17">
        <v>0</v>
      </c>
      <c r="AJ49" s="17">
        <v>9.3999999999999986</v>
      </c>
      <c r="AK49" s="17">
        <v>94.9</v>
      </c>
    </row>
    <row r="50" spans="2:37">
      <c r="B50" s="96"/>
      <c r="C50" s="98"/>
      <c r="D50" s="93" t="s">
        <v>124</v>
      </c>
      <c r="E50" s="16" t="s">
        <v>70</v>
      </c>
      <c r="F50" s="17">
        <v>12.100000000000001</v>
      </c>
      <c r="G50" s="13">
        <v>12.100000000000001</v>
      </c>
      <c r="H50" s="17">
        <v>9.1000000000000014</v>
      </c>
      <c r="I50" s="17">
        <v>0</v>
      </c>
      <c r="J50" s="17">
        <v>2.2000000000000002</v>
      </c>
      <c r="K50" s="17">
        <v>1.1000000000000001</v>
      </c>
      <c r="L50" s="17">
        <v>0.4</v>
      </c>
      <c r="M50" s="17">
        <v>2.2000000000000002</v>
      </c>
      <c r="N50" s="17">
        <v>3.2</v>
      </c>
      <c r="O50" s="17">
        <v>3</v>
      </c>
      <c r="P50" s="17">
        <v>0.5</v>
      </c>
      <c r="Q50" s="17">
        <v>0.3</v>
      </c>
      <c r="R50" s="17">
        <v>0.7</v>
      </c>
      <c r="S50" s="17">
        <v>1.5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</row>
    <row r="51" spans="2:37">
      <c r="B51" s="96"/>
      <c r="C51" s="98"/>
      <c r="D51" s="94"/>
      <c r="E51" s="16" t="s">
        <v>71</v>
      </c>
      <c r="F51" s="17">
        <v>64</v>
      </c>
      <c r="G51" s="13">
        <v>64</v>
      </c>
      <c r="H51" s="17">
        <v>64</v>
      </c>
      <c r="I51" s="17">
        <v>0</v>
      </c>
      <c r="J51" s="17">
        <v>25.2</v>
      </c>
      <c r="K51" s="17">
        <v>3.4</v>
      </c>
      <c r="L51" s="17">
        <v>1.3</v>
      </c>
      <c r="M51" s="17">
        <v>11</v>
      </c>
      <c r="N51" s="17">
        <v>23.1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</row>
    <row r="52" spans="2:37">
      <c r="B52" s="96"/>
      <c r="C52" s="98"/>
      <c r="D52" s="94"/>
      <c r="E52" s="16" t="s">
        <v>72</v>
      </c>
      <c r="F52" s="17">
        <v>328.2</v>
      </c>
      <c r="G52" s="13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233.29999999999998</v>
      </c>
      <c r="U52" s="17">
        <v>97.899999999999991</v>
      </c>
      <c r="V52" s="17">
        <v>7.8999999999999995</v>
      </c>
      <c r="W52" s="17">
        <v>18.600000000000001</v>
      </c>
      <c r="X52" s="17">
        <v>23.9</v>
      </c>
      <c r="Y52" s="17">
        <v>43.800000000000004</v>
      </c>
      <c r="Z52" s="17">
        <v>0.98</v>
      </c>
      <c r="AA52" s="17">
        <v>0.4</v>
      </c>
      <c r="AB52" s="17">
        <v>0</v>
      </c>
      <c r="AC52" s="17">
        <v>0</v>
      </c>
      <c r="AD52" s="17">
        <v>1</v>
      </c>
      <c r="AE52" s="17">
        <v>25.12</v>
      </c>
      <c r="AF52" s="17">
        <v>0</v>
      </c>
      <c r="AG52" s="17">
        <v>0</v>
      </c>
      <c r="AH52" s="17">
        <v>4.3</v>
      </c>
      <c r="AI52" s="17">
        <v>0</v>
      </c>
      <c r="AJ52" s="17">
        <v>9.3999999999999986</v>
      </c>
      <c r="AK52" s="17">
        <v>94.9</v>
      </c>
    </row>
    <row r="53" spans="2:37">
      <c r="B53" s="96"/>
      <c r="C53" s="98" t="s">
        <v>133</v>
      </c>
      <c r="D53" s="99" t="s">
        <v>68</v>
      </c>
      <c r="E53" s="99"/>
      <c r="F53" s="17">
        <v>303.70000000000005</v>
      </c>
      <c r="G53" s="13">
        <v>120.9</v>
      </c>
      <c r="H53" s="17">
        <v>119.9</v>
      </c>
      <c r="I53" s="17">
        <v>0</v>
      </c>
      <c r="J53" s="17">
        <v>30.3</v>
      </c>
      <c r="K53" s="17">
        <v>9.1</v>
      </c>
      <c r="L53" s="17">
        <v>1</v>
      </c>
      <c r="M53" s="17">
        <v>1</v>
      </c>
      <c r="N53" s="17">
        <v>78.5</v>
      </c>
      <c r="O53" s="17">
        <v>1</v>
      </c>
      <c r="P53" s="17">
        <v>0.1</v>
      </c>
      <c r="Q53" s="17">
        <v>0</v>
      </c>
      <c r="R53" s="17">
        <v>0</v>
      </c>
      <c r="S53" s="17">
        <v>0.9</v>
      </c>
      <c r="T53" s="17">
        <v>16.7</v>
      </c>
      <c r="U53" s="17">
        <v>0.1</v>
      </c>
      <c r="V53" s="17">
        <v>2.7</v>
      </c>
      <c r="W53" s="17">
        <v>0.1</v>
      </c>
      <c r="X53" s="17">
        <v>0.5</v>
      </c>
      <c r="Y53" s="17">
        <v>1.2</v>
      </c>
      <c r="Z53" s="17">
        <v>3</v>
      </c>
      <c r="AA53" s="17">
        <v>0.1</v>
      </c>
      <c r="AB53" s="17">
        <v>0</v>
      </c>
      <c r="AC53" s="17">
        <v>0</v>
      </c>
      <c r="AD53" s="17">
        <v>0.1</v>
      </c>
      <c r="AE53" s="17">
        <v>0.2</v>
      </c>
      <c r="AF53" s="17">
        <v>0</v>
      </c>
      <c r="AG53" s="17">
        <v>0</v>
      </c>
      <c r="AH53" s="17">
        <v>7.8</v>
      </c>
      <c r="AI53" s="17">
        <v>0</v>
      </c>
      <c r="AJ53" s="17">
        <v>0.9</v>
      </c>
      <c r="AK53" s="17">
        <v>166.10000000000002</v>
      </c>
    </row>
    <row r="54" spans="2:37">
      <c r="B54" s="96"/>
      <c r="C54" s="98"/>
      <c r="D54" s="93" t="s">
        <v>124</v>
      </c>
      <c r="E54" s="16" t="s">
        <v>70</v>
      </c>
      <c r="F54" s="17">
        <v>1</v>
      </c>
      <c r="G54" s="13">
        <v>1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1</v>
      </c>
      <c r="P54" s="17">
        <v>0.1</v>
      </c>
      <c r="Q54" s="17">
        <v>0</v>
      </c>
      <c r="R54" s="17">
        <v>0</v>
      </c>
      <c r="S54" s="17">
        <v>0.9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</row>
    <row r="55" spans="2:37">
      <c r="B55" s="96"/>
      <c r="C55" s="98"/>
      <c r="D55" s="94"/>
      <c r="E55" s="16" t="s">
        <v>71</v>
      </c>
      <c r="F55" s="17">
        <v>119.9</v>
      </c>
      <c r="G55" s="13">
        <v>119.9</v>
      </c>
      <c r="H55" s="17">
        <v>119.9</v>
      </c>
      <c r="I55" s="17">
        <v>0</v>
      </c>
      <c r="J55" s="17">
        <v>30.3</v>
      </c>
      <c r="K55" s="17">
        <v>9.1</v>
      </c>
      <c r="L55" s="17">
        <v>1</v>
      </c>
      <c r="M55" s="17">
        <v>1</v>
      </c>
      <c r="N55" s="17">
        <v>78.5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</row>
    <row r="56" spans="2:37">
      <c r="B56" s="96"/>
      <c r="C56" s="98"/>
      <c r="D56" s="94"/>
      <c r="E56" s="16" t="s">
        <v>72</v>
      </c>
      <c r="F56" s="17">
        <v>182.80000000000004</v>
      </c>
      <c r="G56" s="13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16.7</v>
      </c>
      <c r="U56" s="17">
        <v>0.1</v>
      </c>
      <c r="V56" s="17">
        <v>2.7</v>
      </c>
      <c r="W56" s="17">
        <v>0.1</v>
      </c>
      <c r="X56" s="17">
        <v>0.5</v>
      </c>
      <c r="Y56" s="17">
        <v>1.2</v>
      </c>
      <c r="Z56" s="17">
        <v>3</v>
      </c>
      <c r="AA56" s="17">
        <v>0.1</v>
      </c>
      <c r="AB56" s="17">
        <v>0</v>
      </c>
      <c r="AC56" s="17">
        <v>0</v>
      </c>
      <c r="AD56" s="17">
        <v>0.1</v>
      </c>
      <c r="AE56" s="17">
        <v>0.2</v>
      </c>
      <c r="AF56" s="17">
        <v>0</v>
      </c>
      <c r="AG56" s="17">
        <v>0</v>
      </c>
      <c r="AH56" s="17">
        <v>7.8</v>
      </c>
      <c r="AI56" s="17">
        <v>0</v>
      </c>
      <c r="AJ56" s="17">
        <v>0.9</v>
      </c>
      <c r="AK56" s="17">
        <v>166.10000000000002</v>
      </c>
    </row>
    <row r="57" spans="2:37">
      <c r="B57" s="96"/>
      <c r="C57" s="100" t="s">
        <v>134</v>
      </c>
      <c r="D57" s="99" t="s">
        <v>68</v>
      </c>
      <c r="E57" s="99"/>
      <c r="F57" s="17">
        <v>270.3</v>
      </c>
      <c r="G57" s="13">
        <v>134.89999999999998</v>
      </c>
      <c r="H57" s="17">
        <v>124.5</v>
      </c>
      <c r="I57" s="17">
        <v>0</v>
      </c>
      <c r="J57" s="17">
        <v>11.5</v>
      </c>
      <c r="K57" s="17">
        <v>4.5999999999999996</v>
      </c>
      <c r="L57" s="17">
        <v>5.9</v>
      </c>
      <c r="M57" s="17">
        <v>4.0999999999999996</v>
      </c>
      <c r="N57" s="17">
        <v>98.4</v>
      </c>
      <c r="O57" s="17">
        <v>10.4</v>
      </c>
      <c r="P57" s="17">
        <v>1.7</v>
      </c>
      <c r="Q57" s="17">
        <v>1.9</v>
      </c>
      <c r="R57" s="17">
        <v>1.6</v>
      </c>
      <c r="S57" s="17">
        <v>5.2</v>
      </c>
      <c r="T57" s="17">
        <v>51.8</v>
      </c>
      <c r="U57" s="17">
        <v>9.1</v>
      </c>
      <c r="V57" s="17">
        <v>5.4</v>
      </c>
      <c r="W57" s="17">
        <v>3</v>
      </c>
      <c r="X57" s="17">
        <v>4.3999999999999995</v>
      </c>
      <c r="Y57" s="17">
        <v>5.1999999999999993</v>
      </c>
      <c r="Z57" s="17">
        <v>0.4</v>
      </c>
      <c r="AA57" s="17">
        <v>0</v>
      </c>
      <c r="AB57" s="17">
        <v>0</v>
      </c>
      <c r="AC57" s="17">
        <v>0</v>
      </c>
      <c r="AD57" s="17">
        <v>0.2</v>
      </c>
      <c r="AE57" s="17">
        <v>15.2</v>
      </c>
      <c r="AF57" s="17">
        <v>1.8</v>
      </c>
      <c r="AG57" s="17">
        <v>0</v>
      </c>
      <c r="AH57" s="17">
        <v>7</v>
      </c>
      <c r="AI57" s="17">
        <v>0</v>
      </c>
      <c r="AJ57" s="17">
        <v>0.1</v>
      </c>
      <c r="AK57" s="17">
        <v>83.600000000000009</v>
      </c>
    </row>
    <row r="58" spans="2:37">
      <c r="B58" s="96"/>
      <c r="C58" s="101"/>
      <c r="D58" s="93" t="s">
        <v>124</v>
      </c>
      <c r="E58" s="16" t="s">
        <v>70</v>
      </c>
      <c r="F58" s="17">
        <v>94.7</v>
      </c>
      <c r="G58" s="13">
        <v>94.7</v>
      </c>
      <c r="H58" s="17">
        <v>84.3</v>
      </c>
      <c r="I58" s="17">
        <v>0</v>
      </c>
      <c r="J58" s="17">
        <v>5.9</v>
      </c>
      <c r="K58" s="17">
        <v>1.8</v>
      </c>
      <c r="L58" s="17">
        <v>3.7</v>
      </c>
      <c r="M58" s="17">
        <v>1.1000000000000001</v>
      </c>
      <c r="N58" s="17">
        <v>71.8</v>
      </c>
      <c r="O58" s="17">
        <v>10.4</v>
      </c>
      <c r="P58" s="17">
        <v>1.7</v>
      </c>
      <c r="Q58" s="17">
        <v>1.9</v>
      </c>
      <c r="R58" s="17">
        <v>1.6</v>
      </c>
      <c r="S58" s="17">
        <v>5.2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</row>
    <row r="59" spans="2:37">
      <c r="B59" s="96"/>
      <c r="C59" s="101"/>
      <c r="D59" s="94"/>
      <c r="E59" s="16" t="s">
        <v>71</v>
      </c>
      <c r="F59" s="17">
        <v>39.4</v>
      </c>
      <c r="G59" s="13">
        <v>39.4</v>
      </c>
      <c r="H59" s="17">
        <v>39.4</v>
      </c>
      <c r="I59" s="17">
        <v>0</v>
      </c>
      <c r="J59" s="17">
        <v>5.2</v>
      </c>
      <c r="K59" s="17">
        <v>2.8</v>
      </c>
      <c r="L59" s="17">
        <v>2.2000000000000002</v>
      </c>
      <c r="M59" s="17">
        <v>2.7</v>
      </c>
      <c r="N59" s="17">
        <v>26.5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</row>
    <row r="60" spans="2:37">
      <c r="B60" s="96"/>
      <c r="C60" s="102"/>
      <c r="D60" s="94"/>
      <c r="E60" s="16" t="s">
        <v>72</v>
      </c>
      <c r="F60" s="17">
        <v>136.20000000000002</v>
      </c>
      <c r="G60" s="13">
        <v>0.79999999999999993</v>
      </c>
      <c r="H60" s="17">
        <v>0.79999999999999993</v>
      </c>
      <c r="I60" s="17">
        <v>0</v>
      </c>
      <c r="J60" s="17">
        <v>0.4</v>
      </c>
      <c r="K60" s="17">
        <v>0</v>
      </c>
      <c r="L60" s="17">
        <v>0</v>
      </c>
      <c r="M60" s="17">
        <v>0.3</v>
      </c>
      <c r="N60" s="17">
        <v>0.1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51.8</v>
      </c>
      <c r="U60" s="17">
        <v>9.1</v>
      </c>
      <c r="V60" s="17">
        <v>5.4</v>
      </c>
      <c r="W60" s="17">
        <v>3</v>
      </c>
      <c r="X60" s="17">
        <v>4.3999999999999995</v>
      </c>
      <c r="Y60" s="17">
        <v>5.1999999999999993</v>
      </c>
      <c r="Z60" s="17">
        <v>0.4</v>
      </c>
      <c r="AA60" s="17">
        <v>0</v>
      </c>
      <c r="AB60" s="17">
        <v>0</v>
      </c>
      <c r="AC60" s="17">
        <v>0</v>
      </c>
      <c r="AD60" s="17">
        <v>0.2</v>
      </c>
      <c r="AE60" s="17">
        <v>15.2</v>
      </c>
      <c r="AF60" s="17">
        <v>1.8</v>
      </c>
      <c r="AG60" s="17">
        <v>0</v>
      </c>
      <c r="AH60" s="17">
        <v>7</v>
      </c>
      <c r="AI60" s="17">
        <v>0</v>
      </c>
      <c r="AJ60" s="17">
        <v>0.1</v>
      </c>
      <c r="AK60" s="17">
        <v>83.600000000000009</v>
      </c>
    </row>
    <row r="61" spans="2:37">
      <c r="B61" s="96"/>
      <c r="C61" s="98" t="s">
        <v>135</v>
      </c>
      <c r="D61" s="99" t="s">
        <v>68</v>
      </c>
      <c r="E61" s="99"/>
      <c r="F61" s="17">
        <v>291.39999999999998</v>
      </c>
      <c r="G61" s="13">
        <v>97.800000000000011</v>
      </c>
      <c r="H61" s="17">
        <v>94.100000000000009</v>
      </c>
      <c r="I61" s="17">
        <v>0</v>
      </c>
      <c r="J61" s="17">
        <v>15.599999999999998</v>
      </c>
      <c r="K61" s="17">
        <v>2.6999999999999997</v>
      </c>
      <c r="L61" s="17">
        <v>3.6</v>
      </c>
      <c r="M61" s="17">
        <v>4.5</v>
      </c>
      <c r="N61" s="17">
        <v>67.7</v>
      </c>
      <c r="O61" s="17">
        <v>3.7</v>
      </c>
      <c r="P61" s="17">
        <v>1.1000000000000001</v>
      </c>
      <c r="Q61" s="17">
        <v>1.3</v>
      </c>
      <c r="R61" s="17">
        <v>0</v>
      </c>
      <c r="S61" s="17">
        <v>1.3</v>
      </c>
      <c r="T61" s="17">
        <v>107.9</v>
      </c>
      <c r="U61" s="17">
        <v>22.6</v>
      </c>
      <c r="V61" s="17">
        <v>29.5</v>
      </c>
      <c r="W61" s="17">
        <v>3.1</v>
      </c>
      <c r="X61" s="17">
        <v>8.1999999999999993</v>
      </c>
      <c r="Y61" s="17">
        <v>4.5999999999999996</v>
      </c>
      <c r="Z61" s="17">
        <v>0</v>
      </c>
      <c r="AA61" s="17">
        <v>2.9</v>
      </c>
      <c r="AB61" s="17">
        <v>0.1</v>
      </c>
      <c r="AC61" s="17">
        <v>0</v>
      </c>
      <c r="AD61" s="17">
        <v>25.5</v>
      </c>
      <c r="AE61" s="17">
        <v>11.1</v>
      </c>
      <c r="AF61" s="17">
        <v>0.1</v>
      </c>
      <c r="AG61" s="17">
        <v>0</v>
      </c>
      <c r="AH61" s="17">
        <v>0</v>
      </c>
      <c r="AI61" s="17">
        <v>0</v>
      </c>
      <c r="AJ61" s="17">
        <v>0.2</v>
      </c>
      <c r="AK61" s="17">
        <v>85.699999999999989</v>
      </c>
    </row>
    <row r="62" spans="2:37">
      <c r="B62" s="96"/>
      <c r="C62" s="98"/>
      <c r="D62" s="93" t="s">
        <v>124</v>
      </c>
      <c r="E62" s="16" t="s">
        <v>70</v>
      </c>
      <c r="F62" s="17">
        <v>35.200000000000003</v>
      </c>
      <c r="G62" s="13">
        <v>35.200000000000003</v>
      </c>
      <c r="H62" s="17">
        <v>31.5</v>
      </c>
      <c r="I62" s="17">
        <v>0</v>
      </c>
      <c r="J62" s="17">
        <v>4.0999999999999996</v>
      </c>
      <c r="K62" s="17">
        <v>0.3</v>
      </c>
      <c r="L62" s="17">
        <v>0.4</v>
      </c>
      <c r="M62" s="17">
        <v>2.5</v>
      </c>
      <c r="N62" s="17">
        <v>24.200000000000003</v>
      </c>
      <c r="O62" s="17">
        <v>3.7</v>
      </c>
      <c r="P62" s="17">
        <v>1.1000000000000001</v>
      </c>
      <c r="Q62" s="17">
        <v>1.3</v>
      </c>
      <c r="R62" s="17">
        <v>0</v>
      </c>
      <c r="S62" s="17">
        <v>1.3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</row>
    <row r="63" spans="2:37">
      <c r="B63" s="96"/>
      <c r="C63" s="98"/>
      <c r="D63" s="94"/>
      <c r="E63" s="16" t="s">
        <v>71</v>
      </c>
      <c r="F63" s="17">
        <v>62.6</v>
      </c>
      <c r="G63" s="13">
        <v>62.6</v>
      </c>
      <c r="H63" s="17">
        <v>62.6</v>
      </c>
      <c r="I63" s="17">
        <v>0</v>
      </c>
      <c r="J63" s="17">
        <v>11.5</v>
      </c>
      <c r="K63" s="17">
        <v>2.4</v>
      </c>
      <c r="L63" s="17">
        <v>3.2</v>
      </c>
      <c r="M63" s="17">
        <v>2</v>
      </c>
      <c r="N63" s="17">
        <v>43.5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</row>
    <row r="64" spans="2:37">
      <c r="B64" s="96"/>
      <c r="C64" s="98"/>
      <c r="D64" s="94"/>
      <c r="E64" s="16" t="s">
        <v>72</v>
      </c>
      <c r="F64" s="17">
        <v>193.60000000000002</v>
      </c>
      <c r="G64" s="13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107.9</v>
      </c>
      <c r="U64" s="17">
        <v>22.6</v>
      </c>
      <c r="V64" s="17">
        <v>29.5</v>
      </c>
      <c r="W64" s="17">
        <v>3.1</v>
      </c>
      <c r="X64" s="17">
        <v>8.1999999999999993</v>
      </c>
      <c r="Y64" s="17">
        <v>4.5999999999999996</v>
      </c>
      <c r="Z64" s="17">
        <v>0</v>
      </c>
      <c r="AA64" s="17">
        <v>2.9</v>
      </c>
      <c r="AB64" s="17">
        <v>0.1</v>
      </c>
      <c r="AC64" s="17">
        <v>0</v>
      </c>
      <c r="AD64" s="17">
        <v>25.5</v>
      </c>
      <c r="AE64" s="17">
        <v>11.1</v>
      </c>
      <c r="AF64" s="17">
        <v>0.1</v>
      </c>
      <c r="AG64" s="17">
        <v>0</v>
      </c>
      <c r="AH64" s="17">
        <v>0</v>
      </c>
      <c r="AI64" s="17">
        <v>0</v>
      </c>
      <c r="AJ64" s="17">
        <v>0.2</v>
      </c>
      <c r="AK64" s="17">
        <v>85.699999999999989</v>
      </c>
    </row>
    <row r="65" spans="2:37">
      <c r="B65" s="96"/>
      <c r="C65" s="98" t="s">
        <v>136</v>
      </c>
      <c r="D65" s="99" t="s">
        <v>68</v>
      </c>
      <c r="E65" s="99"/>
      <c r="F65" s="17">
        <v>309.59999999999997</v>
      </c>
      <c r="G65" s="13">
        <v>134.10000000000002</v>
      </c>
      <c r="H65" s="17">
        <v>126.9</v>
      </c>
      <c r="I65" s="17">
        <v>0</v>
      </c>
      <c r="J65" s="17">
        <v>44.800000000000004</v>
      </c>
      <c r="K65" s="17">
        <v>21.1</v>
      </c>
      <c r="L65" s="17">
        <v>12.8</v>
      </c>
      <c r="M65" s="17">
        <v>22.9</v>
      </c>
      <c r="N65" s="17">
        <v>25.300000000000004</v>
      </c>
      <c r="O65" s="17">
        <v>7.2</v>
      </c>
      <c r="P65" s="17">
        <v>0</v>
      </c>
      <c r="Q65" s="17">
        <v>0</v>
      </c>
      <c r="R65" s="17">
        <v>0</v>
      </c>
      <c r="S65" s="17">
        <v>7.2</v>
      </c>
      <c r="T65" s="17">
        <v>51.199999999999996</v>
      </c>
      <c r="U65" s="17">
        <v>3.8000000000000003</v>
      </c>
      <c r="V65" s="17">
        <v>12.899999999999999</v>
      </c>
      <c r="W65" s="17">
        <v>3.5</v>
      </c>
      <c r="X65" s="17">
        <v>10.399999999999999</v>
      </c>
      <c r="Y65" s="17">
        <v>14.4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0.8</v>
      </c>
      <c r="AF65" s="17">
        <v>0.2</v>
      </c>
      <c r="AG65" s="17">
        <v>0</v>
      </c>
      <c r="AH65" s="17">
        <v>0</v>
      </c>
      <c r="AI65" s="17">
        <v>0</v>
      </c>
      <c r="AJ65" s="17">
        <v>5.2</v>
      </c>
      <c r="AK65" s="17">
        <v>124.3</v>
      </c>
    </row>
    <row r="66" spans="2:37">
      <c r="B66" s="96"/>
      <c r="C66" s="98"/>
      <c r="D66" s="93" t="s">
        <v>124</v>
      </c>
      <c r="E66" s="16" t="s">
        <v>70</v>
      </c>
      <c r="F66" s="17">
        <v>21.3</v>
      </c>
      <c r="G66" s="13">
        <v>21.3</v>
      </c>
      <c r="H66" s="17">
        <v>14.1</v>
      </c>
      <c r="I66" s="17">
        <v>0</v>
      </c>
      <c r="J66" s="17">
        <v>0</v>
      </c>
      <c r="K66" s="17">
        <v>0</v>
      </c>
      <c r="L66" s="17">
        <v>5.3</v>
      </c>
      <c r="M66" s="17">
        <v>4.2</v>
      </c>
      <c r="N66" s="17">
        <v>4.5999999999999996</v>
      </c>
      <c r="O66" s="17">
        <v>7.2</v>
      </c>
      <c r="P66" s="17">
        <v>0</v>
      </c>
      <c r="Q66" s="17">
        <v>0</v>
      </c>
      <c r="R66" s="17">
        <v>0</v>
      </c>
      <c r="S66" s="17">
        <v>7.2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</row>
    <row r="67" spans="2:37">
      <c r="B67" s="96"/>
      <c r="C67" s="98"/>
      <c r="D67" s="94"/>
      <c r="E67" s="16" t="s">
        <v>71</v>
      </c>
      <c r="F67" s="17">
        <v>112.80000000000003</v>
      </c>
      <c r="G67" s="13">
        <v>112.80000000000003</v>
      </c>
      <c r="H67" s="17">
        <v>112.80000000000003</v>
      </c>
      <c r="I67" s="17">
        <v>0</v>
      </c>
      <c r="J67" s="17">
        <v>44.800000000000004</v>
      </c>
      <c r="K67" s="17">
        <v>21.1</v>
      </c>
      <c r="L67" s="17">
        <v>7.5</v>
      </c>
      <c r="M67" s="17">
        <v>18.7</v>
      </c>
      <c r="N67" s="17">
        <v>20.700000000000003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</row>
    <row r="68" spans="2:37">
      <c r="B68" s="96"/>
      <c r="C68" s="98"/>
      <c r="D68" s="94"/>
      <c r="E68" s="16" t="s">
        <v>72</v>
      </c>
      <c r="F68" s="17">
        <v>175.5</v>
      </c>
      <c r="G68" s="13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51.199999999999996</v>
      </c>
      <c r="U68" s="17">
        <v>3.8000000000000003</v>
      </c>
      <c r="V68" s="17">
        <v>12.899999999999999</v>
      </c>
      <c r="W68" s="17">
        <v>3.5</v>
      </c>
      <c r="X68" s="17">
        <v>10.399999999999999</v>
      </c>
      <c r="Y68" s="17">
        <v>14.4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0.8</v>
      </c>
      <c r="AF68" s="17">
        <v>0.2</v>
      </c>
      <c r="AG68" s="17">
        <v>0</v>
      </c>
      <c r="AH68" s="17">
        <v>0</v>
      </c>
      <c r="AI68" s="17">
        <v>0</v>
      </c>
      <c r="AJ68" s="17">
        <v>5.2</v>
      </c>
      <c r="AK68" s="17">
        <v>124.3</v>
      </c>
    </row>
    <row r="69" spans="2:37">
      <c r="B69" s="96"/>
      <c r="C69" s="98" t="s">
        <v>137</v>
      </c>
      <c r="D69" s="99" t="s">
        <v>68</v>
      </c>
      <c r="E69" s="99"/>
      <c r="F69" s="17">
        <v>257.40000000000003</v>
      </c>
      <c r="G69" s="13">
        <v>73.3</v>
      </c>
      <c r="H69" s="17">
        <v>87.3</v>
      </c>
      <c r="I69" s="17">
        <v>0</v>
      </c>
      <c r="J69" s="17">
        <v>8.5</v>
      </c>
      <c r="K69" s="17">
        <v>1.5</v>
      </c>
      <c r="L69" s="17">
        <v>2</v>
      </c>
      <c r="M69" s="17">
        <v>0</v>
      </c>
      <c r="N69" s="17">
        <v>75.3</v>
      </c>
      <c r="O69" s="17">
        <v>7</v>
      </c>
      <c r="P69" s="17">
        <v>1.5</v>
      </c>
      <c r="Q69" s="17">
        <v>0.5</v>
      </c>
      <c r="R69" s="17">
        <v>4</v>
      </c>
      <c r="S69" s="17">
        <v>1</v>
      </c>
      <c r="T69" s="17">
        <v>50.9</v>
      </c>
      <c r="U69" s="17">
        <v>4.5999999999999996</v>
      </c>
      <c r="V69" s="17">
        <v>7.6</v>
      </c>
      <c r="W69" s="17">
        <v>0.8</v>
      </c>
      <c r="X69" s="17">
        <v>0.89999999999999991</v>
      </c>
      <c r="Y69" s="17">
        <v>9.4</v>
      </c>
      <c r="Z69" s="17">
        <v>0.1</v>
      </c>
      <c r="AA69" s="17">
        <v>0</v>
      </c>
      <c r="AB69" s="17">
        <v>0.1</v>
      </c>
      <c r="AC69" s="17">
        <v>0</v>
      </c>
      <c r="AD69" s="17">
        <v>1</v>
      </c>
      <c r="AE69" s="17">
        <v>0.89999999999999991</v>
      </c>
      <c r="AF69" s="17">
        <v>0</v>
      </c>
      <c r="AG69" s="17">
        <v>0</v>
      </c>
      <c r="AH69" s="17">
        <v>5</v>
      </c>
      <c r="AI69" s="17">
        <v>9.5</v>
      </c>
      <c r="AJ69" s="17">
        <v>11</v>
      </c>
      <c r="AK69" s="17">
        <v>133.20000000000002</v>
      </c>
    </row>
    <row r="70" spans="2:37">
      <c r="B70" s="96"/>
      <c r="C70" s="98"/>
      <c r="D70" s="93" t="s">
        <v>124</v>
      </c>
      <c r="E70" s="16" t="s">
        <v>70</v>
      </c>
      <c r="F70" s="17">
        <v>7.8</v>
      </c>
      <c r="G70" s="13">
        <v>7.8</v>
      </c>
      <c r="H70" s="17">
        <v>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3</v>
      </c>
      <c r="O70" s="17">
        <v>4.8</v>
      </c>
      <c r="P70" s="17">
        <v>1</v>
      </c>
      <c r="Q70" s="17">
        <v>0</v>
      </c>
      <c r="R70" s="17">
        <v>3</v>
      </c>
      <c r="S70" s="17">
        <v>0.8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</row>
    <row r="71" spans="2:37">
      <c r="B71" s="96"/>
      <c r="C71" s="98"/>
      <c r="D71" s="94"/>
      <c r="E71" s="16" t="s">
        <v>71</v>
      </c>
      <c r="F71" s="17">
        <v>65.5</v>
      </c>
      <c r="G71" s="13">
        <v>65.5</v>
      </c>
      <c r="H71" s="17">
        <v>65.3</v>
      </c>
      <c r="I71" s="17">
        <v>0</v>
      </c>
      <c r="J71" s="17">
        <v>0</v>
      </c>
      <c r="K71" s="17">
        <v>1.5</v>
      </c>
      <c r="L71" s="17">
        <v>1.5</v>
      </c>
      <c r="M71" s="17">
        <v>0</v>
      </c>
      <c r="N71" s="17">
        <v>62.3</v>
      </c>
      <c r="O71" s="17">
        <v>0.2</v>
      </c>
      <c r="P71" s="17">
        <v>0</v>
      </c>
      <c r="Q71" s="17">
        <v>0</v>
      </c>
      <c r="R71" s="17">
        <v>0</v>
      </c>
      <c r="S71" s="17">
        <v>0.2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</row>
    <row r="72" spans="2:37">
      <c r="B72" s="96"/>
      <c r="C72" s="98"/>
      <c r="D72" s="94"/>
      <c r="E72" s="16" t="s">
        <v>72</v>
      </c>
      <c r="F72" s="17">
        <v>184.10000000000002</v>
      </c>
      <c r="G72" s="13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50.9</v>
      </c>
      <c r="U72" s="17">
        <v>4.5999999999999996</v>
      </c>
      <c r="V72" s="17">
        <v>7.6</v>
      </c>
      <c r="W72" s="17">
        <v>0.8</v>
      </c>
      <c r="X72" s="17">
        <v>0.89999999999999991</v>
      </c>
      <c r="Y72" s="17">
        <v>9.4</v>
      </c>
      <c r="Z72" s="17">
        <v>0.1</v>
      </c>
      <c r="AA72" s="17">
        <v>0</v>
      </c>
      <c r="AB72" s="17">
        <v>0.1</v>
      </c>
      <c r="AC72" s="17">
        <v>0</v>
      </c>
      <c r="AD72" s="17">
        <v>1</v>
      </c>
      <c r="AE72" s="17">
        <v>0.89999999999999991</v>
      </c>
      <c r="AF72" s="17">
        <v>0</v>
      </c>
      <c r="AG72" s="17">
        <v>0</v>
      </c>
      <c r="AH72" s="17">
        <v>5</v>
      </c>
      <c r="AI72" s="17">
        <v>9.5</v>
      </c>
      <c r="AJ72" s="17">
        <v>11</v>
      </c>
      <c r="AK72" s="17">
        <v>133.20000000000002</v>
      </c>
    </row>
    <row r="73" spans="2:37">
      <c r="B73" s="96"/>
      <c r="C73" s="98" t="s">
        <v>138</v>
      </c>
      <c r="D73" s="99" t="s">
        <v>68</v>
      </c>
      <c r="E73" s="99"/>
      <c r="F73" s="17">
        <v>429.8</v>
      </c>
      <c r="G73" s="13">
        <v>113.7</v>
      </c>
      <c r="H73" s="17">
        <v>88</v>
      </c>
      <c r="I73" s="17">
        <v>0</v>
      </c>
      <c r="J73" s="17">
        <v>0</v>
      </c>
      <c r="K73" s="17">
        <v>0</v>
      </c>
      <c r="L73" s="17">
        <v>0</v>
      </c>
      <c r="M73" s="17">
        <v>5.7</v>
      </c>
      <c r="N73" s="17">
        <v>82.3</v>
      </c>
      <c r="O73" s="17">
        <v>25.7</v>
      </c>
      <c r="P73" s="17">
        <v>0</v>
      </c>
      <c r="Q73" s="17">
        <v>0</v>
      </c>
      <c r="R73" s="17">
        <v>0</v>
      </c>
      <c r="S73" s="17">
        <v>25.7</v>
      </c>
      <c r="T73" s="17">
        <v>112</v>
      </c>
      <c r="U73" s="17">
        <v>5.6999999999999993</v>
      </c>
      <c r="V73" s="17">
        <v>9.3000000000000007</v>
      </c>
      <c r="W73" s="17">
        <v>1.2000000000000002</v>
      </c>
      <c r="X73" s="17">
        <v>1.7</v>
      </c>
      <c r="Y73" s="17">
        <v>28.8</v>
      </c>
      <c r="Z73" s="17">
        <v>0.2</v>
      </c>
      <c r="AA73" s="17">
        <v>0.1</v>
      </c>
      <c r="AB73" s="17">
        <v>0</v>
      </c>
      <c r="AC73" s="17">
        <v>0</v>
      </c>
      <c r="AD73" s="17">
        <v>0.5</v>
      </c>
      <c r="AE73" s="17">
        <v>0.9</v>
      </c>
      <c r="AF73" s="17">
        <v>0</v>
      </c>
      <c r="AG73" s="17">
        <v>0</v>
      </c>
      <c r="AH73" s="17">
        <v>2.5</v>
      </c>
      <c r="AI73" s="17">
        <v>0</v>
      </c>
      <c r="AJ73" s="17">
        <v>61.099999999999994</v>
      </c>
      <c r="AK73" s="17">
        <v>204.10000000000002</v>
      </c>
    </row>
    <row r="74" spans="2:37">
      <c r="B74" s="96"/>
      <c r="C74" s="98"/>
      <c r="D74" s="93" t="s">
        <v>124</v>
      </c>
      <c r="E74" s="16" t="s">
        <v>70</v>
      </c>
      <c r="F74" s="17">
        <v>22.5</v>
      </c>
      <c r="G74" s="13">
        <v>22.5</v>
      </c>
      <c r="H74" s="17">
        <v>8.5</v>
      </c>
      <c r="I74" s="17">
        <v>0</v>
      </c>
      <c r="J74" s="17">
        <v>0</v>
      </c>
      <c r="K74" s="17">
        <v>0</v>
      </c>
      <c r="L74" s="17">
        <v>0</v>
      </c>
      <c r="M74" s="17">
        <v>1.7</v>
      </c>
      <c r="N74" s="17">
        <v>6.8</v>
      </c>
      <c r="O74" s="17">
        <v>14</v>
      </c>
      <c r="P74" s="17">
        <v>0</v>
      </c>
      <c r="Q74" s="17">
        <v>0</v>
      </c>
      <c r="R74" s="17">
        <v>0</v>
      </c>
      <c r="S74" s="17">
        <v>14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</row>
    <row r="75" spans="2:37">
      <c r="B75" s="96"/>
      <c r="C75" s="98"/>
      <c r="D75" s="94"/>
      <c r="E75" s="16" t="s">
        <v>71</v>
      </c>
      <c r="F75" s="17">
        <v>91.2</v>
      </c>
      <c r="G75" s="13">
        <v>91.2</v>
      </c>
      <c r="H75" s="17">
        <v>79.5</v>
      </c>
      <c r="I75" s="17">
        <v>0</v>
      </c>
      <c r="J75" s="17">
        <v>0</v>
      </c>
      <c r="K75" s="17">
        <v>0</v>
      </c>
      <c r="L75" s="17">
        <v>0</v>
      </c>
      <c r="M75" s="17">
        <v>4</v>
      </c>
      <c r="N75" s="17">
        <v>75.5</v>
      </c>
      <c r="O75" s="17">
        <v>11.7</v>
      </c>
      <c r="P75" s="17">
        <v>0</v>
      </c>
      <c r="Q75" s="17">
        <v>0</v>
      </c>
      <c r="R75" s="17">
        <v>0</v>
      </c>
      <c r="S75" s="17">
        <v>11.7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</row>
    <row r="76" spans="2:37">
      <c r="B76" s="96"/>
      <c r="C76" s="98"/>
      <c r="D76" s="94"/>
      <c r="E76" s="16" t="s">
        <v>72</v>
      </c>
      <c r="F76" s="17">
        <v>316.10000000000002</v>
      </c>
      <c r="G76" s="13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112</v>
      </c>
      <c r="U76" s="17">
        <v>5.6999999999999993</v>
      </c>
      <c r="V76" s="17">
        <v>9.3000000000000007</v>
      </c>
      <c r="W76" s="17">
        <v>1.2000000000000002</v>
      </c>
      <c r="X76" s="17">
        <v>1.7</v>
      </c>
      <c r="Y76" s="17">
        <v>28.8</v>
      </c>
      <c r="Z76" s="17">
        <v>0.2</v>
      </c>
      <c r="AA76" s="17">
        <v>0.1</v>
      </c>
      <c r="AB76" s="17">
        <v>0</v>
      </c>
      <c r="AC76" s="17">
        <v>0</v>
      </c>
      <c r="AD76" s="17">
        <v>0.5</v>
      </c>
      <c r="AE76" s="17">
        <v>0.9</v>
      </c>
      <c r="AF76" s="17">
        <v>0</v>
      </c>
      <c r="AG76" s="17">
        <v>0</v>
      </c>
      <c r="AH76" s="17">
        <v>2.5</v>
      </c>
      <c r="AI76" s="17">
        <v>0</v>
      </c>
      <c r="AJ76" s="17">
        <v>61.099999999999994</v>
      </c>
      <c r="AK76" s="17">
        <v>204.10000000000002</v>
      </c>
    </row>
    <row r="77" spans="2:37">
      <c r="B77" s="96"/>
      <c r="C77" s="100" t="s">
        <v>139</v>
      </c>
      <c r="D77" s="99" t="s">
        <v>68</v>
      </c>
      <c r="E77" s="99"/>
      <c r="F77" s="17">
        <v>276.69999999999993</v>
      </c>
      <c r="G77" s="13">
        <v>137.69999999999999</v>
      </c>
      <c r="H77" s="17">
        <v>123.7</v>
      </c>
      <c r="I77" s="17">
        <v>0.2</v>
      </c>
      <c r="J77" s="17">
        <v>33.9</v>
      </c>
      <c r="K77" s="17">
        <v>13</v>
      </c>
      <c r="L77" s="17">
        <v>6.8</v>
      </c>
      <c r="M77" s="17">
        <v>18.100000000000001</v>
      </c>
      <c r="N77" s="17">
        <v>51.7</v>
      </c>
      <c r="O77" s="17">
        <v>14</v>
      </c>
      <c r="P77" s="17">
        <v>1.1000000000000001</v>
      </c>
      <c r="Q77" s="17">
        <v>1.1000000000000001</v>
      </c>
      <c r="R77" s="17">
        <v>2.2999999999999998</v>
      </c>
      <c r="S77" s="17">
        <v>9.5</v>
      </c>
      <c r="T77" s="17">
        <v>33</v>
      </c>
      <c r="U77" s="17">
        <v>6.5</v>
      </c>
      <c r="V77" s="17">
        <v>3.4</v>
      </c>
      <c r="W77" s="17">
        <v>0.1</v>
      </c>
      <c r="X77" s="17">
        <v>0.9</v>
      </c>
      <c r="Y77" s="17">
        <v>1.1000000000000001</v>
      </c>
      <c r="Z77" s="17">
        <v>0.7</v>
      </c>
      <c r="AA77" s="17">
        <v>0.1</v>
      </c>
      <c r="AB77" s="17">
        <v>0</v>
      </c>
      <c r="AC77" s="17">
        <v>0</v>
      </c>
      <c r="AD77" s="17">
        <v>0.2</v>
      </c>
      <c r="AE77" s="17">
        <v>0.3</v>
      </c>
      <c r="AF77" s="17">
        <v>0.1</v>
      </c>
      <c r="AG77" s="17">
        <v>0</v>
      </c>
      <c r="AH77" s="17">
        <v>19.3</v>
      </c>
      <c r="AI77" s="17">
        <v>0</v>
      </c>
      <c r="AJ77" s="17">
        <v>0.3</v>
      </c>
      <c r="AK77" s="17">
        <v>105.99999999999999</v>
      </c>
    </row>
    <row r="78" spans="2:37">
      <c r="B78" s="96"/>
      <c r="C78" s="101"/>
      <c r="D78" s="93" t="s">
        <v>124</v>
      </c>
      <c r="E78" s="16" t="s">
        <v>70</v>
      </c>
      <c r="F78" s="17">
        <v>18.7</v>
      </c>
      <c r="G78" s="13">
        <v>18.7</v>
      </c>
      <c r="H78" s="17">
        <v>16</v>
      </c>
      <c r="I78" s="17">
        <v>0</v>
      </c>
      <c r="J78" s="17">
        <v>5</v>
      </c>
      <c r="K78" s="17">
        <v>1.9</v>
      </c>
      <c r="L78" s="17">
        <v>1</v>
      </c>
      <c r="M78" s="17">
        <v>2.5</v>
      </c>
      <c r="N78" s="17">
        <v>5.6</v>
      </c>
      <c r="O78" s="17">
        <v>2.7</v>
      </c>
      <c r="P78" s="17">
        <v>0.2</v>
      </c>
      <c r="Q78" s="17">
        <v>0.2</v>
      </c>
      <c r="R78" s="17">
        <v>0.4</v>
      </c>
      <c r="S78" s="17">
        <v>1.9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</row>
    <row r="79" spans="2:37">
      <c r="B79" s="96"/>
      <c r="C79" s="101"/>
      <c r="D79" s="94"/>
      <c r="E79" s="16" t="s">
        <v>71</v>
      </c>
      <c r="F79" s="17">
        <v>119</v>
      </c>
      <c r="G79" s="13">
        <v>119</v>
      </c>
      <c r="H79" s="17">
        <v>107.7</v>
      </c>
      <c r="I79" s="17">
        <v>0.2</v>
      </c>
      <c r="J79" s="17">
        <v>28.9</v>
      </c>
      <c r="K79" s="17">
        <v>11.1</v>
      </c>
      <c r="L79" s="17">
        <v>5.8</v>
      </c>
      <c r="M79" s="17">
        <v>15.6</v>
      </c>
      <c r="N79" s="17">
        <v>46.1</v>
      </c>
      <c r="O79" s="17">
        <v>11.3</v>
      </c>
      <c r="P79" s="17">
        <v>0.9</v>
      </c>
      <c r="Q79" s="17">
        <v>0.9</v>
      </c>
      <c r="R79" s="17">
        <v>1.9</v>
      </c>
      <c r="S79" s="17">
        <v>7.6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</row>
    <row r="80" spans="2:37">
      <c r="B80" s="96"/>
      <c r="C80" s="102"/>
      <c r="D80" s="94"/>
      <c r="E80" s="16" t="s">
        <v>72</v>
      </c>
      <c r="F80" s="17">
        <v>138.99999999999997</v>
      </c>
      <c r="G80" s="13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33</v>
      </c>
      <c r="U80" s="17">
        <v>6.5</v>
      </c>
      <c r="V80" s="17">
        <v>3.4</v>
      </c>
      <c r="W80" s="17">
        <v>0.1</v>
      </c>
      <c r="X80" s="17">
        <v>0.9</v>
      </c>
      <c r="Y80" s="17">
        <v>1.1000000000000001</v>
      </c>
      <c r="Z80" s="17">
        <v>0.7</v>
      </c>
      <c r="AA80" s="17">
        <v>0.1</v>
      </c>
      <c r="AB80" s="17">
        <v>0</v>
      </c>
      <c r="AC80" s="17">
        <v>0</v>
      </c>
      <c r="AD80" s="17">
        <v>0.2</v>
      </c>
      <c r="AE80" s="17">
        <v>0.3</v>
      </c>
      <c r="AF80" s="17">
        <v>0.1</v>
      </c>
      <c r="AG80" s="17">
        <v>0</v>
      </c>
      <c r="AH80" s="17">
        <v>19.3</v>
      </c>
      <c r="AI80" s="17">
        <v>0</v>
      </c>
      <c r="AJ80" s="17">
        <v>0.3</v>
      </c>
      <c r="AK80" s="17">
        <v>105.99999999999999</v>
      </c>
    </row>
    <row r="81" spans="2:37">
      <c r="B81" s="96"/>
      <c r="C81" s="98" t="s">
        <v>140</v>
      </c>
      <c r="D81" s="99" t="s">
        <v>68</v>
      </c>
      <c r="E81" s="99"/>
      <c r="F81" s="17">
        <v>221.2</v>
      </c>
      <c r="G81" s="13">
        <v>94.09999999999998</v>
      </c>
      <c r="H81" s="17">
        <v>86.299999999999983</v>
      </c>
      <c r="I81" s="17">
        <v>0</v>
      </c>
      <c r="J81" s="17">
        <v>35.699999999999996</v>
      </c>
      <c r="K81" s="17">
        <v>2.6</v>
      </c>
      <c r="L81" s="17">
        <v>11.9</v>
      </c>
      <c r="M81" s="17">
        <v>13.4</v>
      </c>
      <c r="N81" s="17">
        <v>22.7</v>
      </c>
      <c r="O81" s="17">
        <v>7.8</v>
      </c>
      <c r="P81" s="17">
        <v>0</v>
      </c>
      <c r="Q81" s="17">
        <v>0</v>
      </c>
      <c r="R81" s="17">
        <v>2.2999999999999998</v>
      </c>
      <c r="S81" s="17">
        <v>5.5</v>
      </c>
      <c r="T81" s="17">
        <v>45.6</v>
      </c>
      <c r="U81" s="17">
        <v>4.5</v>
      </c>
      <c r="V81" s="17">
        <v>10.3</v>
      </c>
      <c r="W81" s="17">
        <v>3.4</v>
      </c>
      <c r="X81" s="17">
        <v>8.4</v>
      </c>
      <c r="Y81" s="17">
        <v>6</v>
      </c>
      <c r="Z81" s="17">
        <v>1.1000000000000001</v>
      </c>
      <c r="AA81" s="17">
        <v>0.1</v>
      </c>
      <c r="AB81" s="17">
        <v>0</v>
      </c>
      <c r="AC81" s="17">
        <v>0.2</v>
      </c>
      <c r="AD81" s="17">
        <v>0.1</v>
      </c>
      <c r="AE81" s="17">
        <v>0.5</v>
      </c>
      <c r="AF81" s="17">
        <v>0</v>
      </c>
      <c r="AG81" s="17">
        <v>0</v>
      </c>
      <c r="AH81" s="17">
        <v>0</v>
      </c>
      <c r="AI81" s="17">
        <v>0</v>
      </c>
      <c r="AJ81" s="17">
        <v>11.000000000000002</v>
      </c>
      <c r="AK81" s="17">
        <v>81.5</v>
      </c>
    </row>
    <row r="82" spans="2:37">
      <c r="B82" s="96"/>
      <c r="C82" s="98"/>
      <c r="D82" s="93" t="s">
        <v>124</v>
      </c>
      <c r="E82" s="16" t="s">
        <v>70</v>
      </c>
      <c r="F82" s="17">
        <v>86.399999999999991</v>
      </c>
      <c r="G82" s="13">
        <v>86.399999999999991</v>
      </c>
      <c r="H82" s="17">
        <v>78.599999999999994</v>
      </c>
      <c r="I82" s="17">
        <v>0</v>
      </c>
      <c r="J82" s="17">
        <v>35.299999999999997</v>
      </c>
      <c r="K82" s="17">
        <v>1.8</v>
      </c>
      <c r="L82" s="17">
        <v>11.3</v>
      </c>
      <c r="M82" s="17">
        <v>12.4</v>
      </c>
      <c r="N82" s="17">
        <v>17.8</v>
      </c>
      <c r="O82" s="17">
        <v>7.8</v>
      </c>
      <c r="P82" s="17">
        <v>0</v>
      </c>
      <c r="Q82" s="17">
        <v>0</v>
      </c>
      <c r="R82" s="17">
        <v>2.2999999999999998</v>
      </c>
      <c r="S82" s="17">
        <v>5.5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</row>
    <row r="83" spans="2:37">
      <c r="B83" s="96"/>
      <c r="C83" s="98"/>
      <c r="D83" s="94"/>
      <c r="E83" s="16" t="s">
        <v>71</v>
      </c>
      <c r="F83" s="17">
        <v>6.6999999999999993</v>
      </c>
      <c r="G83" s="13">
        <v>6.6999999999999993</v>
      </c>
      <c r="H83" s="17">
        <v>6.6999999999999993</v>
      </c>
      <c r="I83" s="17">
        <v>0</v>
      </c>
      <c r="J83" s="17">
        <v>0.4</v>
      </c>
      <c r="K83" s="17">
        <v>0.7</v>
      </c>
      <c r="L83" s="17">
        <v>0.1</v>
      </c>
      <c r="M83" s="17">
        <v>1</v>
      </c>
      <c r="N83" s="17">
        <v>4.5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</row>
    <row r="84" spans="2:37">
      <c r="B84" s="96"/>
      <c r="C84" s="98"/>
      <c r="D84" s="94"/>
      <c r="E84" s="16" t="s">
        <v>72</v>
      </c>
      <c r="F84" s="17">
        <v>128.10000000000002</v>
      </c>
      <c r="G84" s="13">
        <v>1</v>
      </c>
      <c r="H84" s="17">
        <v>1</v>
      </c>
      <c r="I84" s="17">
        <v>0</v>
      </c>
      <c r="J84" s="17">
        <v>0</v>
      </c>
      <c r="K84" s="17">
        <v>0.1</v>
      </c>
      <c r="L84" s="17">
        <v>0.5</v>
      </c>
      <c r="M84" s="17">
        <v>0</v>
      </c>
      <c r="N84" s="17">
        <v>0.4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45.6</v>
      </c>
      <c r="U84" s="17">
        <v>4.5</v>
      </c>
      <c r="V84" s="17">
        <v>10.3</v>
      </c>
      <c r="W84" s="17">
        <v>3.4</v>
      </c>
      <c r="X84" s="17">
        <v>8.4</v>
      </c>
      <c r="Y84" s="17">
        <v>6</v>
      </c>
      <c r="Z84" s="17">
        <v>1.1000000000000001</v>
      </c>
      <c r="AA84" s="17">
        <v>0.1</v>
      </c>
      <c r="AB84" s="17">
        <v>0</v>
      </c>
      <c r="AC84" s="17">
        <v>0.2</v>
      </c>
      <c r="AD84" s="17">
        <v>0.1</v>
      </c>
      <c r="AE84" s="17">
        <v>0.5</v>
      </c>
      <c r="AF84" s="17">
        <v>0</v>
      </c>
      <c r="AG84" s="17">
        <v>0</v>
      </c>
      <c r="AH84" s="17">
        <v>0</v>
      </c>
      <c r="AI84" s="17">
        <v>0</v>
      </c>
      <c r="AJ84" s="17">
        <v>11.000000000000002</v>
      </c>
      <c r="AK84" s="17">
        <v>81.5</v>
      </c>
    </row>
    <row r="85" spans="2:37">
      <c r="B85" s="96"/>
      <c r="C85" s="98" t="s">
        <v>141</v>
      </c>
      <c r="D85" s="99" t="s">
        <v>68</v>
      </c>
      <c r="E85" s="99"/>
      <c r="F85" s="17">
        <v>366</v>
      </c>
      <c r="G85" s="13">
        <v>138.69999999999999</v>
      </c>
      <c r="H85" s="17">
        <v>124.2</v>
      </c>
      <c r="I85" s="17">
        <v>0</v>
      </c>
      <c r="J85" s="17">
        <v>109</v>
      </c>
      <c r="K85" s="17">
        <v>4.5</v>
      </c>
      <c r="L85" s="17">
        <v>4</v>
      </c>
      <c r="M85" s="17">
        <v>3.7</v>
      </c>
      <c r="N85" s="17">
        <v>3</v>
      </c>
      <c r="O85" s="17">
        <v>14.5</v>
      </c>
      <c r="P85" s="17">
        <v>4</v>
      </c>
      <c r="Q85" s="17">
        <v>4</v>
      </c>
      <c r="R85" s="17">
        <v>5.5</v>
      </c>
      <c r="S85" s="17">
        <v>1</v>
      </c>
      <c r="T85" s="17">
        <v>20</v>
      </c>
      <c r="U85" s="17">
        <v>2.7</v>
      </c>
      <c r="V85" s="17">
        <v>1.3000000000000003</v>
      </c>
      <c r="W85" s="17">
        <v>0.7</v>
      </c>
      <c r="X85" s="17">
        <v>7.6</v>
      </c>
      <c r="Y85" s="17">
        <v>1.9</v>
      </c>
      <c r="Z85" s="17">
        <v>0.8</v>
      </c>
      <c r="AA85" s="17">
        <v>0.1</v>
      </c>
      <c r="AB85" s="17">
        <v>0.1</v>
      </c>
      <c r="AC85" s="17">
        <v>0</v>
      </c>
      <c r="AD85" s="17">
        <v>0.1</v>
      </c>
      <c r="AE85" s="17">
        <v>0.5</v>
      </c>
      <c r="AF85" s="17">
        <v>0.1</v>
      </c>
      <c r="AG85" s="17">
        <v>0</v>
      </c>
      <c r="AH85" s="17">
        <v>3.5</v>
      </c>
      <c r="AI85" s="17">
        <v>0.60000000000000009</v>
      </c>
      <c r="AJ85" s="17">
        <v>0</v>
      </c>
      <c r="AK85" s="17">
        <v>207.3</v>
      </c>
    </row>
    <row r="86" spans="2:37">
      <c r="B86" s="96"/>
      <c r="C86" s="98"/>
      <c r="D86" s="93" t="s">
        <v>124</v>
      </c>
      <c r="E86" s="16" t="s">
        <v>70</v>
      </c>
      <c r="F86" s="17">
        <v>28.5</v>
      </c>
      <c r="G86" s="13">
        <v>28.5</v>
      </c>
      <c r="H86" s="17">
        <v>25</v>
      </c>
      <c r="I86" s="17">
        <v>0</v>
      </c>
      <c r="J86" s="17">
        <v>19.5</v>
      </c>
      <c r="K86" s="17">
        <v>1.5</v>
      </c>
      <c r="L86" s="17">
        <v>1.5</v>
      </c>
      <c r="M86" s="17">
        <v>1.5</v>
      </c>
      <c r="N86" s="17">
        <v>1</v>
      </c>
      <c r="O86" s="17">
        <v>3.5</v>
      </c>
      <c r="P86" s="17">
        <v>1</v>
      </c>
      <c r="Q86" s="17">
        <v>1</v>
      </c>
      <c r="R86" s="17">
        <v>1.5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</row>
    <row r="87" spans="2:37">
      <c r="B87" s="96"/>
      <c r="C87" s="98"/>
      <c r="D87" s="94"/>
      <c r="E87" s="16" t="s">
        <v>71</v>
      </c>
      <c r="F87" s="17">
        <v>110.2</v>
      </c>
      <c r="G87" s="13">
        <v>110.2</v>
      </c>
      <c r="H87" s="17">
        <v>99.2</v>
      </c>
      <c r="I87" s="17">
        <v>0</v>
      </c>
      <c r="J87" s="17">
        <v>89.5</v>
      </c>
      <c r="K87" s="17">
        <v>3</v>
      </c>
      <c r="L87" s="17">
        <v>2.5</v>
      </c>
      <c r="M87" s="17">
        <v>2.2000000000000002</v>
      </c>
      <c r="N87" s="17">
        <v>2</v>
      </c>
      <c r="O87" s="17">
        <v>11</v>
      </c>
      <c r="P87" s="17">
        <v>3</v>
      </c>
      <c r="Q87" s="17">
        <v>3</v>
      </c>
      <c r="R87" s="17">
        <v>4</v>
      </c>
      <c r="S87" s="17">
        <v>1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</row>
    <row r="88" spans="2:37">
      <c r="B88" s="96"/>
      <c r="C88" s="98"/>
      <c r="D88" s="94"/>
      <c r="E88" s="16" t="s">
        <v>72</v>
      </c>
      <c r="F88" s="17">
        <v>227.3</v>
      </c>
      <c r="G88" s="13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20</v>
      </c>
      <c r="U88" s="17">
        <v>2.7</v>
      </c>
      <c r="V88" s="17">
        <v>1.3000000000000003</v>
      </c>
      <c r="W88" s="17">
        <v>0.7</v>
      </c>
      <c r="X88" s="17">
        <v>7.6</v>
      </c>
      <c r="Y88" s="17">
        <v>1.9</v>
      </c>
      <c r="Z88" s="17">
        <v>0.8</v>
      </c>
      <c r="AA88" s="17">
        <v>0.1</v>
      </c>
      <c r="AB88" s="17">
        <v>0.1</v>
      </c>
      <c r="AC88" s="17">
        <v>0</v>
      </c>
      <c r="AD88" s="17">
        <v>0.1</v>
      </c>
      <c r="AE88" s="17">
        <v>0.5</v>
      </c>
      <c r="AF88" s="17">
        <v>0.1</v>
      </c>
      <c r="AG88" s="17">
        <v>0</v>
      </c>
      <c r="AH88" s="17">
        <v>3.5</v>
      </c>
      <c r="AI88" s="17">
        <v>0.60000000000000009</v>
      </c>
      <c r="AJ88" s="17">
        <v>0</v>
      </c>
      <c r="AK88" s="17">
        <v>207.3</v>
      </c>
    </row>
    <row r="89" spans="2:37">
      <c r="B89" s="96"/>
      <c r="C89" s="98" t="s">
        <v>142</v>
      </c>
      <c r="D89" s="99" t="s">
        <v>68</v>
      </c>
      <c r="E89" s="99"/>
      <c r="F89" s="17">
        <v>327.69999999999993</v>
      </c>
      <c r="G89" s="13">
        <v>124</v>
      </c>
      <c r="H89" s="17">
        <v>108</v>
      </c>
      <c r="I89" s="17">
        <v>10.899999999999999</v>
      </c>
      <c r="J89" s="17">
        <v>0</v>
      </c>
      <c r="K89" s="17">
        <v>0</v>
      </c>
      <c r="L89" s="17">
        <v>0</v>
      </c>
      <c r="M89" s="17">
        <v>0</v>
      </c>
      <c r="N89" s="17">
        <v>97.1</v>
      </c>
      <c r="O89" s="17">
        <v>16</v>
      </c>
      <c r="P89" s="17">
        <v>0</v>
      </c>
      <c r="Q89" s="17">
        <v>0</v>
      </c>
      <c r="R89" s="17">
        <v>0</v>
      </c>
      <c r="S89" s="17">
        <v>16</v>
      </c>
      <c r="T89" s="17">
        <v>95.4</v>
      </c>
      <c r="U89" s="17">
        <v>59</v>
      </c>
      <c r="V89" s="17">
        <v>7.8</v>
      </c>
      <c r="W89" s="17">
        <v>3.1000000000000005</v>
      </c>
      <c r="X89" s="17">
        <v>5.8</v>
      </c>
      <c r="Y89" s="17">
        <v>9.3999999999999986</v>
      </c>
      <c r="Z89" s="17">
        <v>1</v>
      </c>
      <c r="AA89" s="17">
        <v>0.1</v>
      </c>
      <c r="AB89" s="17">
        <v>0</v>
      </c>
      <c r="AC89" s="17">
        <v>0</v>
      </c>
      <c r="AD89" s="17">
        <v>1.9</v>
      </c>
      <c r="AE89" s="17">
        <v>0.30000000000000004</v>
      </c>
      <c r="AF89" s="17">
        <v>0</v>
      </c>
      <c r="AG89" s="17">
        <v>0</v>
      </c>
      <c r="AH89" s="17">
        <v>7</v>
      </c>
      <c r="AI89" s="17">
        <v>0</v>
      </c>
      <c r="AJ89" s="17">
        <v>0</v>
      </c>
      <c r="AK89" s="17">
        <v>108.3</v>
      </c>
    </row>
    <row r="90" spans="2:37">
      <c r="B90" s="96"/>
      <c r="C90" s="98"/>
      <c r="D90" s="93" t="s">
        <v>124</v>
      </c>
      <c r="E90" s="16" t="s">
        <v>70</v>
      </c>
      <c r="F90" s="17">
        <v>31.5</v>
      </c>
      <c r="G90" s="13">
        <v>31.5</v>
      </c>
      <c r="H90" s="17">
        <v>15.5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15.5</v>
      </c>
      <c r="O90" s="17">
        <v>16</v>
      </c>
      <c r="P90" s="17">
        <v>0</v>
      </c>
      <c r="Q90" s="17">
        <v>0</v>
      </c>
      <c r="R90" s="17">
        <v>0</v>
      </c>
      <c r="S90" s="17">
        <v>16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</row>
    <row r="91" spans="2:37">
      <c r="B91" s="96"/>
      <c r="C91" s="98"/>
      <c r="D91" s="94"/>
      <c r="E91" s="16" t="s">
        <v>71</v>
      </c>
      <c r="F91" s="17">
        <v>92.5</v>
      </c>
      <c r="G91" s="13">
        <v>92.5</v>
      </c>
      <c r="H91" s="17">
        <v>92.5</v>
      </c>
      <c r="I91" s="17">
        <v>10.899999999999999</v>
      </c>
      <c r="J91" s="17">
        <v>0</v>
      </c>
      <c r="K91" s="17">
        <v>0</v>
      </c>
      <c r="L91" s="17">
        <v>0</v>
      </c>
      <c r="M91" s="17">
        <v>0</v>
      </c>
      <c r="N91" s="17">
        <v>81.599999999999994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</row>
    <row r="92" spans="2:37">
      <c r="B92" s="96"/>
      <c r="C92" s="98"/>
      <c r="D92" s="94"/>
      <c r="E92" s="16" t="s">
        <v>72</v>
      </c>
      <c r="F92" s="17">
        <v>203.7</v>
      </c>
      <c r="G92" s="13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95.4</v>
      </c>
      <c r="U92" s="17">
        <v>59</v>
      </c>
      <c r="V92" s="17">
        <v>7.8</v>
      </c>
      <c r="W92" s="17">
        <v>3.1000000000000005</v>
      </c>
      <c r="X92" s="17">
        <v>5.8</v>
      </c>
      <c r="Y92" s="17">
        <v>9.3999999999999986</v>
      </c>
      <c r="Z92" s="17">
        <v>1</v>
      </c>
      <c r="AA92" s="17">
        <v>0.1</v>
      </c>
      <c r="AB92" s="17">
        <v>0</v>
      </c>
      <c r="AC92" s="17">
        <v>0</v>
      </c>
      <c r="AD92" s="17">
        <v>1.9</v>
      </c>
      <c r="AE92" s="17">
        <v>0.30000000000000004</v>
      </c>
      <c r="AF92" s="17">
        <v>0</v>
      </c>
      <c r="AG92" s="17">
        <v>0</v>
      </c>
      <c r="AH92" s="17">
        <v>7</v>
      </c>
      <c r="AI92" s="17">
        <v>0</v>
      </c>
      <c r="AJ92" s="17">
        <v>0</v>
      </c>
      <c r="AK92" s="17">
        <v>108.3</v>
      </c>
    </row>
    <row r="93" spans="2:37">
      <c r="B93" s="96"/>
      <c r="C93" s="98" t="s">
        <v>143</v>
      </c>
      <c r="D93" s="99" t="s">
        <v>68</v>
      </c>
      <c r="E93" s="99"/>
      <c r="F93" s="17">
        <v>321</v>
      </c>
      <c r="G93" s="13">
        <v>163.6</v>
      </c>
      <c r="H93" s="17">
        <v>163.6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163.6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62.300000000000004</v>
      </c>
      <c r="U93" s="17">
        <v>11</v>
      </c>
      <c r="V93" s="17">
        <v>15.5</v>
      </c>
      <c r="W93" s="17">
        <v>11</v>
      </c>
      <c r="X93" s="17">
        <v>11</v>
      </c>
      <c r="Y93" s="17">
        <v>13.5</v>
      </c>
      <c r="Z93" s="17">
        <v>0.2</v>
      </c>
      <c r="AA93" s="17">
        <v>0</v>
      </c>
      <c r="AB93" s="17">
        <v>0</v>
      </c>
      <c r="AC93" s="17">
        <v>0</v>
      </c>
      <c r="AD93" s="17">
        <v>0.1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95.100000000000009</v>
      </c>
    </row>
    <row r="94" spans="2:37">
      <c r="B94" s="96"/>
      <c r="C94" s="98"/>
      <c r="D94" s="93" t="s">
        <v>124</v>
      </c>
      <c r="E94" s="16" t="s">
        <v>70</v>
      </c>
      <c r="F94" s="17">
        <v>156</v>
      </c>
      <c r="G94" s="13">
        <v>156</v>
      </c>
      <c r="H94" s="17">
        <v>156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156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</row>
    <row r="95" spans="2:37">
      <c r="B95" s="96"/>
      <c r="C95" s="98"/>
      <c r="D95" s="94"/>
      <c r="E95" s="16" t="s">
        <v>71</v>
      </c>
      <c r="F95" s="17">
        <v>7.6</v>
      </c>
      <c r="G95" s="13">
        <v>7.6</v>
      </c>
      <c r="H95" s="17">
        <v>7.6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7.6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</row>
    <row r="96" spans="2:37">
      <c r="B96" s="97"/>
      <c r="C96" s="98"/>
      <c r="D96" s="94"/>
      <c r="E96" s="16" t="s">
        <v>72</v>
      </c>
      <c r="F96" s="17">
        <v>157.4</v>
      </c>
      <c r="G96" s="13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62.300000000000004</v>
      </c>
      <c r="U96" s="17">
        <v>11</v>
      </c>
      <c r="V96" s="17">
        <v>15.5</v>
      </c>
      <c r="W96" s="17">
        <v>11</v>
      </c>
      <c r="X96" s="17">
        <v>11</v>
      </c>
      <c r="Y96" s="17">
        <v>13.5</v>
      </c>
      <c r="Z96" s="17">
        <v>0.2</v>
      </c>
      <c r="AA96" s="17">
        <v>0</v>
      </c>
      <c r="AB96" s="17">
        <v>0</v>
      </c>
      <c r="AC96" s="17">
        <v>0</v>
      </c>
      <c r="AD96" s="17">
        <v>0.1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95.100000000000009</v>
      </c>
    </row>
    <row r="97" spans="2:37">
      <c r="B97" s="95" t="s">
        <v>125</v>
      </c>
      <c r="C97" s="98" t="s">
        <v>144</v>
      </c>
      <c r="D97" s="99" t="s">
        <v>68</v>
      </c>
      <c r="E97" s="99"/>
      <c r="F97" s="17">
        <v>588.00000000000011</v>
      </c>
      <c r="G97" s="13">
        <v>190</v>
      </c>
      <c r="H97" s="17">
        <v>178.60000000000002</v>
      </c>
      <c r="I97" s="17">
        <v>0</v>
      </c>
      <c r="J97" s="17">
        <v>35.1</v>
      </c>
      <c r="K97" s="17">
        <v>40.5</v>
      </c>
      <c r="L97" s="17">
        <v>21.400000000000002</v>
      </c>
      <c r="M97" s="17">
        <v>47.6</v>
      </c>
      <c r="N97" s="17">
        <v>34</v>
      </c>
      <c r="O97" s="17">
        <v>11.399999999999999</v>
      </c>
      <c r="P97" s="17">
        <v>0.79999999999999993</v>
      </c>
      <c r="Q97" s="17">
        <v>1.6</v>
      </c>
      <c r="R97" s="17">
        <v>8.3000000000000007</v>
      </c>
      <c r="S97" s="17">
        <v>0.7</v>
      </c>
      <c r="T97" s="17">
        <v>208.80000000000004</v>
      </c>
      <c r="U97" s="17">
        <v>95.100000000000009</v>
      </c>
      <c r="V97" s="17">
        <v>53.9</v>
      </c>
      <c r="W97" s="17">
        <v>8.9</v>
      </c>
      <c r="X97" s="17">
        <v>30</v>
      </c>
      <c r="Y97" s="17">
        <v>16.399999999999999</v>
      </c>
      <c r="Z97" s="17">
        <v>1.7999999999999998</v>
      </c>
      <c r="AA97" s="17">
        <v>0</v>
      </c>
      <c r="AB97" s="17">
        <v>0</v>
      </c>
      <c r="AC97" s="17">
        <v>0</v>
      </c>
      <c r="AD97" s="17">
        <v>0.3</v>
      </c>
      <c r="AE97" s="17">
        <v>1.5</v>
      </c>
      <c r="AF97" s="17">
        <v>0</v>
      </c>
      <c r="AG97" s="17">
        <v>0</v>
      </c>
      <c r="AH97" s="17">
        <v>0.7</v>
      </c>
      <c r="AI97" s="17">
        <v>0.2</v>
      </c>
      <c r="AJ97" s="17">
        <v>0</v>
      </c>
      <c r="AK97" s="17">
        <v>189.2</v>
      </c>
    </row>
    <row r="98" spans="2:37">
      <c r="B98" s="96"/>
      <c r="C98" s="98"/>
      <c r="D98" s="93" t="s">
        <v>124</v>
      </c>
      <c r="E98" s="16" t="s">
        <v>70</v>
      </c>
      <c r="F98" s="17">
        <v>62.500000000000007</v>
      </c>
      <c r="G98" s="13">
        <v>62.500000000000007</v>
      </c>
      <c r="H98" s="17">
        <v>51.100000000000009</v>
      </c>
      <c r="I98" s="17">
        <v>0</v>
      </c>
      <c r="J98" s="17">
        <v>4.3000000000000007</v>
      </c>
      <c r="K98" s="17">
        <v>11.9</v>
      </c>
      <c r="L98" s="17">
        <v>8.6999999999999993</v>
      </c>
      <c r="M98" s="17">
        <v>17.8</v>
      </c>
      <c r="N98" s="17">
        <v>8.4</v>
      </c>
      <c r="O98" s="17">
        <v>11.399999999999999</v>
      </c>
      <c r="P98" s="17">
        <v>0.79999999999999993</v>
      </c>
      <c r="Q98" s="17">
        <v>1.6</v>
      </c>
      <c r="R98" s="17">
        <v>8.3000000000000007</v>
      </c>
      <c r="S98" s="17">
        <v>0.7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</row>
    <row r="99" spans="2:37">
      <c r="B99" s="96"/>
      <c r="C99" s="98"/>
      <c r="D99" s="94"/>
      <c r="E99" s="16" t="s">
        <v>71</v>
      </c>
      <c r="F99" s="17">
        <v>127.5</v>
      </c>
      <c r="G99" s="13">
        <v>127.5</v>
      </c>
      <c r="H99" s="17">
        <v>127.5</v>
      </c>
      <c r="I99" s="17">
        <v>0</v>
      </c>
      <c r="J99" s="17">
        <v>30.8</v>
      </c>
      <c r="K99" s="17">
        <v>28.599999999999998</v>
      </c>
      <c r="L99" s="17">
        <v>12.700000000000001</v>
      </c>
      <c r="M99" s="17">
        <v>29.799999999999997</v>
      </c>
      <c r="N99" s="17">
        <v>25.6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</row>
    <row r="100" spans="2:37">
      <c r="B100" s="96"/>
      <c r="C100" s="98"/>
      <c r="D100" s="94"/>
      <c r="E100" s="16" t="s">
        <v>72</v>
      </c>
      <c r="F100" s="17">
        <v>398.00000000000006</v>
      </c>
      <c r="G100" s="13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208.80000000000004</v>
      </c>
      <c r="U100" s="17">
        <v>95.100000000000009</v>
      </c>
      <c r="V100" s="17">
        <v>53.9</v>
      </c>
      <c r="W100" s="17">
        <v>8.9</v>
      </c>
      <c r="X100" s="17">
        <v>30</v>
      </c>
      <c r="Y100" s="17">
        <v>16.399999999999999</v>
      </c>
      <c r="Z100" s="17">
        <v>1.7999999999999998</v>
      </c>
      <c r="AA100" s="17">
        <v>0</v>
      </c>
      <c r="AB100" s="17">
        <v>0</v>
      </c>
      <c r="AC100" s="17">
        <v>0</v>
      </c>
      <c r="AD100" s="17">
        <v>0.3</v>
      </c>
      <c r="AE100" s="17">
        <v>1.5</v>
      </c>
      <c r="AF100" s="17">
        <v>0</v>
      </c>
      <c r="AG100" s="17">
        <v>0</v>
      </c>
      <c r="AH100" s="17">
        <v>0.7</v>
      </c>
      <c r="AI100" s="17">
        <v>0.2</v>
      </c>
      <c r="AJ100" s="17">
        <v>0</v>
      </c>
      <c r="AK100" s="17">
        <v>189.2</v>
      </c>
    </row>
    <row r="101" spans="2:37">
      <c r="B101" s="96"/>
      <c r="C101" s="98" t="s">
        <v>145</v>
      </c>
      <c r="D101" s="99" t="s">
        <v>68</v>
      </c>
      <c r="E101" s="99"/>
      <c r="F101" s="17">
        <v>1017.3000000000001</v>
      </c>
      <c r="G101" s="13">
        <v>356.79999999999995</v>
      </c>
      <c r="H101" s="17">
        <v>339.9</v>
      </c>
      <c r="I101" s="17">
        <v>0</v>
      </c>
      <c r="J101" s="17">
        <v>75.599999999999994</v>
      </c>
      <c r="K101" s="17">
        <v>61.2</v>
      </c>
      <c r="L101" s="17">
        <v>16.3</v>
      </c>
      <c r="M101" s="17">
        <v>92.300000000000011</v>
      </c>
      <c r="N101" s="17">
        <v>94.5</v>
      </c>
      <c r="O101" s="17">
        <v>16.899999999999999</v>
      </c>
      <c r="P101" s="17">
        <v>2.4</v>
      </c>
      <c r="Q101" s="17">
        <v>4.3</v>
      </c>
      <c r="R101" s="17">
        <v>6.2</v>
      </c>
      <c r="S101" s="17">
        <v>4</v>
      </c>
      <c r="T101" s="17">
        <v>302.29999999999995</v>
      </c>
      <c r="U101" s="17">
        <v>86.600000000000009</v>
      </c>
      <c r="V101" s="17">
        <v>45.400000000000006</v>
      </c>
      <c r="W101" s="17">
        <v>19.3</v>
      </c>
      <c r="X101" s="17">
        <v>27.7</v>
      </c>
      <c r="Y101" s="17">
        <v>23.2</v>
      </c>
      <c r="Z101" s="17">
        <v>8.4</v>
      </c>
      <c r="AA101" s="17">
        <v>2.2999999999999998</v>
      </c>
      <c r="AB101" s="17">
        <v>15.899999999999999</v>
      </c>
      <c r="AC101" s="17">
        <v>17.600000000000001</v>
      </c>
      <c r="AD101" s="17">
        <v>2.1</v>
      </c>
      <c r="AE101" s="17">
        <v>28.299999999999997</v>
      </c>
      <c r="AF101" s="17">
        <v>9.2000000000000011</v>
      </c>
      <c r="AG101" s="17">
        <v>0</v>
      </c>
      <c r="AH101" s="17">
        <v>9.5</v>
      </c>
      <c r="AI101" s="17">
        <v>0</v>
      </c>
      <c r="AJ101" s="17">
        <v>6.8</v>
      </c>
      <c r="AK101" s="17">
        <v>358.20000000000005</v>
      </c>
    </row>
    <row r="102" spans="2:37">
      <c r="B102" s="96"/>
      <c r="C102" s="98"/>
      <c r="D102" s="93" t="s">
        <v>124</v>
      </c>
      <c r="E102" s="16" t="s">
        <v>70</v>
      </c>
      <c r="F102" s="17">
        <v>41.099999999999994</v>
      </c>
      <c r="G102" s="13">
        <v>41.099999999999994</v>
      </c>
      <c r="H102" s="17">
        <v>24.2</v>
      </c>
      <c r="I102" s="17">
        <v>0</v>
      </c>
      <c r="J102" s="17">
        <v>7.1</v>
      </c>
      <c r="K102" s="17">
        <v>6.9</v>
      </c>
      <c r="L102" s="17">
        <v>2.7</v>
      </c>
      <c r="M102" s="17">
        <v>4.2</v>
      </c>
      <c r="N102" s="17">
        <v>3.3</v>
      </c>
      <c r="O102" s="17">
        <v>16.899999999999999</v>
      </c>
      <c r="P102" s="17">
        <v>2.4</v>
      </c>
      <c r="Q102" s="17">
        <v>4.3</v>
      </c>
      <c r="R102" s="17">
        <v>6.2</v>
      </c>
      <c r="S102" s="17">
        <v>4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</row>
    <row r="103" spans="2:37">
      <c r="B103" s="96"/>
      <c r="C103" s="98"/>
      <c r="D103" s="94"/>
      <c r="E103" s="16" t="s">
        <v>71</v>
      </c>
      <c r="F103" s="17">
        <v>315.7</v>
      </c>
      <c r="G103" s="13">
        <v>315.7</v>
      </c>
      <c r="H103" s="17">
        <v>315.7</v>
      </c>
      <c r="I103" s="17">
        <v>0</v>
      </c>
      <c r="J103" s="17">
        <v>68.5</v>
      </c>
      <c r="K103" s="17">
        <v>54.3</v>
      </c>
      <c r="L103" s="17">
        <v>13.600000000000001</v>
      </c>
      <c r="M103" s="17">
        <v>88.100000000000009</v>
      </c>
      <c r="N103" s="17">
        <v>91.2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</row>
    <row r="104" spans="2:37">
      <c r="B104" s="96"/>
      <c r="C104" s="98"/>
      <c r="D104" s="94"/>
      <c r="E104" s="16" t="s">
        <v>72</v>
      </c>
      <c r="F104" s="17">
        <v>660.5</v>
      </c>
      <c r="G104" s="13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302.29999999999995</v>
      </c>
      <c r="U104" s="17">
        <v>86.600000000000009</v>
      </c>
      <c r="V104" s="17">
        <v>45.400000000000006</v>
      </c>
      <c r="W104" s="17">
        <v>19.3</v>
      </c>
      <c r="X104" s="17">
        <v>27.7</v>
      </c>
      <c r="Y104" s="17">
        <v>23.2</v>
      </c>
      <c r="Z104" s="17">
        <v>8.4</v>
      </c>
      <c r="AA104" s="17">
        <v>2.2999999999999998</v>
      </c>
      <c r="AB104" s="17">
        <v>15.899999999999999</v>
      </c>
      <c r="AC104" s="17">
        <v>17.600000000000001</v>
      </c>
      <c r="AD104" s="17">
        <v>2.1</v>
      </c>
      <c r="AE104" s="17">
        <v>28.299999999999997</v>
      </c>
      <c r="AF104" s="17">
        <v>9.2000000000000011</v>
      </c>
      <c r="AG104" s="17">
        <v>0</v>
      </c>
      <c r="AH104" s="17">
        <v>9.5</v>
      </c>
      <c r="AI104" s="17">
        <v>0</v>
      </c>
      <c r="AJ104" s="17">
        <v>6.8</v>
      </c>
      <c r="AK104" s="17">
        <v>358.20000000000005</v>
      </c>
    </row>
    <row r="105" spans="2:37">
      <c r="B105" s="96"/>
      <c r="C105" s="98" t="s">
        <v>146</v>
      </c>
      <c r="D105" s="99" t="s">
        <v>68</v>
      </c>
      <c r="E105" s="99"/>
      <c r="F105" s="17">
        <v>751.5</v>
      </c>
      <c r="G105" s="13">
        <v>219.79999999999995</v>
      </c>
      <c r="H105" s="17">
        <v>219.8</v>
      </c>
      <c r="I105" s="17">
        <v>0.2</v>
      </c>
      <c r="J105" s="17">
        <v>176.1</v>
      </c>
      <c r="K105" s="17">
        <v>0.7</v>
      </c>
      <c r="L105" s="17">
        <v>0.4</v>
      </c>
      <c r="M105" s="17">
        <v>0.30000000000000004</v>
      </c>
      <c r="N105" s="17">
        <v>42.099999999999994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246.2</v>
      </c>
      <c r="U105" s="17">
        <v>108</v>
      </c>
      <c r="V105" s="17">
        <v>37.9</v>
      </c>
      <c r="W105" s="17">
        <v>10.4</v>
      </c>
      <c r="X105" s="17">
        <v>16.100000000000001</v>
      </c>
      <c r="Y105" s="17">
        <v>30.599999999999998</v>
      </c>
      <c r="Z105" s="17">
        <v>0.4</v>
      </c>
      <c r="AA105" s="17">
        <v>0.1</v>
      </c>
      <c r="AB105" s="17">
        <v>0</v>
      </c>
      <c r="AC105" s="17">
        <v>0</v>
      </c>
      <c r="AD105" s="17">
        <v>1.2</v>
      </c>
      <c r="AE105" s="17">
        <v>14.2</v>
      </c>
      <c r="AF105" s="17">
        <v>2</v>
      </c>
      <c r="AG105" s="17">
        <v>0</v>
      </c>
      <c r="AH105" s="17">
        <v>0</v>
      </c>
      <c r="AI105" s="17">
        <v>0.1</v>
      </c>
      <c r="AJ105" s="17">
        <v>25.2</v>
      </c>
      <c r="AK105" s="17">
        <v>285.5</v>
      </c>
    </row>
    <row r="106" spans="2:37">
      <c r="B106" s="96"/>
      <c r="C106" s="98"/>
      <c r="D106" s="93" t="s">
        <v>124</v>
      </c>
      <c r="E106" s="16" t="s">
        <v>70</v>
      </c>
      <c r="F106" s="17">
        <v>73.7</v>
      </c>
      <c r="G106" s="13">
        <v>73.7</v>
      </c>
      <c r="H106" s="17">
        <v>73.7</v>
      </c>
      <c r="I106" s="17">
        <v>0.1</v>
      </c>
      <c r="J106" s="17">
        <v>43.5</v>
      </c>
      <c r="K106" s="17">
        <v>0.5</v>
      </c>
      <c r="L106" s="17">
        <v>0.1</v>
      </c>
      <c r="M106" s="17">
        <v>0.1</v>
      </c>
      <c r="N106" s="17">
        <v>29.400000000000002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</row>
    <row r="107" spans="2:37">
      <c r="B107" s="96"/>
      <c r="C107" s="98"/>
      <c r="D107" s="94"/>
      <c r="E107" s="16" t="s">
        <v>71</v>
      </c>
      <c r="F107" s="17">
        <v>146.09999999999997</v>
      </c>
      <c r="G107" s="13">
        <v>146.09999999999997</v>
      </c>
      <c r="H107" s="17">
        <v>146.09999999999997</v>
      </c>
      <c r="I107" s="17">
        <v>0.1</v>
      </c>
      <c r="J107" s="17">
        <v>132.6</v>
      </c>
      <c r="K107" s="17">
        <v>0.2</v>
      </c>
      <c r="L107" s="17">
        <v>0.3</v>
      </c>
      <c r="M107" s="17">
        <v>0.2</v>
      </c>
      <c r="N107" s="17">
        <v>12.7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</row>
    <row r="108" spans="2:37">
      <c r="B108" s="96"/>
      <c r="C108" s="98"/>
      <c r="D108" s="94"/>
      <c r="E108" s="16" t="s">
        <v>72</v>
      </c>
      <c r="F108" s="17">
        <v>531.69999999999993</v>
      </c>
      <c r="G108" s="13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246.2</v>
      </c>
      <c r="U108" s="17">
        <v>108</v>
      </c>
      <c r="V108" s="17">
        <v>37.9</v>
      </c>
      <c r="W108" s="17">
        <v>10.4</v>
      </c>
      <c r="X108" s="17">
        <v>16.100000000000001</v>
      </c>
      <c r="Y108" s="17">
        <v>30.599999999999998</v>
      </c>
      <c r="Z108" s="17">
        <v>0.4</v>
      </c>
      <c r="AA108" s="17">
        <v>0.1</v>
      </c>
      <c r="AB108" s="17">
        <v>0</v>
      </c>
      <c r="AC108" s="17">
        <v>0</v>
      </c>
      <c r="AD108" s="17">
        <v>1.2</v>
      </c>
      <c r="AE108" s="17">
        <v>14.2</v>
      </c>
      <c r="AF108" s="17">
        <v>2</v>
      </c>
      <c r="AG108" s="17">
        <v>0</v>
      </c>
      <c r="AH108" s="17">
        <v>0</v>
      </c>
      <c r="AI108" s="17">
        <v>0.1</v>
      </c>
      <c r="AJ108" s="17">
        <v>25.2</v>
      </c>
      <c r="AK108" s="17">
        <v>285.5</v>
      </c>
    </row>
    <row r="109" spans="2:37">
      <c r="B109" s="96"/>
      <c r="C109" s="98" t="s">
        <v>147</v>
      </c>
      <c r="D109" s="99" t="s">
        <v>68</v>
      </c>
      <c r="E109" s="99"/>
      <c r="F109" s="17">
        <v>262.7</v>
      </c>
      <c r="G109" s="13">
        <v>121.5</v>
      </c>
      <c r="H109" s="17">
        <v>91.7</v>
      </c>
      <c r="I109" s="17">
        <v>0</v>
      </c>
      <c r="J109" s="17">
        <v>2.2999999999999998</v>
      </c>
      <c r="K109" s="17">
        <v>2.7</v>
      </c>
      <c r="L109" s="17">
        <v>7.5</v>
      </c>
      <c r="M109" s="17">
        <v>17</v>
      </c>
      <c r="N109" s="17">
        <v>62.2</v>
      </c>
      <c r="O109" s="17">
        <v>29.8</v>
      </c>
      <c r="P109" s="17">
        <v>4.5</v>
      </c>
      <c r="Q109" s="17">
        <v>4</v>
      </c>
      <c r="R109" s="17">
        <v>9.5</v>
      </c>
      <c r="S109" s="17">
        <v>11.8</v>
      </c>
      <c r="T109" s="17">
        <v>15.2</v>
      </c>
      <c r="U109" s="17">
        <v>2.6</v>
      </c>
      <c r="V109" s="17">
        <v>5.6</v>
      </c>
      <c r="W109" s="17">
        <v>0.7</v>
      </c>
      <c r="X109" s="17">
        <v>1.4</v>
      </c>
      <c r="Y109" s="17">
        <v>3.6</v>
      </c>
      <c r="Z109" s="17">
        <v>0.3</v>
      </c>
      <c r="AA109" s="17">
        <v>0.1</v>
      </c>
      <c r="AB109" s="17">
        <v>0</v>
      </c>
      <c r="AC109" s="17">
        <v>0</v>
      </c>
      <c r="AD109" s="17">
        <v>0.2</v>
      </c>
      <c r="AE109" s="17">
        <v>0</v>
      </c>
      <c r="AF109" s="17">
        <v>0.2</v>
      </c>
      <c r="AG109" s="17">
        <v>0</v>
      </c>
      <c r="AH109" s="17">
        <v>0</v>
      </c>
      <c r="AI109" s="17">
        <v>0</v>
      </c>
      <c r="AJ109" s="17">
        <v>0.5</v>
      </c>
      <c r="AK109" s="17">
        <v>125.99999999999999</v>
      </c>
    </row>
    <row r="110" spans="2:37">
      <c r="B110" s="96"/>
      <c r="C110" s="98"/>
      <c r="D110" s="93" t="s">
        <v>124</v>
      </c>
      <c r="E110" s="16" t="s">
        <v>70</v>
      </c>
      <c r="F110" s="17">
        <v>66.2</v>
      </c>
      <c r="G110" s="13">
        <v>66.2</v>
      </c>
      <c r="H110" s="17">
        <v>50.4</v>
      </c>
      <c r="I110" s="17">
        <v>0</v>
      </c>
      <c r="J110" s="17">
        <v>2.2999999999999998</v>
      </c>
      <c r="K110" s="17">
        <v>2.7</v>
      </c>
      <c r="L110" s="17">
        <v>3.5</v>
      </c>
      <c r="M110" s="17">
        <v>12</v>
      </c>
      <c r="N110" s="17">
        <v>29.9</v>
      </c>
      <c r="O110" s="17">
        <v>15.8</v>
      </c>
      <c r="P110" s="17">
        <v>2</v>
      </c>
      <c r="Q110" s="17">
        <v>2</v>
      </c>
      <c r="R110" s="17">
        <v>5</v>
      </c>
      <c r="S110" s="17">
        <v>6.8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</row>
    <row r="111" spans="2:37">
      <c r="B111" s="96"/>
      <c r="C111" s="98"/>
      <c r="D111" s="94"/>
      <c r="E111" s="16" t="s">
        <v>71</v>
      </c>
      <c r="F111" s="17">
        <v>55.3</v>
      </c>
      <c r="G111" s="13">
        <v>55.3</v>
      </c>
      <c r="H111" s="17">
        <v>41.3</v>
      </c>
      <c r="I111" s="17">
        <v>0</v>
      </c>
      <c r="J111" s="17">
        <v>0</v>
      </c>
      <c r="K111" s="17">
        <v>0</v>
      </c>
      <c r="L111" s="17">
        <v>4</v>
      </c>
      <c r="M111" s="17">
        <v>5</v>
      </c>
      <c r="N111" s="17">
        <v>32.299999999999997</v>
      </c>
      <c r="O111" s="17">
        <v>14</v>
      </c>
      <c r="P111" s="17">
        <v>2.5</v>
      </c>
      <c r="Q111" s="17">
        <v>2</v>
      </c>
      <c r="R111" s="17">
        <v>4.5</v>
      </c>
      <c r="S111" s="17">
        <v>5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</row>
    <row r="112" spans="2:37">
      <c r="B112" s="97"/>
      <c r="C112" s="98"/>
      <c r="D112" s="94"/>
      <c r="E112" s="16" t="s">
        <v>72</v>
      </c>
      <c r="F112" s="17">
        <v>141.19999999999999</v>
      </c>
      <c r="G112" s="13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15.2</v>
      </c>
      <c r="U112" s="17">
        <v>2.6</v>
      </c>
      <c r="V112" s="17">
        <v>5.6</v>
      </c>
      <c r="W112" s="17">
        <v>0.7</v>
      </c>
      <c r="X112" s="17">
        <v>1.4</v>
      </c>
      <c r="Y112" s="17">
        <v>3.6</v>
      </c>
      <c r="Z112" s="17">
        <v>0.3</v>
      </c>
      <c r="AA112" s="17">
        <v>0.1</v>
      </c>
      <c r="AB112" s="17">
        <v>0</v>
      </c>
      <c r="AC112" s="17">
        <v>0</v>
      </c>
      <c r="AD112" s="17">
        <v>0.2</v>
      </c>
      <c r="AE112" s="17">
        <v>0</v>
      </c>
      <c r="AF112" s="17">
        <v>0.2</v>
      </c>
      <c r="AG112" s="17">
        <v>0</v>
      </c>
      <c r="AH112" s="17">
        <v>0</v>
      </c>
      <c r="AI112" s="17">
        <v>0</v>
      </c>
      <c r="AJ112" s="17">
        <v>0.5</v>
      </c>
      <c r="AK112" s="17">
        <v>125.99999999999999</v>
      </c>
    </row>
  </sheetData>
  <mergeCells count="111">
    <mergeCell ref="AK2:AK4"/>
    <mergeCell ref="AC3:AC4"/>
    <mergeCell ref="AD3:AD4"/>
    <mergeCell ref="AE3:AE4"/>
    <mergeCell ref="X3:X4"/>
    <mergeCell ref="Y3:Y4"/>
    <mergeCell ref="B9:B48"/>
    <mergeCell ref="C37:C40"/>
    <mergeCell ref="D37:E37"/>
    <mergeCell ref="D38:D40"/>
    <mergeCell ref="C25:C28"/>
    <mergeCell ref="D25:E25"/>
    <mergeCell ref="D26:D28"/>
    <mergeCell ref="C21:C24"/>
    <mergeCell ref="D21:E21"/>
    <mergeCell ref="D22:D24"/>
    <mergeCell ref="C13:C16"/>
    <mergeCell ref="D13:E13"/>
    <mergeCell ref="D14:D16"/>
    <mergeCell ref="C9:C12"/>
    <mergeCell ref="D9:E9"/>
    <mergeCell ref="D10:D12"/>
    <mergeCell ref="C33:C36"/>
    <mergeCell ref="B5:B8"/>
    <mergeCell ref="C5:C8"/>
    <mergeCell ref="D5:E5"/>
    <mergeCell ref="D6:D8"/>
    <mergeCell ref="Z3:Z4"/>
    <mergeCell ref="B2:C3"/>
    <mergeCell ref="D2:E4"/>
    <mergeCell ref="F2:F4"/>
    <mergeCell ref="G2:S2"/>
    <mergeCell ref="T2:AJ2"/>
    <mergeCell ref="AJ3:AJ4"/>
    <mergeCell ref="AA3:AA4"/>
    <mergeCell ref="V3:V4"/>
    <mergeCell ref="W3:W4"/>
    <mergeCell ref="G3:G4"/>
    <mergeCell ref="H3:N3"/>
    <mergeCell ref="O3:S3"/>
    <mergeCell ref="T3:T4"/>
    <mergeCell ref="AI3:AI4"/>
    <mergeCell ref="AG3:AG4"/>
    <mergeCell ref="AH3:AH4"/>
    <mergeCell ref="AF3:AF4"/>
    <mergeCell ref="U3:U4"/>
    <mergeCell ref="AB3:AB4"/>
    <mergeCell ref="D33:E33"/>
    <mergeCell ref="D34:D36"/>
    <mergeCell ref="D58:D60"/>
    <mergeCell ref="C53:C56"/>
    <mergeCell ref="D53:E53"/>
    <mergeCell ref="D54:D56"/>
    <mergeCell ref="C49:C52"/>
    <mergeCell ref="D49:E49"/>
    <mergeCell ref="C29:C32"/>
    <mergeCell ref="D29:E29"/>
    <mergeCell ref="D30:D32"/>
    <mergeCell ref="C61:C64"/>
    <mergeCell ref="D61:E61"/>
    <mergeCell ref="D62:D64"/>
    <mergeCell ref="B49:B96"/>
    <mergeCell ref="C57:C60"/>
    <mergeCell ref="D57:E57"/>
    <mergeCell ref="C17:C20"/>
    <mergeCell ref="D17:E17"/>
    <mergeCell ref="D18:D20"/>
    <mergeCell ref="D50:D52"/>
    <mergeCell ref="C45:C48"/>
    <mergeCell ref="D45:E45"/>
    <mergeCell ref="D46:D48"/>
    <mergeCell ref="C41:C44"/>
    <mergeCell ref="D41:E41"/>
    <mergeCell ref="D42:D44"/>
    <mergeCell ref="C85:C88"/>
    <mergeCell ref="D85:E85"/>
    <mergeCell ref="D86:D88"/>
    <mergeCell ref="C81:C84"/>
    <mergeCell ref="D81:E81"/>
    <mergeCell ref="D82:D84"/>
    <mergeCell ref="C69:C72"/>
    <mergeCell ref="D69:E69"/>
    <mergeCell ref="D70:D72"/>
    <mergeCell ref="C73:C76"/>
    <mergeCell ref="D73:E73"/>
    <mergeCell ref="D74:D76"/>
    <mergeCell ref="D101:E101"/>
    <mergeCell ref="D102:D104"/>
    <mergeCell ref="D97:E97"/>
    <mergeCell ref="D98:D100"/>
    <mergeCell ref="C65:C68"/>
    <mergeCell ref="D65:E65"/>
    <mergeCell ref="D66:D68"/>
    <mergeCell ref="C77:C80"/>
    <mergeCell ref="D77:E77"/>
    <mergeCell ref="D78:D80"/>
    <mergeCell ref="D110:D112"/>
    <mergeCell ref="B97:B112"/>
    <mergeCell ref="C105:C108"/>
    <mergeCell ref="D105:E105"/>
    <mergeCell ref="D106:D108"/>
    <mergeCell ref="C101:C104"/>
    <mergeCell ref="C89:C92"/>
    <mergeCell ref="D89:E89"/>
    <mergeCell ref="D90:D92"/>
    <mergeCell ref="C97:C100"/>
    <mergeCell ref="C93:C96"/>
    <mergeCell ref="D93:E93"/>
    <mergeCell ref="D94:D96"/>
    <mergeCell ref="C109:C112"/>
    <mergeCell ref="D109:E10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F4FE-E4BF-4C4E-B5FF-221521511861}">
  <dimension ref="B2:AK112"/>
  <sheetViews>
    <sheetView workbookViewId="0">
      <selection activeCell="H15" sqref="H15"/>
    </sheetView>
  </sheetViews>
  <sheetFormatPr defaultRowHeight="17.399999999999999"/>
  <sheetData>
    <row r="2" spans="2:37">
      <c r="B2" s="107" t="s">
        <v>30</v>
      </c>
      <c r="C2" s="107"/>
      <c r="D2" s="107" t="s">
        <v>100</v>
      </c>
      <c r="E2" s="107"/>
      <c r="F2" s="107" t="s">
        <v>101</v>
      </c>
      <c r="G2" s="105" t="s">
        <v>102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7" t="s">
        <v>103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 t="s">
        <v>104</v>
      </c>
    </row>
    <row r="3" spans="2:37">
      <c r="B3" s="107"/>
      <c r="C3" s="107"/>
      <c r="D3" s="107"/>
      <c r="E3" s="107"/>
      <c r="F3" s="107"/>
      <c r="G3" s="106" t="s">
        <v>58</v>
      </c>
      <c r="H3" s="106" t="s">
        <v>37</v>
      </c>
      <c r="I3" s="106"/>
      <c r="J3" s="106"/>
      <c r="K3" s="106"/>
      <c r="L3" s="106"/>
      <c r="M3" s="106"/>
      <c r="N3" s="106"/>
      <c r="O3" s="106" t="s">
        <v>38</v>
      </c>
      <c r="P3" s="106"/>
      <c r="Q3" s="106"/>
      <c r="R3" s="106"/>
      <c r="S3" s="106"/>
      <c r="T3" s="107" t="s">
        <v>58</v>
      </c>
      <c r="U3" s="107" t="s">
        <v>40</v>
      </c>
      <c r="V3" s="107" t="s">
        <v>105</v>
      </c>
      <c r="W3" s="107" t="s">
        <v>106</v>
      </c>
      <c r="X3" s="107" t="s">
        <v>43</v>
      </c>
      <c r="Y3" s="107" t="s">
        <v>44</v>
      </c>
      <c r="Z3" s="107" t="s">
        <v>107</v>
      </c>
      <c r="AA3" s="107" t="s">
        <v>108</v>
      </c>
      <c r="AB3" s="107" t="s">
        <v>109</v>
      </c>
      <c r="AC3" s="107" t="s">
        <v>110</v>
      </c>
      <c r="AD3" s="107" t="s">
        <v>111</v>
      </c>
      <c r="AE3" s="107" t="s">
        <v>112</v>
      </c>
      <c r="AF3" s="107" t="s">
        <v>113</v>
      </c>
      <c r="AG3" s="107" t="s">
        <v>52</v>
      </c>
      <c r="AH3" s="107" t="s">
        <v>114</v>
      </c>
      <c r="AI3" s="107" t="s">
        <v>115</v>
      </c>
      <c r="AJ3" s="107" t="s">
        <v>55</v>
      </c>
      <c r="AK3" s="107"/>
    </row>
    <row r="4" spans="2:37" ht="30">
      <c r="B4" s="18" t="s">
        <v>116</v>
      </c>
      <c r="C4" s="19" t="s">
        <v>117</v>
      </c>
      <c r="D4" s="107"/>
      <c r="E4" s="107"/>
      <c r="F4" s="107"/>
      <c r="G4" s="106"/>
      <c r="H4" s="10" t="s">
        <v>58</v>
      </c>
      <c r="I4" s="10" t="s">
        <v>118</v>
      </c>
      <c r="J4" s="10" t="s">
        <v>40</v>
      </c>
      <c r="K4" s="11" t="s">
        <v>60</v>
      </c>
      <c r="L4" s="10" t="s">
        <v>119</v>
      </c>
      <c r="M4" s="10" t="s">
        <v>44</v>
      </c>
      <c r="N4" s="10" t="s">
        <v>55</v>
      </c>
      <c r="O4" s="10" t="s">
        <v>58</v>
      </c>
      <c r="P4" s="10" t="s">
        <v>120</v>
      </c>
      <c r="Q4" s="10" t="s">
        <v>121</v>
      </c>
      <c r="R4" s="10" t="s">
        <v>65</v>
      </c>
      <c r="S4" s="10" t="s">
        <v>55</v>
      </c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</row>
    <row r="5" spans="2:37">
      <c r="B5" s="103" t="s">
        <v>122</v>
      </c>
      <c r="C5" s="103" t="s">
        <v>123</v>
      </c>
      <c r="D5" s="99" t="s">
        <v>68</v>
      </c>
      <c r="E5" s="99"/>
      <c r="F5" s="20">
        <v>48989.8</v>
      </c>
      <c r="G5" s="22">
        <v>21271.600000000002</v>
      </c>
      <c r="H5" s="22">
        <v>17594.5</v>
      </c>
      <c r="I5" s="22">
        <v>171.7</v>
      </c>
      <c r="J5" s="22">
        <v>5247.1</v>
      </c>
      <c r="K5" s="22">
        <v>1982.1999999999998</v>
      </c>
      <c r="L5" s="22">
        <v>1032.0999999999999</v>
      </c>
      <c r="M5" s="22">
        <v>3010.0000000000005</v>
      </c>
      <c r="N5" s="22">
        <v>6151.4</v>
      </c>
      <c r="O5" s="22">
        <v>3677.1</v>
      </c>
      <c r="P5" s="22">
        <v>443.7999999999999</v>
      </c>
      <c r="Q5" s="22">
        <v>334.7000000000001</v>
      </c>
      <c r="R5" s="22">
        <v>737.5</v>
      </c>
      <c r="S5" s="22">
        <v>2161.1</v>
      </c>
      <c r="T5" s="22">
        <v>14681.299999999997</v>
      </c>
      <c r="U5" s="22">
        <v>4486.2999999999993</v>
      </c>
      <c r="V5" s="22">
        <v>1866.2000000000003</v>
      </c>
      <c r="W5" s="22">
        <v>730.09999999999991</v>
      </c>
      <c r="X5" s="22">
        <v>1266.6000000000001</v>
      </c>
      <c r="Y5" s="22">
        <v>1377.5000000000002</v>
      </c>
      <c r="Z5" s="22">
        <v>180.4</v>
      </c>
      <c r="AA5" s="22">
        <v>57.500000000000007</v>
      </c>
      <c r="AB5" s="22">
        <v>31.400000000000002</v>
      </c>
      <c r="AC5" s="22">
        <v>25.8</v>
      </c>
      <c r="AD5" s="22">
        <v>53.999999999999993</v>
      </c>
      <c r="AE5" s="22">
        <v>2243.3000000000002</v>
      </c>
      <c r="AF5" s="22">
        <v>193.90000000000003</v>
      </c>
      <c r="AG5" s="22">
        <v>502.09999999999997</v>
      </c>
      <c r="AH5" s="22">
        <v>342.40000000000003</v>
      </c>
      <c r="AI5" s="22">
        <v>27.3</v>
      </c>
      <c r="AJ5" s="22">
        <v>1296.5</v>
      </c>
      <c r="AK5" s="22">
        <v>13036.900000000001</v>
      </c>
    </row>
    <row r="6" spans="2:37">
      <c r="B6" s="103"/>
      <c r="C6" s="103"/>
      <c r="D6" s="108" t="s">
        <v>124</v>
      </c>
      <c r="E6" s="21" t="s">
        <v>70</v>
      </c>
      <c r="F6" s="20">
        <v>7777.7000000000007</v>
      </c>
      <c r="G6" s="22">
        <v>7689.2000000000007</v>
      </c>
      <c r="H6" s="22">
        <v>4852.6000000000004</v>
      </c>
      <c r="I6" s="23">
        <v>63.800000000000004</v>
      </c>
      <c r="J6" s="23">
        <v>1473.8</v>
      </c>
      <c r="K6" s="23">
        <v>356.40000000000003</v>
      </c>
      <c r="L6" s="23">
        <v>258.3</v>
      </c>
      <c r="M6" s="23">
        <v>825.19999999999993</v>
      </c>
      <c r="N6" s="23">
        <v>1875.1</v>
      </c>
      <c r="O6" s="22">
        <v>2836.6</v>
      </c>
      <c r="P6" s="23">
        <v>356.19999999999993</v>
      </c>
      <c r="Q6" s="23">
        <v>257.10000000000008</v>
      </c>
      <c r="R6" s="23">
        <v>559.50000000000011</v>
      </c>
      <c r="S6" s="23">
        <v>1663.7999999999997</v>
      </c>
      <c r="T6" s="22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88.500000000000014</v>
      </c>
    </row>
    <row r="7" spans="2:37">
      <c r="B7" s="103"/>
      <c r="C7" s="103"/>
      <c r="D7" s="99"/>
      <c r="E7" s="21" t="s">
        <v>71</v>
      </c>
      <c r="F7" s="20">
        <v>12261.1</v>
      </c>
      <c r="G7" s="22">
        <v>11974.7</v>
      </c>
      <c r="H7" s="22">
        <v>11637.5</v>
      </c>
      <c r="I7" s="23">
        <v>94.7</v>
      </c>
      <c r="J7" s="23">
        <v>3707.2000000000003</v>
      </c>
      <c r="K7" s="23">
        <v>1115.3999999999999</v>
      </c>
      <c r="L7" s="23">
        <v>766.69999999999993</v>
      </c>
      <c r="M7" s="23">
        <v>2001.4000000000003</v>
      </c>
      <c r="N7" s="23">
        <v>3952.1</v>
      </c>
      <c r="O7" s="22">
        <v>337.2</v>
      </c>
      <c r="P7" s="23">
        <v>62.400000000000006</v>
      </c>
      <c r="Q7" s="23">
        <v>46.000000000000007</v>
      </c>
      <c r="R7" s="23">
        <v>23.900000000000002</v>
      </c>
      <c r="S7" s="23">
        <v>204.89999999999998</v>
      </c>
      <c r="T7" s="22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286.39999999999998</v>
      </c>
    </row>
    <row r="8" spans="2:37">
      <c r="B8" s="103"/>
      <c r="C8" s="103"/>
      <c r="D8" s="99"/>
      <c r="E8" s="21" t="s">
        <v>72</v>
      </c>
      <c r="F8" s="20">
        <v>28951</v>
      </c>
      <c r="G8" s="22">
        <v>1607.7</v>
      </c>
      <c r="H8" s="22">
        <v>1104.4000000000001</v>
      </c>
      <c r="I8" s="23">
        <v>13.2</v>
      </c>
      <c r="J8" s="23">
        <v>66.099999999999994</v>
      </c>
      <c r="K8" s="23">
        <v>510.4</v>
      </c>
      <c r="L8" s="23">
        <v>7.1</v>
      </c>
      <c r="M8" s="23">
        <v>183.4</v>
      </c>
      <c r="N8" s="23">
        <v>324.20000000000005</v>
      </c>
      <c r="O8" s="22">
        <v>503.29999999999995</v>
      </c>
      <c r="P8" s="23">
        <v>25.199999999999996</v>
      </c>
      <c r="Q8" s="23">
        <v>31.599999999999998</v>
      </c>
      <c r="R8" s="23">
        <v>154.09999999999997</v>
      </c>
      <c r="S8" s="23">
        <v>292.39999999999998</v>
      </c>
      <c r="T8" s="22">
        <v>14681.299999999997</v>
      </c>
      <c r="U8" s="23">
        <v>4486.2999999999993</v>
      </c>
      <c r="V8" s="23">
        <v>1866.2000000000003</v>
      </c>
      <c r="W8" s="23">
        <v>730.09999999999991</v>
      </c>
      <c r="X8" s="23">
        <v>1266.6000000000001</v>
      </c>
      <c r="Y8" s="23">
        <v>1377.5000000000002</v>
      </c>
      <c r="Z8" s="23">
        <v>180.4</v>
      </c>
      <c r="AA8" s="23">
        <v>57.500000000000007</v>
      </c>
      <c r="AB8" s="23">
        <v>31.400000000000002</v>
      </c>
      <c r="AC8" s="23">
        <v>25.8</v>
      </c>
      <c r="AD8" s="23">
        <v>53.999999999999993</v>
      </c>
      <c r="AE8" s="23">
        <v>2243.3000000000002</v>
      </c>
      <c r="AF8" s="23">
        <v>193.90000000000003</v>
      </c>
      <c r="AG8" s="23">
        <v>502.09999999999997</v>
      </c>
      <c r="AH8" s="23">
        <v>342.40000000000003</v>
      </c>
      <c r="AI8" s="23">
        <v>27.3</v>
      </c>
      <c r="AJ8" s="23">
        <v>1296.5</v>
      </c>
      <c r="AK8" s="23">
        <v>12662.000000000002</v>
      </c>
    </row>
    <row r="9" spans="2:37">
      <c r="B9" s="95" t="s">
        <v>125</v>
      </c>
      <c r="C9" s="99" t="s">
        <v>58</v>
      </c>
      <c r="D9" s="99" t="s">
        <v>68</v>
      </c>
      <c r="E9" s="99"/>
      <c r="F9" s="20">
        <v>9189.2999999999993</v>
      </c>
      <c r="G9" s="22">
        <v>3258.2999999999997</v>
      </c>
      <c r="H9" s="22">
        <v>3043.2999999999997</v>
      </c>
      <c r="I9" s="22">
        <v>17.899999999999999</v>
      </c>
      <c r="J9" s="22">
        <v>756.59999999999991</v>
      </c>
      <c r="K9" s="22">
        <v>228.19999999999996</v>
      </c>
      <c r="L9" s="22">
        <v>142</v>
      </c>
      <c r="M9" s="22">
        <v>304.60000000000002</v>
      </c>
      <c r="N9" s="22">
        <v>1594</v>
      </c>
      <c r="O9" s="22">
        <v>215</v>
      </c>
      <c r="P9" s="22">
        <v>48.3</v>
      </c>
      <c r="Q9" s="22">
        <v>37.5</v>
      </c>
      <c r="R9" s="22">
        <v>32.200000000000003</v>
      </c>
      <c r="S9" s="22">
        <v>97</v>
      </c>
      <c r="T9" s="22">
        <v>2630.1999999999994</v>
      </c>
      <c r="U9" s="22">
        <v>971.69999999999993</v>
      </c>
      <c r="V9" s="22">
        <v>398</v>
      </c>
      <c r="W9" s="22">
        <v>140.6</v>
      </c>
      <c r="X9" s="22">
        <v>244.3</v>
      </c>
      <c r="Y9" s="22">
        <v>256.10000000000002</v>
      </c>
      <c r="Z9" s="22">
        <v>27.9</v>
      </c>
      <c r="AA9" s="22">
        <v>17.100000000000001</v>
      </c>
      <c r="AB9" s="22">
        <v>18.599999999999998</v>
      </c>
      <c r="AC9" s="22">
        <v>19.2</v>
      </c>
      <c r="AD9" s="22">
        <v>18.099999999999998</v>
      </c>
      <c r="AE9" s="22">
        <v>169.70000000000002</v>
      </c>
      <c r="AF9" s="22">
        <v>28.9</v>
      </c>
      <c r="AG9" s="22">
        <v>0</v>
      </c>
      <c r="AH9" s="22">
        <v>79.400000000000006</v>
      </c>
      <c r="AI9" s="22">
        <v>13.7</v>
      </c>
      <c r="AJ9" s="22">
        <v>226.9</v>
      </c>
      <c r="AK9" s="22">
        <v>3300.8</v>
      </c>
    </row>
    <row r="10" spans="2:37">
      <c r="B10" s="96"/>
      <c r="C10" s="99"/>
      <c r="D10" s="108" t="s">
        <v>124</v>
      </c>
      <c r="E10" s="21" t="s">
        <v>70</v>
      </c>
      <c r="F10" s="20">
        <v>719.40000000000009</v>
      </c>
      <c r="G10" s="22">
        <v>719.40000000000009</v>
      </c>
      <c r="H10" s="22">
        <v>647.6</v>
      </c>
      <c r="I10" s="22">
        <v>2.4</v>
      </c>
      <c r="J10" s="22">
        <v>122.60000000000001</v>
      </c>
      <c r="K10" s="22">
        <v>31</v>
      </c>
      <c r="L10" s="22">
        <v>40.5</v>
      </c>
      <c r="M10" s="22">
        <v>63.5</v>
      </c>
      <c r="N10" s="22">
        <v>387.6</v>
      </c>
      <c r="O10" s="22">
        <v>71.800000000000011</v>
      </c>
      <c r="P10" s="22">
        <v>11.399999999999999</v>
      </c>
      <c r="Q10" s="22">
        <v>7.3000000000000007</v>
      </c>
      <c r="R10" s="22">
        <v>21.200000000000003</v>
      </c>
      <c r="S10" s="22">
        <v>31.9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</row>
    <row r="11" spans="2:37">
      <c r="B11" s="96"/>
      <c r="C11" s="99"/>
      <c r="D11" s="99"/>
      <c r="E11" s="21" t="s">
        <v>71</v>
      </c>
      <c r="F11" s="20">
        <v>2465.3999999999996</v>
      </c>
      <c r="G11" s="22">
        <v>2465.3999999999996</v>
      </c>
      <c r="H11" s="22">
        <v>2368.8999999999996</v>
      </c>
      <c r="I11" s="22">
        <v>15.499999999999998</v>
      </c>
      <c r="J11" s="22">
        <v>627.29999999999984</v>
      </c>
      <c r="K11" s="22">
        <v>193.59999999999997</v>
      </c>
      <c r="L11" s="22">
        <v>100.4</v>
      </c>
      <c r="M11" s="22">
        <v>238.1</v>
      </c>
      <c r="N11" s="22">
        <v>1193.9999999999998</v>
      </c>
      <c r="O11" s="22">
        <v>96.5</v>
      </c>
      <c r="P11" s="22">
        <v>22.900000000000002</v>
      </c>
      <c r="Q11" s="22">
        <v>21</v>
      </c>
      <c r="R11" s="22">
        <v>11</v>
      </c>
      <c r="S11" s="22">
        <v>41.6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</row>
    <row r="12" spans="2:37">
      <c r="B12" s="96"/>
      <c r="C12" s="99"/>
      <c r="D12" s="99"/>
      <c r="E12" s="21" t="s">
        <v>72</v>
      </c>
      <c r="F12" s="20">
        <v>6004.5</v>
      </c>
      <c r="G12" s="22">
        <v>73.5</v>
      </c>
      <c r="H12" s="22">
        <v>26.799999999999997</v>
      </c>
      <c r="I12" s="22">
        <v>0</v>
      </c>
      <c r="J12" s="22">
        <v>6.7000000000000011</v>
      </c>
      <c r="K12" s="22">
        <v>3.5999999999999996</v>
      </c>
      <c r="L12" s="22">
        <v>1.1000000000000001</v>
      </c>
      <c r="M12" s="22">
        <v>3</v>
      </c>
      <c r="N12" s="22">
        <v>12.399999999999999</v>
      </c>
      <c r="O12" s="22">
        <v>46.7</v>
      </c>
      <c r="P12" s="22">
        <v>13.999999999999998</v>
      </c>
      <c r="Q12" s="22">
        <v>9.1999999999999993</v>
      </c>
      <c r="R12" s="22">
        <v>0</v>
      </c>
      <c r="S12" s="22">
        <v>23.500000000000004</v>
      </c>
      <c r="T12" s="22">
        <v>2630.1999999999994</v>
      </c>
      <c r="U12" s="22">
        <v>971.69999999999993</v>
      </c>
      <c r="V12" s="22">
        <v>398</v>
      </c>
      <c r="W12" s="22">
        <v>140.6</v>
      </c>
      <c r="X12" s="22">
        <v>244.3</v>
      </c>
      <c r="Y12" s="22">
        <v>256.10000000000002</v>
      </c>
      <c r="Z12" s="22">
        <v>27.9</v>
      </c>
      <c r="AA12" s="22">
        <v>17.100000000000001</v>
      </c>
      <c r="AB12" s="22">
        <v>18.599999999999998</v>
      </c>
      <c r="AC12" s="22">
        <v>19.2</v>
      </c>
      <c r="AD12" s="22">
        <v>18.099999999999998</v>
      </c>
      <c r="AE12" s="22">
        <v>169.70000000000002</v>
      </c>
      <c r="AF12" s="22">
        <v>28.9</v>
      </c>
      <c r="AG12" s="22">
        <v>0</v>
      </c>
      <c r="AH12" s="22">
        <v>79.400000000000006</v>
      </c>
      <c r="AI12" s="22">
        <v>13.7</v>
      </c>
      <c r="AJ12" s="22">
        <v>226.9</v>
      </c>
      <c r="AK12" s="22">
        <v>3300.8</v>
      </c>
    </row>
    <row r="13" spans="2:37">
      <c r="B13" s="96"/>
      <c r="C13" s="98" t="s">
        <v>2</v>
      </c>
      <c r="D13" s="99" t="s">
        <v>68</v>
      </c>
      <c r="E13" s="99"/>
      <c r="F13" s="20">
        <v>386.6</v>
      </c>
      <c r="G13" s="12">
        <v>164.6</v>
      </c>
      <c r="H13" s="22">
        <v>119.6</v>
      </c>
      <c r="I13" s="22">
        <v>0</v>
      </c>
      <c r="J13" s="22">
        <v>3.6</v>
      </c>
      <c r="K13" s="22">
        <v>11.1</v>
      </c>
      <c r="L13" s="22">
        <v>7.7</v>
      </c>
      <c r="M13" s="22">
        <v>5.2</v>
      </c>
      <c r="N13" s="22">
        <v>92</v>
      </c>
      <c r="O13" s="22">
        <v>45</v>
      </c>
      <c r="P13" s="22">
        <v>13.1</v>
      </c>
      <c r="Q13" s="22">
        <v>8.6999999999999993</v>
      </c>
      <c r="R13" s="22">
        <v>0</v>
      </c>
      <c r="S13" s="22">
        <v>23.200000000000003</v>
      </c>
      <c r="T13" s="22">
        <v>113.00000000000001</v>
      </c>
      <c r="U13" s="22">
        <v>39.200000000000003</v>
      </c>
      <c r="V13" s="22">
        <v>22.2</v>
      </c>
      <c r="W13" s="22">
        <v>9.9</v>
      </c>
      <c r="X13" s="22">
        <v>13.9</v>
      </c>
      <c r="Y13" s="22">
        <v>17.2</v>
      </c>
      <c r="Z13" s="22">
        <v>3.7</v>
      </c>
      <c r="AA13" s="22">
        <v>0.8</v>
      </c>
      <c r="AB13" s="22">
        <v>0</v>
      </c>
      <c r="AC13" s="22">
        <v>0</v>
      </c>
      <c r="AD13" s="22">
        <v>1.3</v>
      </c>
      <c r="AE13" s="22">
        <v>0.2</v>
      </c>
      <c r="AF13" s="22">
        <v>0.3</v>
      </c>
      <c r="AG13" s="22">
        <v>0</v>
      </c>
      <c r="AH13" s="22">
        <v>0</v>
      </c>
      <c r="AI13" s="22">
        <v>3.1</v>
      </c>
      <c r="AJ13" s="22">
        <v>1.2</v>
      </c>
      <c r="AK13" s="22">
        <v>109</v>
      </c>
    </row>
    <row r="14" spans="2:37">
      <c r="B14" s="96"/>
      <c r="C14" s="98"/>
      <c r="D14" s="108" t="s">
        <v>124</v>
      </c>
      <c r="E14" s="21" t="s">
        <v>70</v>
      </c>
      <c r="F14" s="20">
        <v>14.9</v>
      </c>
      <c r="G14" s="12">
        <v>14.9</v>
      </c>
      <c r="H14" s="22">
        <v>14.8</v>
      </c>
      <c r="I14" s="22">
        <v>0</v>
      </c>
      <c r="J14" s="22">
        <v>0</v>
      </c>
      <c r="K14" s="22">
        <v>0.2</v>
      </c>
      <c r="L14" s="22">
        <v>1.3</v>
      </c>
      <c r="M14" s="22">
        <v>1.4000000000000001</v>
      </c>
      <c r="N14" s="22">
        <v>11.9</v>
      </c>
      <c r="O14" s="22">
        <v>0.1</v>
      </c>
      <c r="P14" s="22">
        <v>0</v>
      </c>
      <c r="Q14" s="22">
        <v>0</v>
      </c>
      <c r="R14" s="22">
        <v>0</v>
      </c>
      <c r="S14" s="22">
        <v>0.1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2:37">
      <c r="B15" s="96"/>
      <c r="C15" s="98"/>
      <c r="D15" s="99"/>
      <c r="E15" s="21" t="s">
        <v>71</v>
      </c>
      <c r="F15" s="20">
        <v>102.8</v>
      </c>
      <c r="G15" s="12">
        <v>102.8</v>
      </c>
      <c r="H15" s="22">
        <v>102.8</v>
      </c>
      <c r="I15" s="22">
        <v>0</v>
      </c>
      <c r="J15" s="22">
        <v>3.6</v>
      </c>
      <c r="K15" s="22">
        <v>10.9</v>
      </c>
      <c r="L15" s="22">
        <v>5.4</v>
      </c>
      <c r="M15" s="22">
        <v>2.8000000000000003</v>
      </c>
      <c r="N15" s="22">
        <v>80.099999999999994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</row>
    <row r="16" spans="2:37">
      <c r="B16" s="96"/>
      <c r="C16" s="98"/>
      <c r="D16" s="99"/>
      <c r="E16" s="21" t="s">
        <v>72</v>
      </c>
      <c r="F16" s="20">
        <v>268.89999999999998</v>
      </c>
      <c r="G16" s="12">
        <v>46.9</v>
      </c>
      <c r="H16" s="22">
        <v>2</v>
      </c>
      <c r="I16" s="22">
        <v>0</v>
      </c>
      <c r="J16" s="22">
        <v>0</v>
      </c>
      <c r="K16" s="22">
        <v>0</v>
      </c>
      <c r="L16" s="22">
        <v>1</v>
      </c>
      <c r="M16" s="22">
        <v>1</v>
      </c>
      <c r="N16" s="22">
        <v>0</v>
      </c>
      <c r="O16" s="22">
        <v>44.9</v>
      </c>
      <c r="P16" s="22">
        <v>13.1</v>
      </c>
      <c r="Q16" s="22">
        <v>8.6999999999999993</v>
      </c>
      <c r="R16" s="22">
        <v>0</v>
      </c>
      <c r="S16" s="22">
        <v>23.1</v>
      </c>
      <c r="T16" s="22">
        <v>113.00000000000001</v>
      </c>
      <c r="U16" s="22">
        <v>39.200000000000003</v>
      </c>
      <c r="V16" s="22">
        <v>22.2</v>
      </c>
      <c r="W16" s="22">
        <v>9.9</v>
      </c>
      <c r="X16" s="22">
        <v>13.9</v>
      </c>
      <c r="Y16" s="22">
        <v>17.2</v>
      </c>
      <c r="Z16" s="22">
        <v>3.7</v>
      </c>
      <c r="AA16" s="22">
        <v>0.8</v>
      </c>
      <c r="AB16" s="22">
        <v>0</v>
      </c>
      <c r="AC16" s="22">
        <v>0</v>
      </c>
      <c r="AD16" s="22">
        <v>1.3</v>
      </c>
      <c r="AE16" s="22">
        <v>0.2</v>
      </c>
      <c r="AF16" s="22">
        <v>0.3</v>
      </c>
      <c r="AG16" s="22">
        <v>0</v>
      </c>
      <c r="AH16" s="22">
        <v>0</v>
      </c>
      <c r="AI16" s="22">
        <v>3.1</v>
      </c>
      <c r="AJ16" s="22">
        <v>1.2</v>
      </c>
      <c r="AK16" s="22">
        <v>109</v>
      </c>
    </row>
    <row r="17" spans="2:37">
      <c r="B17" s="96"/>
      <c r="C17" s="98" t="s">
        <v>4</v>
      </c>
      <c r="D17" s="99" t="s">
        <v>68</v>
      </c>
      <c r="E17" s="99"/>
      <c r="F17" s="20">
        <v>553.4</v>
      </c>
      <c r="G17" s="12">
        <v>222.9</v>
      </c>
      <c r="H17" s="22">
        <v>221.89999999999998</v>
      </c>
      <c r="I17" s="22">
        <v>0</v>
      </c>
      <c r="J17" s="22">
        <v>47</v>
      </c>
      <c r="K17" s="22">
        <v>21.8</v>
      </c>
      <c r="L17" s="22">
        <v>15.3</v>
      </c>
      <c r="M17" s="22">
        <v>60.1</v>
      </c>
      <c r="N17" s="22">
        <v>77.699999999999989</v>
      </c>
      <c r="O17" s="22">
        <v>1</v>
      </c>
      <c r="P17" s="22">
        <v>1</v>
      </c>
      <c r="Q17" s="22">
        <v>0</v>
      </c>
      <c r="R17" s="22">
        <v>0</v>
      </c>
      <c r="S17" s="22">
        <v>0</v>
      </c>
      <c r="T17" s="22">
        <v>182.60000000000002</v>
      </c>
      <c r="U17" s="22">
        <v>129.4</v>
      </c>
      <c r="V17" s="22">
        <v>7.5</v>
      </c>
      <c r="W17" s="22">
        <v>2.6</v>
      </c>
      <c r="X17" s="22">
        <v>1.5</v>
      </c>
      <c r="Y17" s="22">
        <v>5.4</v>
      </c>
      <c r="Z17" s="22">
        <v>0</v>
      </c>
      <c r="AA17" s="22">
        <v>0</v>
      </c>
      <c r="AB17" s="22">
        <v>0</v>
      </c>
      <c r="AC17" s="22">
        <v>0</v>
      </c>
      <c r="AD17" s="22">
        <v>0.5</v>
      </c>
      <c r="AE17" s="22">
        <v>18.3</v>
      </c>
      <c r="AF17" s="22">
        <v>0</v>
      </c>
      <c r="AG17" s="22">
        <v>0</v>
      </c>
      <c r="AH17" s="22">
        <v>0</v>
      </c>
      <c r="AI17" s="22">
        <v>0</v>
      </c>
      <c r="AJ17" s="22">
        <v>17.399999999999999</v>
      </c>
      <c r="AK17" s="22">
        <v>147.89999999999998</v>
      </c>
    </row>
    <row r="18" spans="2:37">
      <c r="B18" s="96"/>
      <c r="C18" s="98"/>
      <c r="D18" s="108" t="s">
        <v>124</v>
      </c>
      <c r="E18" s="21" t="s">
        <v>70</v>
      </c>
      <c r="F18" s="20">
        <v>14.299999999999999</v>
      </c>
      <c r="G18" s="12">
        <v>14.299999999999999</v>
      </c>
      <c r="H18" s="22">
        <v>13.299999999999999</v>
      </c>
      <c r="I18" s="22">
        <v>0</v>
      </c>
      <c r="J18" s="22">
        <v>3.9</v>
      </c>
      <c r="K18" s="22">
        <v>1.8</v>
      </c>
      <c r="L18" s="22">
        <v>1.3</v>
      </c>
      <c r="M18" s="22">
        <v>1.2</v>
      </c>
      <c r="N18" s="22">
        <v>5.0999999999999996</v>
      </c>
      <c r="O18" s="22">
        <v>1</v>
      </c>
      <c r="P18" s="22">
        <v>1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</row>
    <row r="19" spans="2:37">
      <c r="B19" s="96"/>
      <c r="C19" s="98"/>
      <c r="D19" s="99"/>
      <c r="E19" s="21" t="s">
        <v>71</v>
      </c>
      <c r="F19" s="20">
        <v>208.6</v>
      </c>
      <c r="G19" s="12">
        <v>208.6</v>
      </c>
      <c r="H19" s="22">
        <v>208.6</v>
      </c>
      <c r="I19" s="22">
        <v>0</v>
      </c>
      <c r="J19" s="22">
        <v>43.1</v>
      </c>
      <c r="K19" s="22">
        <v>20</v>
      </c>
      <c r="L19" s="22">
        <v>14</v>
      </c>
      <c r="M19" s="22">
        <v>58.9</v>
      </c>
      <c r="N19" s="22">
        <v>72.599999999999994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</row>
    <row r="20" spans="2:37">
      <c r="B20" s="96"/>
      <c r="C20" s="98"/>
      <c r="D20" s="99"/>
      <c r="E20" s="21" t="s">
        <v>72</v>
      </c>
      <c r="F20" s="20">
        <v>330.5</v>
      </c>
      <c r="G20" s="1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182.60000000000002</v>
      </c>
      <c r="U20" s="22">
        <v>129.4</v>
      </c>
      <c r="V20" s="22">
        <v>7.5</v>
      </c>
      <c r="W20" s="22">
        <v>2.6</v>
      </c>
      <c r="X20" s="22">
        <v>1.5</v>
      </c>
      <c r="Y20" s="22">
        <v>5.4</v>
      </c>
      <c r="Z20" s="22">
        <v>0</v>
      </c>
      <c r="AA20" s="22">
        <v>0</v>
      </c>
      <c r="AB20" s="22">
        <v>0</v>
      </c>
      <c r="AC20" s="22">
        <v>0</v>
      </c>
      <c r="AD20" s="22">
        <v>0.5</v>
      </c>
      <c r="AE20" s="22">
        <v>18.3</v>
      </c>
      <c r="AF20" s="22">
        <v>0</v>
      </c>
      <c r="AG20" s="22">
        <v>0</v>
      </c>
      <c r="AH20" s="22">
        <v>0</v>
      </c>
      <c r="AI20" s="22">
        <v>0</v>
      </c>
      <c r="AJ20" s="22">
        <v>17.399999999999999</v>
      </c>
      <c r="AK20" s="22">
        <v>147.89999999999998</v>
      </c>
    </row>
    <row r="21" spans="2:37">
      <c r="B21" s="96"/>
      <c r="C21" s="98" t="s">
        <v>126</v>
      </c>
      <c r="D21" s="99" t="s">
        <v>68</v>
      </c>
      <c r="E21" s="99"/>
      <c r="F21" s="20">
        <v>227.9</v>
      </c>
      <c r="G21" s="12">
        <v>111.20000000000002</v>
      </c>
      <c r="H21" s="22">
        <v>103.9</v>
      </c>
      <c r="I21" s="22">
        <v>0</v>
      </c>
      <c r="J21" s="22">
        <v>37.200000000000003</v>
      </c>
      <c r="K21" s="22">
        <v>6.3999999999999995</v>
      </c>
      <c r="L21" s="22">
        <v>1.7000000000000002</v>
      </c>
      <c r="M21" s="22">
        <v>25.299999999999997</v>
      </c>
      <c r="N21" s="22">
        <v>33.300000000000004</v>
      </c>
      <c r="O21" s="22">
        <v>7.3000000000000007</v>
      </c>
      <c r="P21" s="22">
        <v>1.6</v>
      </c>
      <c r="Q21" s="22">
        <v>0.6</v>
      </c>
      <c r="R21" s="22">
        <v>0.6</v>
      </c>
      <c r="S21" s="22">
        <v>4.5</v>
      </c>
      <c r="T21" s="22">
        <v>34.000000000000007</v>
      </c>
      <c r="U21" s="22">
        <v>6.4</v>
      </c>
      <c r="V21" s="22">
        <v>11.700000000000001</v>
      </c>
      <c r="W21" s="22">
        <v>1.5</v>
      </c>
      <c r="X21" s="22">
        <v>6.1</v>
      </c>
      <c r="Y21" s="22">
        <v>6</v>
      </c>
      <c r="Z21" s="22">
        <v>0.7</v>
      </c>
      <c r="AA21" s="22">
        <v>0</v>
      </c>
      <c r="AB21" s="22">
        <v>0</v>
      </c>
      <c r="AC21" s="22">
        <v>0</v>
      </c>
      <c r="AD21" s="22">
        <v>0.1</v>
      </c>
      <c r="AE21" s="22">
        <v>0.2</v>
      </c>
      <c r="AF21" s="22">
        <v>0</v>
      </c>
      <c r="AG21" s="22">
        <v>0</v>
      </c>
      <c r="AH21" s="22">
        <v>0</v>
      </c>
      <c r="AI21" s="22">
        <v>0</v>
      </c>
      <c r="AJ21" s="22">
        <v>1.3</v>
      </c>
      <c r="AK21" s="22">
        <v>82.699999999999989</v>
      </c>
    </row>
    <row r="22" spans="2:37">
      <c r="B22" s="96"/>
      <c r="C22" s="98"/>
      <c r="D22" s="108" t="s">
        <v>124</v>
      </c>
      <c r="E22" s="21" t="s">
        <v>70</v>
      </c>
      <c r="F22" s="20">
        <v>8.4</v>
      </c>
      <c r="G22" s="12">
        <v>8.4</v>
      </c>
      <c r="H22" s="22">
        <v>8</v>
      </c>
      <c r="I22" s="22">
        <v>0</v>
      </c>
      <c r="J22" s="22">
        <v>2.8</v>
      </c>
      <c r="K22" s="22">
        <v>0.1</v>
      </c>
      <c r="L22" s="22">
        <v>0.1</v>
      </c>
      <c r="M22" s="22">
        <v>2.7</v>
      </c>
      <c r="N22" s="22">
        <v>2.2999999999999998</v>
      </c>
      <c r="O22" s="22">
        <v>0.4</v>
      </c>
      <c r="P22" s="22">
        <v>0.1</v>
      </c>
      <c r="Q22" s="22">
        <v>0</v>
      </c>
      <c r="R22" s="22">
        <v>0</v>
      </c>
      <c r="S22" s="22">
        <v>0.3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</row>
    <row r="23" spans="2:37">
      <c r="B23" s="96"/>
      <c r="C23" s="98"/>
      <c r="D23" s="99"/>
      <c r="E23" s="21" t="s">
        <v>71</v>
      </c>
      <c r="F23" s="20">
        <v>97.000000000000014</v>
      </c>
      <c r="G23" s="12">
        <v>97.000000000000014</v>
      </c>
      <c r="H23" s="22">
        <v>90.500000000000014</v>
      </c>
      <c r="I23" s="22">
        <v>0</v>
      </c>
      <c r="J23" s="22">
        <v>32.200000000000003</v>
      </c>
      <c r="K23" s="22">
        <v>6.2</v>
      </c>
      <c r="L23" s="22">
        <v>1.5</v>
      </c>
      <c r="M23" s="22">
        <v>21.2</v>
      </c>
      <c r="N23" s="22">
        <v>29.400000000000002</v>
      </c>
      <c r="O23" s="22">
        <v>6.5</v>
      </c>
      <c r="P23" s="22">
        <v>1.4</v>
      </c>
      <c r="Q23" s="22">
        <v>0.6</v>
      </c>
      <c r="R23" s="22">
        <v>0.6</v>
      </c>
      <c r="S23" s="22">
        <v>3.9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</row>
    <row r="24" spans="2:37">
      <c r="B24" s="96"/>
      <c r="C24" s="98"/>
      <c r="D24" s="99"/>
      <c r="E24" s="21" t="s">
        <v>72</v>
      </c>
      <c r="F24" s="20">
        <v>122.5</v>
      </c>
      <c r="G24" s="12">
        <v>5.8000000000000007</v>
      </c>
      <c r="H24" s="22">
        <v>5.4</v>
      </c>
      <c r="I24" s="22">
        <v>0</v>
      </c>
      <c r="J24" s="22">
        <v>2.2000000000000002</v>
      </c>
      <c r="K24" s="22">
        <v>0.1</v>
      </c>
      <c r="L24" s="22">
        <v>0.1</v>
      </c>
      <c r="M24" s="22">
        <v>1.4</v>
      </c>
      <c r="N24" s="22">
        <v>1.6</v>
      </c>
      <c r="O24" s="22">
        <v>0.4</v>
      </c>
      <c r="P24" s="22">
        <v>0.1</v>
      </c>
      <c r="Q24" s="22">
        <v>0</v>
      </c>
      <c r="R24" s="22">
        <v>0</v>
      </c>
      <c r="S24" s="22">
        <v>0.3</v>
      </c>
      <c r="T24" s="22">
        <v>34.000000000000007</v>
      </c>
      <c r="U24" s="22">
        <v>6.4</v>
      </c>
      <c r="V24" s="22">
        <v>11.700000000000001</v>
      </c>
      <c r="W24" s="22">
        <v>1.5</v>
      </c>
      <c r="X24" s="22">
        <v>6.1</v>
      </c>
      <c r="Y24" s="22">
        <v>6</v>
      </c>
      <c r="Z24" s="22">
        <v>0.7</v>
      </c>
      <c r="AA24" s="22">
        <v>0</v>
      </c>
      <c r="AB24" s="22">
        <v>0</v>
      </c>
      <c r="AC24" s="22">
        <v>0</v>
      </c>
      <c r="AD24" s="22">
        <v>0.1</v>
      </c>
      <c r="AE24" s="22">
        <v>0.2</v>
      </c>
      <c r="AF24" s="22">
        <v>0</v>
      </c>
      <c r="AG24" s="22">
        <v>0</v>
      </c>
      <c r="AH24" s="22">
        <v>0</v>
      </c>
      <c r="AI24" s="22">
        <v>0</v>
      </c>
      <c r="AJ24" s="22">
        <v>1.3</v>
      </c>
      <c r="AK24" s="22">
        <v>82.699999999999989</v>
      </c>
    </row>
    <row r="25" spans="2:37">
      <c r="B25" s="96"/>
      <c r="C25" s="98" t="s">
        <v>127</v>
      </c>
      <c r="D25" s="99" t="s">
        <v>68</v>
      </c>
      <c r="E25" s="99"/>
      <c r="F25" s="20">
        <v>267.60000000000002</v>
      </c>
      <c r="G25" s="12">
        <v>94.5</v>
      </c>
      <c r="H25" s="22">
        <v>94.000000000000014</v>
      </c>
      <c r="I25" s="22">
        <v>0</v>
      </c>
      <c r="J25" s="22">
        <v>39.1</v>
      </c>
      <c r="K25" s="22">
        <v>3.2</v>
      </c>
      <c r="L25" s="22">
        <v>2.6</v>
      </c>
      <c r="M25" s="22">
        <v>26.4</v>
      </c>
      <c r="N25" s="22">
        <v>22.700000000000003</v>
      </c>
      <c r="O25" s="22">
        <v>0.5</v>
      </c>
      <c r="P25" s="22">
        <v>0.1</v>
      </c>
      <c r="Q25" s="22">
        <v>0.2</v>
      </c>
      <c r="R25" s="22">
        <v>0.1</v>
      </c>
      <c r="S25" s="22">
        <v>0.1</v>
      </c>
      <c r="T25" s="22">
        <v>86.600000000000009</v>
      </c>
      <c r="U25" s="22">
        <v>40.4</v>
      </c>
      <c r="V25" s="22">
        <v>15.399999999999999</v>
      </c>
      <c r="W25" s="22">
        <v>8.1</v>
      </c>
      <c r="X25" s="22">
        <v>4.6000000000000005</v>
      </c>
      <c r="Y25" s="22">
        <v>9.8999999999999986</v>
      </c>
      <c r="Z25" s="22">
        <v>0.2</v>
      </c>
      <c r="AA25" s="22">
        <v>0</v>
      </c>
      <c r="AB25" s="22">
        <v>0.7</v>
      </c>
      <c r="AC25" s="22">
        <v>0</v>
      </c>
      <c r="AD25" s="22">
        <v>0</v>
      </c>
      <c r="AE25" s="22">
        <v>4.5</v>
      </c>
      <c r="AF25" s="22">
        <v>1.2</v>
      </c>
      <c r="AG25" s="22">
        <v>0</v>
      </c>
      <c r="AH25" s="22">
        <v>0.5</v>
      </c>
      <c r="AI25" s="22">
        <v>0.1</v>
      </c>
      <c r="AJ25" s="22">
        <v>1</v>
      </c>
      <c r="AK25" s="22">
        <v>86.5</v>
      </c>
    </row>
    <row r="26" spans="2:37">
      <c r="B26" s="96"/>
      <c r="C26" s="98"/>
      <c r="D26" s="108" t="s">
        <v>124</v>
      </c>
      <c r="E26" s="21" t="s">
        <v>70</v>
      </c>
      <c r="F26" s="20">
        <v>26.8</v>
      </c>
      <c r="G26" s="12">
        <v>26.8</v>
      </c>
      <c r="H26" s="22">
        <v>26.3</v>
      </c>
      <c r="I26" s="22">
        <v>0</v>
      </c>
      <c r="J26" s="22">
        <v>8.7000000000000011</v>
      </c>
      <c r="K26" s="22">
        <v>0.7</v>
      </c>
      <c r="L26" s="22">
        <v>1.4000000000000001</v>
      </c>
      <c r="M26" s="22">
        <v>5.2</v>
      </c>
      <c r="N26" s="22">
        <v>10.3</v>
      </c>
      <c r="O26" s="22">
        <v>0.5</v>
      </c>
      <c r="P26" s="22">
        <v>0.1</v>
      </c>
      <c r="Q26" s="22">
        <v>0.2</v>
      </c>
      <c r="R26" s="22">
        <v>0.1</v>
      </c>
      <c r="S26" s="22">
        <v>0.1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</row>
    <row r="27" spans="2:37">
      <c r="B27" s="96"/>
      <c r="C27" s="98"/>
      <c r="D27" s="99"/>
      <c r="E27" s="21" t="s">
        <v>71</v>
      </c>
      <c r="F27" s="20">
        <v>67.7</v>
      </c>
      <c r="G27" s="12">
        <v>67.7</v>
      </c>
      <c r="H27" s="22">
        <v>67.7</v>
      </c>
      <c r="I27" s="22">
        <v>0</v>
      </c>
      <c r="J27" s="22">
        <v>30.4</v>
      </c>
      <c r="K27" s="22">
        <v>2.5</v>
      </c>
      <c r="L27" s="22">
        <v>1.2</v>
      </c>
      <c r="M27" s="22">
        <v>21.2</v>
      </c>
      <c r="N27" s="22">
        <v>12.4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0</v>
      </c>
      <c r="AK27" s="22">
        <v>0</v>
      </c>
    </row>
    <row r="28" spans="2:37">
      <c r="B28" s="96"/>
      <c r="C28" s="98"/>
      <c r="D28" s="99"/>
      <c r="E28" s="21" t="s">
        <v>72</v>
      </c>
      <c r="F28" s="20">
        <v>173.10000000000002</v>
      </c>
      <c r="G28" s="1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86.600000000000009</v>
      </c>
      <c r="U28" s="22">
        <v>40.4</v>
      </c>
      <c r="V28" s="22">
        <v>15.399999999999999</v>
      </c>
      <c r="W28" s="22">
        <v>8.1</v>
      </c>
      <c r="X28" s="22">
        <v>4.6000000000000005</v>
      </c>
      <c r="Y28" s="22">
        <v>9.8999999999999986</v>
      </c>
      <c r="Z28" s="22">
        <v>0.2</v>
      </c>
      <c r="AA28" s="22">
        <v>0</v>
      </c>
      <c r="AB28" s="22">
        <v>0.7</v>
      </c>
      <c r="AC28" s="22">
        <v>0</v>
      </c>
      <c r="AD28" s="22">
        <v>0</v>
      </c>
      <c r="AE28" s="22">
        <v>4.5</v>
      </c>
      <c r="AF28" s="22">
        <v>1.2</v>
      </c>
      <c r="AG28" s="22">
        <v>0</v>
      </c>
      <c r="AH28" s="22">
        <v>0.5</v>
      </c>
      <c r="AI28" s="22">
        <v>0.1</v>
      </c>
      <c r="AJ28" s="22">
        <v>1</v>
      </c>
      <c r="AK28" s="22">
        <v>86.5</v>
      </c>
    </row>
    <row r="29" spans="2:37">
      <c r="B29" s="96"/>
      <c r="C29" s="98" t="s">
        <v>128</v>
      </c>
      <c r="D29" s="99" t="s">
        <v>68</v>
      </c>
      <c r="E29" s="99"/>
      <c r="F29" s="20">
        <v>368.5</v>
      </c>
      <c r="G29" s="12">
        <v>98.8</v>
      </c>
      <c r="H29" s="22">
        <v>92.399999999999991</v>
      </c>
      <c r="I29" s="22">
        <v>0</v>
      </c>
      <c r="J29" s="22">
        <v>37.199999999999996</v>
      </c>
      <c r="K29" s="22">
        <v>2.2999999999999998</v>
      </c>
      <c r="L29" s="22">
        <v>1.9</v>
      </c>
      <c r="M29" s="22">
        <v>21.4</v>
      </c>
      <c r="N29" s="22">
        <v>29.599999999999998</v>
      </c>
      <c r="O29" s="22">
        <v>6.3999999999999995</v>
      </c>
      <c r="P29" s="22">
        <v>0.8</v>
      </c>
      <c r="Q29" s="22">
        <v>0.89999999999999991</v>
      </c>
      <c r="R29" s="22">
        <v>0.89999999999999991</v>
      </c>
      <c r="S29" s="22">
        <v>3.8</v>
      </c>
      <c r="T29" s="22">
        <v>156.80000000000001</v>
      </c>
      <c r="U29" s="22">
        <v>78.899999999999991</v>
      </c>
      <c r="V29" s="22">
        <v>19.600000000000001</v>
      </c>
      <c r="W29" s="22">
        <v>2.5999999999999996</v>
      </c>
      <c r="X29" s="22">
        <v>4</v>
      </c>
      <c r="Y29" s="22">
        <v>12.5</v>
      </c>
      <c r="Z29" s="22">
        <v>1.9000000000000001</v>
      </c>
      <c r="AA29" s="22">
        <v>2.9</v>
      </c>
      <c r="AB29" s="22">
        <v>0</v>
      </c>
      <c r="AC29" s="22">
        <v>0</v>
      </c>
      <c r="AD29" s="22">
        <v>0.4</v>
      </c>
      <c r="AE29" s="22">
        <v>12.5</v>
      </c>
      <c r="AF29" s="22">
        <v>0</v>
      </c>
      <c r="AG29" s="22">
        <v>0</v>
      </c>
      <c r="AH29" s="22">
        <v>17.600000000000001</v>
      </c>
      <c r="AI29" s="22">
        <v>0</v>
      </c>
      <c r="AJ29" s="22">
        <v>3.9</v>
      </c>
      <c r="AK29" s="22">
        <v>112.9</v>
      </c>
    </row>
    <row r="30" spans="2:37">
      <c r="B30" s="96"/>
      <c r="C30" s="98"/>
      <c r="D30" s="108" t="s">
        <v>124</v>
      </c>
      <c r="E30" s="21" t="s">
        <v>70</v>
      </c>
      <c r="F30" s="20">
        <v>23.3</v>
      </c>
      <c r="G30" s="12">
        <v>23.3</v>
      </c>
      <c r="H30" s="22">
        <v>21.7</v>
      </c>
      <c r="I30" s="22">
        <v>0</v>
      </c>
      <c r="J30" s="22">
        <v>8.6999999999999993</v>
      </c>
      <c r="K30" s="22">
        <v>0.5</v>
      </c>
      <c r="L30" s="22">
        <v>0.5</v>
      </c>
      <c r="M30" s="22">
        <v>5.5</v>
      </c>
      <c r="N30" s="22">
        <v>6.5</v>
      </c>
      <c r="O30" s="22">
        <v>1.6</v>
      </c>
      <c r="P30" s="22">
        <v>0.2</v>
      </c>
      <c r="Q30" s="22">
        <v>0.2</v>
      </c>
      <c r="R30" s="22">
        <v>0.2</v>
      </c>
      <c r="S30" s="22">
        <v>1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</row>
    <row r="31" spans="2:37">
      <c r="B31" s="96"/>
      <c r="C31" s="98"/>
      <c r="D31" s="99"/>
      <c r="E31" s="21" t="s">
        <v>71</v>
      </c>
      <c r="F31" s="20">
        <v>68.599999999999994</v>
      </c>
      <c r="G31" s="12">
        <v>68.599999999999994</v>
      </c>
      <c r="H31" s="22">
        <v>63.8</v>
      </c>
      <c r="I31" s="22">
        <v>0</v>
      </c>
      <c r="J31" s="22">
        <v>24.9</v>
      </c>
      <c r="K31" s="22">
        <v>1.4</v>
      </c>
      <c r="L31" s="22">
        <v>1.4</v>
      </c>
      <c r="M31" s="22">
        <v>15.9</v>
      </c>
      <c r="N31" s="22">
        <v>20.2</v>
      </c>
      <c r="O31" s="22">
        <v>4.8</v>
      </c>
      <c r="P31" s="22">
        <v>0.6</v>
      </c>
      <c r="Q31" s="22">
        <v>0.7</v>
      </c>
      <c r="R31" s="22">
        <v>0.7</v>
      </c>
      <c r="S31" s="22">
        <v>2.8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</row>
    <row r="32" spans="2:37">
      <c r="B32" s="96"/>
      <c r="C32" s="98"/>
      <c r="D32" s="99"/>
      <c r="E32" s="21" t="s">
        <v>72</v>
      </c>
      <c r="F32" s="20">
        <v>276.60000000000002</v>
      </c>
      <c r="G32" s="12">
        <v>6.9</v>
      </c>
      <c r="H32" s="22">
        <v>6.9</v>
      </c>
      <c r="I32" s="22">
        <v>0</v>
      </c>
      <c r="J32" s="22">
        <v>3.6</v>
      </c>
      <c r="K32" s="22">
        <v>0.4</v>
      </c>
      <c r="L32" s="22">
        <v>0</v>
      </c>
      <c r="M32" s="22">
        <v>0</v>
      </c>
      <c r="N32" s="22">
        <v>2.9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156.80000000000001</v>
      </c>
      <c r="U32" s="22">
        <v>78.899999999999991</v>
      </c>
      <c r="V32" s="22">
        <v>19.600000000000001</v>
      </c>
      <c r="W32" s="22">
        <v>2.5999999999999996</v>
      </c>
      <c r="X32" s="22">
        <v>4</v>
      </c>
      <c r="Y32" s="22">
        <v>12.5</v>
      </c>
      <c r="Z32" s="22">
        <v>1.9000000000000001</v>
      </c>
      <c r="AA32" s="22">
        <v>2.9</v>
      </c>
      <c r="AB32" s="22">
        <v>0</v>
      </c>
      <c r="AC32" s="22">
        <v>0</v>
      </c>
      <c r="AD32" s="22">
        <v>0.4</v>
      </c>
      <c r="AE32" s="22">
        <v>12.5</v>
      </c>
      <c r="AF32" s="22">
        <v>0</v>
      </c>
      <c r="AG32" s="22">
        <v>0</v>
      </c>
      <c r="AH32" s="22">
        <v>17.600000000000001</v>
      </c>
      <c r="AI32" s="22">
        <v>0</v>
      </c>
      <c r="AJ32" s="22">
        <v>3.9</v>
      </c>
      <c r="AK32" s="22">
        <v>112.9</v>
      </c>
    </row>
    <row r="33" spans="2:37">
      <c r="B33" s="96"/>
      <c r="C33" s="98" t="s">
        <v>129</v>
      </c>
      <c r="D33" s="99" t="s">
        <v>68</v>
      </c>
      <c r="E33" s="99"/>
      <c r="F33" s="20">
        <v>399.99999999999989</v>
      </c>
      <c r="G33" s="12">
        <v>117.19999999999999</v>
      </c>
      <c r="H33" s="22">
        <v>117.2</v>
      </c>
      <c r="I33" s="22">
        <v>2.2999999999999998</v>
      </c>
      <c r="J33" s="22">
        <v>4.2</v>
      </c>
      <c r="K33" s="22">
        <v>14</v>
      </c>
      <c r="L33" s="22">
        <v>2.2999999999999998</v>
      </c>
      <c r="M33" s="22">
        <v>27.6</v>
      </c>
      <c r="N33" s="22">
        <v>66.8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184.89999999999995</v>
      </c>
      <c r="U33" s="22">
        <v>89.399999999999991</v>
      </c>
      <c r="V33" s="22">
        <v>43.2</v>
      </c>
      <c r="W33" s="22">
        <v>29.099999999999998</v>
      </c>
      <c r="X33" s="22">
        <v>2.3000000000000003</v>
      </c>
      <c r="Y33" s="22">
        <v>10.199999999999999</v>
      </c>
      <c r="Z33" s="22">
        <v>0.2</v>
      </c>
      <c r="AA33" s="22">
        <v>0.1</v>
      </c>
      <c r="AB33" s="22">
        <v>0</v>
      </c>
      <c r="AC33" s="22">
        <v>0</v>
      </c>
      <c r="AD33" s="22">
        <v>0.2</v>
      </c>
      <c r="AE33" s="22">
        <v>2.5</v>
      </c>
      <c r="AF33" s="22">
        <v>0</v>
      </c>
      <c r="AG33" s="22">
        <v>0</v>
      </c>
      <c r="AH33" s="22">
        <v>4.2</v>
      </c>
      <c r="AI33" s="22">
        <v>0.1</v>
      </c>
      <c r="AJ33" s="22">
        <v>3.4</v>
      </c>
      <c r="AK33" s="22">
        <v>97.9</v>
      </c>
    </row>
    <row r="34" spans="2:37">
      <c r="B34" s="96"/>
      <c r="C34" s="98"/>
      <c r="D34" s="108" t="s">
        <v>124</v>
      </c>
      <c r="E34" s="21" t="s">
        <v>70</v>
      </c>
      <c r="F34" s="20">
        <v>16.3</v>
      </c>
      <c r="G34" s="12">
        <v>16.3</v>
      </c>
      <c r="H34" s="22">
        <v>16.3</v>
      </c>
      <c r="I34" s="22">
        <v>0</v>
      </c>
      <c r="J34" s="22">
        <v>1.6</v>
      </c>
      <c r="K34" s="22">
        <v>4.2</v>
      </c>
      <c r="L34" s="22">
        <v>0</v>
      </c>
      <c r="M34" s="22">
        <v>8.8000000000000007</v>
      </c>
      <c r="N34" s="22">
        <v>1.7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</row>
    <row r="35" spans="2:37">
      <c r="B35" s="96"/>
      <c r="C35" s="98"/>
      <c r="D35" s="99"/>
      <c r="E35" s="21" t="s">
        <v>71</v>
      </c>
      <c r="F35" s="20">
        <v>100.89999999999999</v>
      </c>
      <c r="G35" s="12">
        <v>100.89999999999999</v>
      </c>
      <c r="H35" s="22">
        <v>100.89999999999999</v>
      </c>
      <c r="I35" s="22">
        <v>2.2999999999999998</v>
      </c>
      <c r="J35" s="22">
        <v>2.6</v>
      </c>
      <c r="K35" s="22">
        <v>9.8000000000000007</v>
      </c>
      <c r="L35" s="22">
        <v>2.2999999999999998</v>
      </c>
      <c r="M35" s="22">
        <v>18.8</v>
      </c>
      <c r="N35" s="22">
        <v>65.099999999999994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</row>
    <row r="36" spans="2:37">
      <c r="B36" s="96"/>
      <c r="C36" s="98"/>
      <c r="D36" s="99"/>
      <c r="E36" s="21" t="s">
        <v>72</v>
      </c>
      <c r="F36" s="20">
        <v>282.79999999999995</v>
      </c>
      <c r="G36" s="1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184.89999999999995</v>
      </c>
      <c r="U36" s="22">
        <v>89.399999999999991</v>
      </c>
      <c r="V36" s="22">
        <v>43.2</v>
      </c>
      <c r="W36" s="22">
        <v>29.099999999999998</v>
      </c>
      <c r="X36" s="22">
        <v>2.3000000000000003</v>
      </c>
      <c r="Y36" s="22">
        <v>10.199999999999999</v>
      </c>
      <c r="Z36" s="22">
        <v>0.2</v>
      </c>
      <c r="AA36" s="22">
        <v>0.1</v>
      </c>
      <c r="AB36" s="22">
        <v>0</v>
      </c>
      <c r="AC36" s="22">
        <v>0</v>
      </c>
      <c r="AD36" s="22">
        <v>0.2</v>
      </c>
      <c r="AE36" s="22">
        <v>2.5</v>
      </c>
      <c r="AF36" s="22">
        <v>0</v>
      </c>
      <c r="AG36" s="22">
        <v>0</v>
      </c>
      <c r="AH36" s="22">
        <v>4.2</v>
      </c>
      <c r="AI36" s="22">
        <v>0.1</v>
      </c>
      <c r="AJ36" s="22">
        <v>3.4</v>
      </c>
      <c r="AK36" s="22">
        <v>97.9</v>
      </c>
    </row>
    <row r="37" spans="2:37">
      <c r="B37" s="96"/>
      <c r="C37" s="98" t="s">
        <v>6</v>
      </c>
      <c r="D37" s="99" t="s">
        <v>68</v>
      </c>
      <c r="E37" s="99"/>
      <c r="F37" s="20">
        <v>222.5</v>
      </c>
      <c r="G37" s="12">
        <v>98.000000000000014</v>
      </c>
      <c r="H37" s="22">
        <v>97.000000000000014</v>
      </c>
      <c r="I37" s="22">
        <v>0</v>
      </c>
      <c r="J37" s="22">
        <v>73.100000000000009</v>
      </c>
      <c r="K37" s="22">
        <v>5</v>
      </c>
      <c r="L37" s="22">
        <v>5.7</v>
      </c>
      <c r="M37" s="22">
        <v>3.4</v>
      </c>
      <c r="N37" s="22">
        <v>9.8000000000000007</v>
      </c>
      <c r="O37" s="22">
        <v>0.99999999999999989</v>
      </c>
      <c r="P37" s="22">
        <v>0.4</v>
      </c>
      <c r="Q37" s="22">
        <v>0.3</v>
      </c>
      <c r="R37" s="22">
        <v>0.2</v>
      </c>
      <c r="S37" s="22">
        <v>0.1</v>
      </c>
      <c r="T37" s="22">
        <v>27.099999999999998</v>
      </c>
      <c r="U37" s="22">
        <v>0.9</v>
      </c>
      <c r="V37" s="22">
        <v>3</v>
      </c>
      <c r="W37" s="22">
        <v>0.4</v>
      </c>
      <c r="X37" s="22">
        <v>4.8</v>
      </c>
      <c r="Y37" s="22">
        <v>1.9</v>
      </c>
      <c r="Z37" s="22">
        <v>0</v>
      </c>
      <c r="AA37" s="22">
        <v>0.1</v>
      </c>
      <c r="AB37" s="22">
        <v>0.1</v>
      </c>
      <c r="AC37" s="22">
        <v>0</v>
      </c>
      <c r="AD37" s="22">
        <v>0.1</v>
      </c>
      <c r="AE37" s="22">
        <v>0.1</v>
      </c>
      <c r="AF37" s="22">
        <v>0.1</v>
      </c>
      <c r="AG37" s="22">
        <v>0</v>
      </c>
      <c r="AH37" s="22">
        <v>0</v>
      </c>
      <c r="AI37" s="22">
        <v>0.1</v>
      </c>
      <c r="AJ37" s="22">
        <v>15.5</v>
      </c>
      <c r="AK37" s="22">
        <v>97.399999999999991</v>
      </c>
    </row>
    <row r="38" spans="2:37">
      <c r="B38" s="96"/>
      <c r="C38" s="98"/>
      <c r="D38" s="108" t="s">
        <v>124</v>
      </c>
      <c r="E38" s="21" t="s">
        <v>70</v>
      </c>
      <c r="F38" s="20">
        <v>7.2</v>
      </c>
      <c r="G38" s="12">
        <v>7.2</v>
      </c>
      <c r="H38" s="22">
        <v>6.2</v>
      </c>
      <c r="I38" s="22">
        <v>0</v>
      </c>
      <c r="J38" s="22">
        <v>2.5</v>
      </c>
      <c r="K38" s="22">
        <v>1.4</v>
      </c>
      <c r="L38" s="22">
        <v>1.5</v>
      </c>
      <c r="M38" s="22">
        <v>0.5</v>
      </c>
      <c r="N38" s="22">
        <v>0.30000000000000004</v>
      </c>
      <c r="O38" s="22">
        <v>0.99999999999999989</v>
      </c>
      <c r="P38" s="22">
        <v>0.4</v>
      </c>
      <c r="Q38" s="22">
        <v>0.3</v>
      </c>
      <c r="R38" s="22">
        <v>0.2</v>
      </c>
      <c r="S38" s="22">
        <v>0.1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</row>
    <row r="39" spans="2:37">
      <c r="B39" s="96"/>
      <c r="C39" s="98"/>
      <c r="D39" s="99"/>
      <c r="E39" s="21" t="s">
        <v>71</v>
      </c>
      <c r="F39" s="20">
        <v>90.800000000000011</v>
      </c>
      <c r="G39" s="12">
        <v>90.800000000000011</v>
      </c>
      <c r="H39" s="22">
        <v>90.800000000000011</v>
      </c>
      <c r="I39" s="22">
        <v>0</v>
      </c>
      <c r="J39" s="22">
        <v>70.600000000000009</v>
      </c>
      <c r="K39" s="22">
        <v>3.6</v>
      </c>
      <c r="L39" s="22">
        <v>4.2</v>
      </c>
      <c r="M39" s="22">
        <v>2.9</v>
      </c>
      <c r="N39" s="22">
        <v>9.5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  <c r="AK39" s="22">
        <v>0</v>
      </c>
    </row>
    <row r="40" spans="2:37">
      <c r="B40" s="96"/>
      <c r="C40" s="98"/>
      <c r="D40" s="99"/>
      <c r="E40" s="21" t="s">
        <v>72</v>
      </c>
      <c r="F40" s="20">
        <v>124.49999999999999</v>
      </c>
      <c r="G40" s="1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27.099999999999998</v>
      </c>
      <c r="U40" s="22">
        <v>0.9</v>
      </c>
      <c r="V40" s="22">
        <v>3</v>
      </c>
      <c r="W40" s="22">
        <v>0.4</v>
      </c>
      <c r="X40" s="22">
        <v>4.8</v>
      </c>
      <c r="Y40" s="22">
        <v>1.9</v>
      </c>
      <c r="Z40" s="22">
        <v>0</v>
      </c>
      <c r="AA40" s="22">
        <v>0.1</v>
      </c>
      <c r="AB40" s="22">
        <v>0.1</v>
      </c>
      <c r="AC40" s="22">
        <v>0</v>
      </c>
      <c r="AD40" s="22">
        <v>0.1</v>
      </c>
      <c r="AE40" s="22">
        <v>0.1</v>
      </c>
      <c r="AF40" s="22">
        <v>0.1</v>
      </c>
      <c r="AG40" s="22">
        <v>0</v>
      </c>
      <c r="AH40" s="22">
        <v>0</v>
      </c>
      <c r="AI40" s="22">
        <v>0.1</v>
      </c>
      <c r="AJ40" s="22">
        <v>15.5</v>
      </c>
      <c r="AK40" s="22">
        <v>97.399999999999991</v>
      </c>
    </row>
    <row r="41" spans="2:37">
      <c r="B41" s="96"/>
      <c r="C41" s="98" t="s">
        <v>130</v>
      </c>
      <c r="D41" s="99" t="s">
        <v>68</v>
      </c>
      <c r="E41" s="99"/>
      <c r="F41" s="20">
        <v>300.60000000000002</v>
      </c>
      <c r="G41" s="12">
        <v>131.69999999999999</v>
      </c>
      <c r="H41" s="22">
        <v>130.39999999999998</v>
      </c>
      <c r="I41" s="22">
        <v>0</v>
      </c>
      <c r="J41" s="22">
        <v>22.299999999999997</v>
      </c>
      <c r="K41" s="22">
        <v>4.6999999999999993</v>
      </c>
      <c r="L41" s="22">
        <v>20.6</v>
      </c>
      <c r="M41" s="22">
        <v>8.4</v>
      </c>
      <c r="N41" s="22">
        <v>74.399999999999991</v>
      </c>
      <c r="O41" s="22">
        <v>1.3</v>
      </c>
      <c r="P41" s="22">
        <v>0.7</v>
      </c>
      <c r="Q41" s="22">
        <v>0.5</v>
      </c>
      <c r="R41" s="22">
        <v>0</v>
      </c>
      <c r="S41" s="22">
        <v>0.1</v>
      </c>
      <c r="T41" s="22">
        <v>63.400000000000006</v>
      </c>
      <c r="U41" s="22">
        <v>6.7</v>
      </c>
      <c r="V41" s="22">
        <v>7.6999999999999993</v>
      </c>
      <c r="W41" s="22">
        <v>3</v>
      </c>
      <c r="X41" s="22">
        <v>12.899999999999999</v>
      </c>
      <c r="Y41" s="22">
        <v>6.6</v>
      </c>
      <c r="Z41" s="22">
        <v>0.3</v>
      </c>
      <c r="AA41" s="22">
        <v>0.1</v>
      </c>
      <c r="AB41" s="22">
        <v>0</v>
      </c>
      <c r="AC41" s="22">
        <v>0</v>
      </c>
      <c r="AD41" s="22">
        <v>0.2</v>
      </c>
      <c r="AE41" s="22">
        <v>0.1</v>
      </c>
      <c r="AF41" s="22">
        <v>0</v>
      </c>
      <c r="AG41" s="22">
        <v>0</v>
      </c>
      <c r="AH41" s="22">
        <v>16</v>
      </c>
      <c r="AI41" s="22">
        <v>5.6</v>
      </c>
      <c r="AJ41" s="22">
        <v>4.2</v>
      </c>
      <c r="AK41" s="22">
        <v>105.5</v>
      </c>
    </row>
    <row r="42" spans="2:37">
      <c r="B42" s="96"/>
      <c r="C42" s="98"/>
      <c r="D42" s="108" t="s">
        <v>124</v>
      </c>
      <c r="E42" s="21" t="s">
        <v>70</v>
      </c>
      <c r="F42" s="20">
        <v>20.8</v>
      </c>
      <c r="G42" s="12">
        <v>20.8</v>
      </c>
      <c r="H42" s="22">
        <v>20.8</v>
      </c>
      <c r="I42" s="22">
        <v>0</v>
      </c>
      <c r="J42" s="22">
        <v>0</v>
      </c>
      <c r="K42" s="22">
        <v>0</v>
      </c>
      <c r="L42" s="22">
        <v>7.6</v>
      </c>
      <c r="M42" s="22">
        <v>8.4</v>
      </c>
      <c r="N42" s="22">
        <v>4.8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</row>
    <row r="43" spans="2:37">
      <c r="B43" s="96"/>
      <c r="C43" s="98"/>
      <c r="D43" s="99"/>
      <c r="E43" s="21" t="s">
        <v>71</v>
      </c>
      <c r="F43" s="20">
        <v>107.2</v>
      </c>
      <c r="G43" s="12">
        <v>107.2</v>
      </c>
      <c r="H43" s="22">
        <v>107.2</v>
      </c>
      <c r="I43" s="22">
        <v>0</v>
      </c>
      <c r="J43" s="22">
        <v>21.4</v>
      </c>
      <c r="K43" s="22">
        <v>3.3</v>
      </c>
      <c r="L43" s="22">
        <v>13</v>
      </c>
      <c r="M43" s="22">
        <v>0</v>
      </c>
      <c r="N43" s="22">
        <v>69.5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</v>
      </c>
      <c r="AJ43" s="22">
        <v>0</v>
      </c>
      <c r="AK43" s="22">
        <v>0</v>
      </c>
    </row>
    <row r="44" spans="2:37">
      <c r="B44" s="96"/>
      <c r="C44" s="98"/>
      <c r="D44" s="99"/>
      <c r="E44" s="21" t="s">
        <v>72</v>
      </c>
      <c r="F44" s="20">
        <v>172.60000000000002</v>
      </c>
      <c r="G44" s="12">
        <v>3.7</v>
      </c>
      <c r="H44" s="22">
        <v>2.4</v>
      </c>
      <c r="I44" s="22">
        <v>0</v>
      </c>
      <c r="J44" s="22">
        <v>0.9</v>
      </c>
      <c r="K44" s="22">
        <v>1.4</v>
      </c>
      <c r="L44" s="22">
        <v>0</v>
      </c>
      <c r="M44" s="22">
        <v>0</v>
      </c>
      <c r="N44" s="22">
        <v>0.1</v>
      </c>
      <c r="O44" s="22">
        <v>1.3</v>
      </c>
      <c r="P44" s="22">
        <v>0.7</v>
      </c>
      <c r="Q44" s="22">
        <v>0.5</v>
      </c>
      <c r="R44" s="22">
        <v>0</v>
      </c>
      <c r="S44" s="22">
        <v>0.1</v>
      </c>
      <c r="T44" s="22">
        <v>63.400000000000006</v>
      </c>
      <c r="U44" s="22">
        <v>6.7</v>
      </c>
      <c r="V44" s="22">
        <v>7.6999999999999993</v>
      </c>
      <c r="W44" s="22">
        <v>3</v>
      </c>
      <c r="X44" s="22">
        <v>12.899999999999999</v>
      </c>
      <c r="Y44" s="22">
        <v>6.6</v>
      </c>
      <c r="Z44" s="22">
        <v>0.3</v>
      </c>
      <c r="AA44" s="22">
        <v>0.1</v>
      </c>
      <c r="AB44" s="22">
        <v>0</v>
      </c>
      <c r="AC44" s="22">
        <v>0</v>
      </c>
      <c r="AD44" s="22">
        <v>0.2</v>
      </c>
      <c r="AE44" s="22">
        <v>0.1</v>
      </c>
      <c r="AF44" s="22">
        <v>0</v>
      </c>
      <c r="AG44" s="22">
        <v>0</v>
      </c>
      <c r="AH44" s="22">
        <v>16</v>
      </c>
      <c r="AI44" s="22">
        <v>5.6</v>
      </c>
      <c r="AJ44" s="22">
        <v>4.2</v>
      </c>
      <c r="AK44" s="22">
        <v>105.5</v>
      </c>
    </row>
    <row r="45" spans="2:37">
      <c r="B45" s="96"/>
      <c r="C45" s="98" t="s">
        <v>131</v>
      </c>
      <c r="D45" s="99" t="s">
        <v>68</v>
      </c>
      <c r="E45" s="99"/>
      <c r="F45" s="20">
        <v>242.5</v>
      </c>
      <c r="G45" s="12">
        <v>78.099999999999994</v>
      </c>
      <c r="H45" s="22">
        <v>78.099999999999994</v>
      </c>
      <c r="I45" s="22">
        <v>0</v>
      </c>
      <c r="J45" s="22">
        <v>22.1</v>
      </c>
      <c r="K45" s="22">
        <v>0.5</v>
      </c>
      <c r="L45" s="22">
        <v>0.5</v>
      </c>
      <c r="M45" s="22">
        <v>2</v>
      </c>
      <c r="N45" s="22">
        <v>53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74.699999999999989</v>
      </c>
      <c r="U45" s="22">
        <v>3.9</v>
      </c>
      <c r="V45" s="22">
        <v>27.7</v>
      </c>
      <c r="W45" s="22">
        <v>8</v>
      </c>
      <c r="X45" s="22">
        <v>7</v>
      </c>
      <c r="Y45" s="22">
        <v>18</v>
      </c>
      <c r="Z45" s="22">
        <v>0.6</v>
      </c>
      <c r="AA45" s="22">
        <v>0.4</v>
      </c>
      <c r="AB45" s="22">
        <v>0</v>
      </c>
      <c r="AC45" s="22">
        <v>0</v>
      </c>
      <c r="AD45" s="22">
        <v>3.4</v>
      </c>
      <c r="AE45" s="22">
        <v>4.2</v>
      </c>
      <c r="AF45" s="22">
        <v>0.3</v>
      </c>
      <c r="AG45" s="22">
        <v>0</v>
      </c>
      <c r="AH45" s="22">
        <v>0</v>
      </c>
      <c r="AI45" s="22">
        <v>0.6</v>
      </c>
      <c r="AJ45" s="22">
        <v>0.60000000000000009</v>
      </c>
      <c r="AK45" s="22">
        <v>89.7</v>
      </c>
    </row>
    <row r="46" spans="2:37">
      <c r="B46" s="96"/>
      <c r="C46" s="98"/>
      <c r="D46" s="108" t="s">
        <v>124</v>
      </c>
      <c r="E46" s="21" t="s">
        <v>70</v>
      </c>
      <c r="F46" s="20">
        <v>2</v>
      </c>
      <c r="G46" s="12">
        <v>2</v>
      </c>
      <c r="H46" s="22">
        <v>2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2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</row>
    <row r="47" spans="2:37">
      <c r="B47" s="96"/>
      <c r="C47" s="98"/>
      <c r="D47" s="99"/>
      <c r="E47" s="21" t="s">
        <v>71</v>
      </c>
      <c r="F47" s="20">
        <v>76.099999999999994</v>
      </c>
      <c r="G47" s="12">
        <v>76.099999999999994</v>
      </c>
      <c r="H47" s="22">
        <v>76.099999999999994</v>
      </c>
      <c r="I47" s="22">
        <v>0</v>
      </c>
      <c r="J47" s="22">
        <v>22.1</v>
      </c>
      <c r="K47" s="22">
        <v>0.5</v>
      </c>
      <c r="L47" s="22">
        <v>0.5</v>
      </c>
      <c r="M47" s="22">
        <v>2</v>
      </c>
      <c r="N47" s="22">
        <v>51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</row>
    <row r="48" spans="2:37">
      <c r="B48" s="96"/>
      <c r="C48" s="98"/>
      <c r="D48" s="99"/>
      <c r="E48" s="21" t="s">
        <v>72</v>
      </c>
      <c r="F48" s="20">
        <v>164.39999999999998</v>
      </c>
      <c r="G48" s="1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74.699999999999989</v>
      </c>
      <c r="U48" s="22">
        <v>3.9</v>
      </c>
      <c r="V48" s="22">
        <v>27.7</v>
      </c>
      <c r="W48" s="22">
        <v>8</v>
      </c>
      <c r="X48" s="22">
        <v>7</v>
      </c>
      <c r="Y48" s="22">
        <v>18</v>
      </c>
      <c r="Z48" s="22">
        <v>0.6</v>
      </c>
      <c r="AA48" s="22">
        <v>0.4</v>
      </c>
      <c r="AB48" s="22">
        <v>0</v>
      </c>
      <c r="AC48" s="22">
        <v>0</v>
      </c>
      <c r="AD48" s="22">
        <v>3.4</v>
      </c>
      <c r="AE48" s="22">
        <v>4.2</v>
      </c>
      <c r="AF48" s="22">
        <v>0.3</v>
      </c>
      <c r="AG48" s="22">
        <v>0</v>
      </c>
      <c r="AH48" s="22">
        <v>0</v>
      </c>
      <c r="AI48" s="22">
        <v>0.6</v>
      </c>
      <c r="AJ48" s="22">
        <v>0.60000000000000009</v>
      </c>
      <c r="AK48" s="22">
        <v>89.7</v>
      </c>
    </row>
    <row r="49" spans="2:37">
      <c r="B49" s="96"/>
      <c r="C49" s="98" t="s">
        <v>132</v>
      </c>
      <c r="D49" s="99" t="s">
        <v>68</v>
      </c>
      <c r="E49" s="99"/>
      <c r="F49" s="20">
        <v>400.40000000000003</v>
      </c>
      <c r="G49" s="12">
        <v>73.5</v>
      </c>
      <c r="H49" s="22">
        <v>70.400000000000006</v>
      </c>
      <c r="I49" s="22">
        <v>0</v>
      </c>
      <c r="J49" s="22">
        <v>27</v>
      </c>
      <c r="K49" s="22">
        <v>3.9</v>
      </c>
      <c r="L49" s="22">
        <v>1.5</v>
      </c>
      <c r="M49" s="22">
        <v>12.499999999999998</v>
      </c>
      <c r="N49" s="22">
        <v>25.5</v>
      </c>
      <c r="O49" s="22">
        <v>3.1</v>
      </c>
      <c r="P49" s="22">
        <v>0.5</v>
      </c>
      <c r="Q49" s="22">
        <v>0.2</v>
      </c>
      <c r="R49" s="22">
        <v>0.8</v>
      </c>
      <c r="S49" s="22">
        <v>1.6</v>
      </c>
      <c r="T49" s="22">
        <v>231.90000000000003</v>
      </c>
      <c r="U49" s="22">
        <v>101.2</v>
      </c>
      <c r="V49" s="22">
        <v>8.9</v>
      </c>
      <c r="W49" s="22">
        <v>20.900000000000002</v>
      </c>
      <c r="X49" s="22">
        <v>24.5</v>
      </c>
      <c r="Y49" s="22">
        <v>41.4</v>
      </c>
      <c r="Z49" s="22">
        <v>0.3</v>
      </c>
      <c r="AA49" s="22">
        <v>0.4</v>
      </c>
      <c r="AB49" s="22">
        <v>0</v>
      </c>
      <c r="AC49" s="22">
        <v>0</v>
      </c>
      <c r="AD49" s="22">
        <v>0.30000000000000004</v>
      </c>
      <c r="AE49" s="22">
        <v>25.3</v>
      </c>
      <c r="AF49" s="22">
        <v>0</v>
      </c>
      <c r="AG49" s="22">
        <v>0</v>
      </c>
      <c r="AH49" s="22">
        <v>3</v>
      </c>
      <c r="AI49" s="22">
        <v>0</v>
      </c>
      <c r="AJ49" s="22">
        <v>5.7</v>
      </c>
      <c r="AK49" s="22">
        <v>95</v>
      </c>
    </row>
    <row r="50" spans="2:37">
      <c r="B50" s="96"/>
      <c r="C50" s="98"/>
      <c r="D50" s="108" t="s">
        <v>124</v>
      </c>
      <c r="E50" s="21" t="s">
        <v>70</v>
      </c>
      <c r="F50" s="20">
        <v>9.3000000000000007</v>
      </c>
      <c r="G50" s="12">
        <v>9.3000000000000007</v>
      </c>
      <c r="H50" s="22">
        <v>6.2</v>
      </c>
      <c r="I50" s="22">
        <v>0</v>
      </c>
      <c r="J50" s="22">
        <v>1.5</v>
      </c>
      <c r="K50" s="22">
        <v>0.6</v>
      </c>
      <c r="L50" s="22">
        <v>0.2</v>
      </c>
      <c r="M50" s="22">
        <v>1.6</v>
      </c>
      <c r="N50" s="22">
        <v>2.2999999999999998</v>
      </c>
      <c r="O50" s="22">
        <v>3.1</v>
      </c>
      <c r="P50" s="22">
        <v>0.5</v>
      </c>
      <c r="Q50" s="22">
        <v>0.2</v>
      </c>
      <c r="R50" s="22">
        <v>0.8</v>
      </c>
      <c r="S50" s="22">
        <v>1.6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</row>
    <row r="51" spans="2:37">
      <c r="B51" s="96"/>
      <c r="C51" s="98"/>
      <c r="D51" s="99"/>
      <c r="E51" s="21" t="s">
        <v>71</v>
      </c>
      <c r="F51" s="20">
        <v>64.2</v>
      </c>
      <c r="G51" s="12">
        <v>64.2</v>
      </c>
      <c r="H51" s="22">
        <v>64.2</v>
      </c>
      <c r="I51" s="22">
        <v>0</v>
      </c>
      <c r="J51" s="22">
        <v>25.5</v>
      </c>
      <c r="K51" s="22">
        <v>3.3</v>
      </c>
      <c r="L51" s="22">
        <v>1.3</v>
      </c>
      <c r="M51" s="22">
        <v>10.899999999999999</v>
      </c>
      <c r="N51" s="22">
        <v>23.2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</row>
    <row r="52" spans="2:37">
      <c r="B52" s="96"/>
      <c r="C52" s="98"/>
      <c r="D52" s="99"/>
      <c r="E52" s="21" t="s">
        <v>72</v>
      </c>
      <c r="F52" s="20">
        <v>326.90000000000003</v>
      </c>
      <c r="G52" s="1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231.90000000000003</v>
      </c>
      <c r="U52" s="22">
        <v>101.2</v>
      </c>
      <c r="V52" s="22">
        <v>8.9</v>
      </c>
      <c r="W52" s="22">
        <v>20.900000000000002</v>
      </c>
      <c r="X52" s="22">
        <v>24.5</v>
      </c>
      <c r="Y52" s="22">
        <v>41.4</v>
      </c>
      <c r="Z52" s="22">
        <v>0.3</v>
      </c>
      <c r="AA52" s="22">
        <v>0.4</v>
      </c>
      <c r="AB52" s="22">
        <v>0</v>
      </c>
      <c r="AC52" s="22">
        <v>0</v>
      </c>
      <c r="AD52" s="22">
        <v>0.30000000000000004</v>
      </c>
      <c r="AE52" s="22">
        <v>25.3</v>
      </c>
      <c r="AF52" s="22">
        <v>0</v>
      </c>
      <c r="AG52" s="22">
        <v>0</v>
      </c>
      <c r="AH52" s="22">
        <v>3</v>
      </c>
      <c r="AI52" s="22">
        <v>0</v>
      </c>
      <c r="AJ52" s="22">
        <v>5.7</v>
      </c>
      <c r="AK52" s="22">
        <v>95</v>
      </c>
    </row>
    <row r="53" spans="2:37">
      <c r="B53" s="96"/>
      <c r="C53" s="98" t="s">
        <v>133</v>
      </c>
      <c r="D53" s="99" t="s">
        <v>68</v>
      </c>
      <c r="E53" s="99"/>
      <c r="F53" s="20">
        <v>307.89999999999998</v>
      </c>
      <c r="G53" s="12">
        <v>120.6</v>
      </c>
      <c r="H53" s="22">
        <v>120.1</v>
      </c>
      <c r="I53" s="22">
        <v>0</v>
      </c>
      <c r="J53" s="22">
        <v>30.4</v>
      </c>
      <c r="K53" s="22">
        <v>9.1</v>
      </c>
      <c r="L53" s="22">
        <v>1</v>
      </c>
      <c r="M53" s="22">
        <v>1</v>
      </c>
      <c r="N53" s="22">
        <v>78.599999999999994</v>
      </c>
      <c r="O53" s="22">
        <v>0.5</v>
      </c>
      <c r="P53" s="22">
        <v>0</v>
      </c>
      <c r="Q53" s="22">
        <v>0</v>
      </c>
      <c r="R53" s="22">
        <v>0</v>
      </c>
      <c r="S53" s="22">
        <v>0.5</v>
      </c>
      <c r="T53" s="22">
        <v>21.599999999999998</v>
      </c>
      <c r="U53" s="22">
        <v>0.2</v>
      </c>
      <c r="V53" s="22">
        <v>2.8</v>
      </c>
      <c r="W53" s="22">
        <v>0.2</v>
      </c>
      <c r="X53" s="22">
        <v>1.2999999999999998</v>
      </c>
      <c r="Y53" s="22">
        <v>2.1</v>
      </c>
      <c r="Z53" s="22">
        <v>3</v>
      </c>
      <c r="AA53" s="22">
        <v>0.1</v>
      </c>
      <c r="AB53" s="22">
        <v>0</v>
      </c>
      <c r="AC53" s="22">
        <v>0</v>
      </c>
      <c r="AD53" s="22">
        <v>0.1</v>
      </c>
      <c r="AE53" s="22">
        <v>0.3</v>
      </c>
      <c r="AF53" s="22">
        <v>0</v>
      </c>
      <c r="AG53" s="22">
        <v>0</v>
      </c>
      <c r="AH53" s="22">
        <v>8.3000000000000007</v>
      </c>
      <c r="AI53" s="22">
        <v>0</v>
      </c>
      <c r="AJ53" s="22">
        <v>3.2</v>
      </c>
      <c r="AK53" s="22">
        <v>165.70000000000002</v>
      </c>
    </row>
    <row r="54" spans="2:37">
      <c r="B54" s="96"/>
      <c r="C54" s="98"/>
      <c r="D54" s="108" t="s">
        <v>124</v>
      </c>
      <c r="E54" s="21" t="s">
        <v>70</v>
      </c>
      <c r="F54" s="20">
        <v>0.5</v>
      </c>
      <c r="G54" s="12">
        <v>0.5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0.5</v>
      </c>
      <c r="P54" s="22">
        <v>0</v>
      </c>
      <c r="Q54" s="22">
        <v>0</v>
      </c>
      <c r="R54" s="22">
        <v>0</v>
      </c>
      <c r="S54" s="22">
        <v>0.5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</row>
    <row r="55" spans="2:37">
      <c r="B55" s="96"/>
      <c r="C55" s="98"/>
      <c r="D55" s="99"/>
      <c r="E55" s="21" t="s">
        <v>71</v>
      </c>
      <c r="F55" s="20">
        <v>120.1</v>
      </c>
      <c r="G55" s="12">
        <v>120.1</v>
      </c>
      <c r="H55" s="22">
        <v>120.1</v>
      </c>
      <c r="I55" s="22">
        <v>0</v>
      </c>
      <c r="J55" s="22">
        <v>30.4</v>
      </c>
      <c r="K55" s="22">
        <v>9.1</v>
      </c>
      <c r="L55" s="22">
        <v>1</v>
      </c>
      <c r="M55" s="22">
        <v>1</v>
      </c>
      <c r="N55" s="22">
        <v>78.599999999999994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</row>
    <row r="56" spans="2:37">
      <c r="B56" s="97"/>
      <c r="C56" s="98"/>
      <c r="D56" s="99"/>
      <c r="E56" s="21" t="s">
        <v>72</v>
      </c>
      <c r="F56" s="20">
        <v>187.3</v>
      </c>
      <c r="G56" s="1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21.599999999999998</v>
      </c>
      <c r="U56" s="22">
        <v>0.2</v>
      </c>
      <c r="V56" s="22">
        <v>2.8</v>
      </c>
      <c r="W56" s="22">
        <v>0.2</v>
      </c>
      <c r="X56" s="22">
        <v>1.2999999999999998</v>
      </c>
      <c r="Y56" s="22">
        <v>2.1</v>
      </c>
      <c r="Z56" s="22">
        <v>3</v>
      </c>
      <c r="AA56" s="22">
        <v>0.1</v>
      </c>
      <c r="AB56" s="22">
        <v>0</v>
      </c>
      <c r="AC56" s="22">
        <v>0</v>
      </c>
      <c r="AD56" s="22">
        <v>0.1</v>
      </c>
      <c r="AE56" s="22">
        <v>0.3</v>
      </c>
      <c r="AF56" s="22">
        <v>0</v>
      </c>
      <c r="AG56" s="22">
        <v>0</v>
      </c>
      <c r="AH56" s="22">
        <v>8.3000000000000007</v>
      </c>
      <c r="AI56" s="22">
        <v>0</v>
      </c>
      <c r="AJ56" s="22">
        <v>3.2</v>
      </c>
      <c r="AK56" s="22">
        <v>165.70000000000002</v>
      </c>
    </row>
    <row r="57" spans="2:37">
      <c r="B57" s="95" t="s">
        <v>125</v>
      </c>
      <c r="C57" s="98" t="s">
        <v>134</v>
      </c>
      <c r="D57" s="99" t="s">
        <v>68</v>
      </c>
      <c r="E57" s="99"/>
      <c r="F57" s="20">
        <v>261.10000000000002</v>
      </c>
      <c r="G57" s="12">
        <v>128.70000000000002</v>
      </c>
      <c r="H57" s="22">
        <v>122.8</v>
      </c>
      <c r="I57" s="22">
        <v>0</v>
      </c>
      <c r="J57" s="22">
        <v>13.4</v>
      </c>
      <c r="K57" s="22">
        <v>3.5</v>
      </c>
      <c r="L57" s="22">
        <v>7.7</v>
      </c>
      <c r="M57" s="22">
        <v>3.2</v>
      </c>
      <c r="N57" s="22">
        <v>95</v>
      </c>
      <c r="O57" s="22">
        <v>5.9</v>
      </c>
      <c r="P57" s="22">
        <v>1.2</v>
      </c>
      <c r="Q57" s="22">
        <v>1.5</v>
      </c>
      <c r="R57" s="22">
        <v>0.8</v>
      </c>
      <c r="S57" s="22">
        <v>2.4</v>
      </c>
      <c r="T57" s="22">
        <v>59.3</v>
      </c>
      <c r="U57" s="22">
        <v>9.1</v>
      </c>
      <c r="V57" s="22">
        <v>5</v>
      </c>
      <c r="W57" s="22">
        <v>5.8</v>
      </c>
      <c r="X57" s="22">
        <v>4.0999999999999996</v>
      </c>
      <c r="Y57" s="22">
        <v>4.8999999999999995</v>
      </c>
      <c r="Z57" s="22">
        <v>5.0999999999999996</v>
      </c>
      <c r="AA57" s="22">
        <v>0.4</v>
      </c>
      <c r="AB57" s="22">
        <v>0</v>
      </c>
      <c r="AC57" s="22">
        <v>0</v>
      </c>
      <c r="AD57" s="22">
        <v>0.2</v>
      </c>
      <c r="AE57" s="22">
        <v>16.100000000000001</v>
      </c>
      <c r="AF57" s="22">
        <v>1.8</v>
      </c>
      <c r="AG57" s="22">
        <v>0</v>
      </c>
      <c r="AH57" s="22">
        <v>6.5</v>
      </c>
      <c r="AI57" s="22">
        <v>0.30000000000000004</v>
      </c>
      <c r="AJ57" s="22">
        <v>0</v>
      </c>
      <c r="AK57" s="22">
        <v>73.099999999999994</v>
      </c>
    </row>
    <row r="58" spans="2:37">
      <c r="B58" s="96"/>
      <c r="C58" s="98"/>
      <c r="D58" s="108" t="s">
        <v>124</v>
      </c>
      <c r="E58" s="21" t="s">
        <v>70</v>
      </c>
      <c r="F58" s="20">
        <v>81.400000000000006</v>
      </c>
      <c r="G58" s="12">
        <v>81.400000000000006</v>
      </c>
      <c r="H58" s="22">
        <v>75.5</v>
      </c>
      <c r="I58" s="22">
        <v>0</v>
      </c>
      <c r="J58" s="22">
        <v>8</v>
      </c>
      <c r="K58" s="22">
        <v>1.7</v>
      </c>
      <c r="L58" s="22">
        <v>3.8000000000000003</v>
      </c>
      <c r="M58" s="22">
        <v>1.4</v>
      </c>
      <c r="N58" s="22">
        <v>60.6</v>
      </c>
      <c r="O58" s="22">
        <v>5.9</v>
      </c>
      <c r="P58" s="22">
        <v>1.2</v>
      </c>
      <c r="Q58" s="22">
        <v>1.5</v>
      </c>
      <c r="R58" s="22">
        <v>0.8</v>
      </c>
      <c r="S58" s="22">
        <v>2.4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</row>
    <row r="59" spans="2:37">
      <c r="B59" s="96"/>
      <c r="C59" s="98"/>
      <c r="D59" s="99"/>
      <c r="E59" s="21" t="s">
        <v>71</v>
      </c>
      <c r="F59" s="20">
        <v>43.7</v>
      </c>
      <c r="G59" s="12">
        <v>43.7</v>
      </c>
      <c r="H59" s="22">
        <v>43.7</v>
      </c>
      <c r="I59" s="22">
        <v>0</v>
      </c>
      <c r="J59" s="22">
        <v>5.4</v>
      </c>
      <c r="K59" s="22">
        <v>1.8</v>
      </c>
      <c r="L59" s="22">
        <v>3.9</v>
      </c>
      <c r="M59" s="22">
        <v>1.8</v>
      </c>
      <c r="N59" s="22">
        <v>30.8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</row>
    <row r="60" spans="2:37">
      <c r="B60" s="96"/>
      <c r="C60" s="98"/>
      <c r="D60" s="99"/>
      <c r="E60" s="21" t="s">
        <v>72</v>
      </c>
      <c r="F60" s="20">
        <v>136</v>
      </c>
      <c r="G60" s="12">
        <v>3.6</v>
      </c>
      <c r="H60" s="22">
        <v>3.6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3.6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59.3</v>
      </c>
      <c r="U60" s="22">
        <v>9.1</v>
      </c>
      <c r="V60" s="22">
        <v>5</v>
      </c>
      <c r="W60" s="22">
        <v>5.8</v>
      </c>
      <c r="X60" s="22">
        <v>4.0999999999999996</v>
      </c>
      <c r="Y60" s="22">
        <v>4.8999999999999995</v>
      </c>
      <c r="Z60" s="22">
        <v>5.0999999999999996</v>
      </c>
      <c r="AA60" s="22">
        <v>0.4</v>
      </c>
      <c r="AB60" s="22">
        <v>0</v>
      </c>
      <c r="AC60" s="22">
        <v>0</v>
      </c>
      <c r="AD60" s="22">
        <v>0.2</v>
      </c>
      <c r="AE60" s="22">
        <v>16.100000000000001</v>
      </c>
      <c r="AF60" s="22">
        <v>1.8</v>
      </c>
      <c r="AG60" s="22">
        <v>0</v>
      </c>
      <c r="AH60" s="22">
        <v>6.5</v>
      </c>
      <c r="AI60" s="22">
        <v>0.30000000000000004</v>
      </c>
      <c r="AJ60" s="22">
        <v>0</v>
      </c>
      <c r="AK60" s="22">
        <v>73.099999999999994</v>
      </c>
    </row>
    <row r="61" spans="2:37">
      <c r="B61" s="96"/>
      <c r="C61" s="98" t="s">
        <v>135</v>
      </c>
      <c r="D61" s="99" t="s">
        <v>68</v>
      </c>
      <c r="E61" s="99"/>
      <c r="F61" s="20">
        <v>263.60000000000002</v>
      </c>
      <c r="G61" s="12">
        <v>98.8</v>
      </c>
      <c r="H61" s="22">
        <v>96.8</v>
      </c>
      <c r="I61" s="22">
        <v>0</v>
      </c>
      <c r="J61" s="22">
        <v>8.1999999999999993</v>
      </c>
      <c r="K61" s="22">
        <v>5.3999999999999995</v>
      </c>
      <c r="L61" s="22">
        <v>3.5</v>
      </c>
      <c r="M61" s="22">
        <v>3.1</v>
      </c>
      <c r="N61" s="22">
        <v>76.599999999999994</v>
      </c>
      <c r="O61" s="22">
        <v>2</v>
      </c>
      <c r="P61" s="22">
        <v>0.7</v>
      </c>
      <c r="Q61" s="22">
        <v>0.1</v>
      </c>
      <c r="R61" s="22">
        <v>0</v>
      </c>
      <c r="S61" s="22">
        <v>1.2</v>
      </c>
      <c r="T61" s="22">
        <v>76.3</v>
      </c>
      <c r="U61" s="22">
        <v>19</v>
      </c>
      <c r="V61" s="22">
        <v>26.5</v>
      </c>
      <c r="W61" s="22">
        <v>1.9000000000000001</v>
      </c>
      <c r="X61" s="22">
        <v>6.3</v>
      </c>
      <c r="Y61" s="22">
        <v>3.2</v>
      </c>
      <c r="Z61" s="22">
        <v>0</v>
      </c>
      <c r="AA61" s="22">
        <v>8.1</v>
      </c>
      <c r="AB61" s="22">
        <v>0</v>
      </c>
      <c r="AC61" s="22">
        <v>0</v>
      </c>
      <c r="AD61" s="22">
        <v>0.2</v>
      </c>
      <c r="AE61" s="22">
        <v>10.799999999999999</v>
      </c>
      <c r="AF61" s="22">
        <v>0.1</v>
      </c>
      <c r="AG61" s="22">
        <v>0</v>
      </c>
      <c r="AH61" s="22">
        <v>0</v>
      </c>
      <c r="AI61" s="22">
        <v>0</v>
      </c>
      <c r="AJ61" s="22">
        <v>0.2</v>
      </c>
      <c r="AK61" s="22">
        <v>88.5</v>
      </c>
    </row>
    <row r="62" spans="2:37">
      <c r="B62" s="96"/>
      <c r="C62" s="98"/>
      <c r="D62" s="108" t="s">
        <v>124</v>
      </c>
      <c r="E62" s="21" t="s">
        <v>70</v>
      </c>
      <c r="F62" s="20">
        <v>11.7</v>
      </c>
      <c r="G62" s="12">
        <v>11.7</v>
      </c>
      <c r="H62" s="22">
        <v>9.6999999999999993</v>
      </c>
      <c r="I62" s="22">
        <v>0</v>
      </c>
      <c r="J62" s="22">
        <v>1.2</v>
      </c>
      <c r="K62" s="22">
        <v>0.6</v>
      </c>
      <c r="L62" s="22">
        <v>0.2</v>
      </c>
      <c r="M62" s="22">
        <v>1.1000000000000001</v>
      </c>
      <c r="N62" s="22">
        <v>6.6000000000000005</v>
      </c>
      <c r="O62" s="22">
        <v>2</v>
      </c>
      <c r="P62" s="22">
        <v>0.7</v>
      </c>
      <c r="Q62" s="22">
        <v>0.1</v>
      </c>
      <c r="R62" s="22">
        <v>0</v>
      </c>
      <c r="S62" s="22">
        <v>1.2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</row>
    <row r="63" spans="2:37">
      <c r="B63" s="96"/>
      <c r="C63" s="98"/>
      <c r="D63" s="99"/>
      <c r="E63" s="21" t="s">
        <v>71</v>
      </c>
      <c r="F63" s="20">
        <v>87.1</v>
      </c>
      <c r="G63" s="12">
        <v>87.1</v>
      </c>
      <c r="H63" s="22">
        <v>87.1</v>
      </c>
      <c r="I63" s="22">
        <v>0</v>
      </c>
      <c r="J63" s="22">
        <v>7</v>
      </c>
      <c r="K63" s="22">
        <v>4.8</v>
      </c>
      <c r="L63" s="22">
        <v>3.3</v>
      </c>
      <c r="M63" s="22">
        <v>2</v>
      </c>
      <c r="N63" s="22">
        <v>70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>
        <v>0</v>
      </c>
    </row>
    <row r="64" spans="2:37">
      <c r="B64" s="96"/>
      <c r="C64" s="98"/>
      <c r="D64" s="99"/>
      <c r="E64" s="21" t="s">
        <v>72</v>
      </c>
      <c r="F64" s="20">
        <v>164.8</v>
      </c>
      <c r="G64" s="1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76.3</v>
      </c>
      <c r="U64" s="22">
        <v>19</v>
      </c>
      <c r="V64" s="22">
        <v>26.5</v>
      </c>
      <c r="W64" s="22">
        <v>1.9000000000000001</v>
      </c>
      <c r="X64" s="22">
        <v>6.3</v>
      </c>
      <c r="Y64" s="22">
        <v>3.2</v>
      </c>
      <c r="Z64" s="22">
        <v>0</v>
      </c>
      <c r="AA64" s="22">
        <v>8.1</v>
      </c>
      <c r="AB64" s="22">
        <v>0</v>
      </c>
      <c r="AC64" s="22">
        <v>0</v>
      </c>
      <c r="AD64" s="22">
        <v>0.2</v>
      </c>
      <c r="AE64" s="22">
        <v>10.799999999999999</v>
      </c>
      <c r="AF64" s="22">
        <v>0.1</v>
      </c>
      <c r="AG64" s="22">
        <v>0</v>
      </c>
      <c r="AH64" s="22">
        <v>0</v>
      </c>
      <c r="AI64" s="22">
        <v>0</v>
      </c>
      <c r="AJ64" s="22">
        <v>0.2</v>
      </c>
      <c r="AK64" s="22">
        <v>88.5</v>
      </c>
    </row>
    <row r="65" spans="2:37">
      <c r="B65" s="96"/>
      <c r="C65" s="98" t="s">
        <v>136</v>
      </c>
      <c r="D65" s="99" t="s">
        <v>68</v>
      </c>
      <c r="E65" s="99"/>
      <c r="F65" s="20">
        <v>279.59999999999997</v>
      </c>
      <c r="G65" s="12">
        <v>124.29999999999998</v>
      </c>
      <c r="H65" s="22">
        <v>118.80000000000001</v>
      </c>
      <c r="I65" s="22">
        <v>7</v>
      </c>
      <c r="J65" s="22">
        <v>72.8</v>
      </c>
      <c r="K65" s="22">
        <v>1.9000000000000001</v>
      </c>
      <c r="L65" s="22">
        <v>1.2000000000000002</v>
      </c>
      <c r="M65" s="22">
        <v>22.7</v>
      </c>
      <c r="N65" s="22">
        <v>13.200000000000001</v>
      </c>
      <c r="O65" s="22">
        <v>5.5</v>
      </c>
      <c r="P65" s="22">
        <v>1</v>
      </c>
      <c r="Q65" s="22">
        <v>0.5</v>
      </c>
      <c r="R65" s="22">
        <v>0.4</v>
      </c>
      <c r="S65" s="22">
        <v>3.6</v>
      </c>
      <c r="T65" s="22">
        <v>39.9</v>
      </c>
      <c r="U65" s="22">
        <v>13.1</v>
      </c>
      <c r="V65" s="22">
        <v>6.1000000000000005</v>
      </c>
      <c r="W65" s="22">
        <v>1.5</v>
      </c>
      <c r="X65" s="22">
        <v>2.5</v>
      </c>
      <c r="Y65" s="22">
        <v>3.4</v>
      </c>
      <c r="Z65" s="22">
        <v>0.4</v>
      </c>
      <c r="AA65" s="22">
        <v>0</v>
      </c>
      <c r="AB65" s="22">
        <v>0</v>
      </c>
      <c r="AC65" s="22">
        <v>0</v>
      </c>
      <c r="AD65" s="22">
        <v>1.4</v>
      </c>
      <c r="AE65" s="22">
        <v>0</v>
      </c>
      <c r="AF65" s="22">
        <v>0</v>
      </c>
      <c r="AG65" s="22">
        <v>0</v>
      </c>
      <c r="AH65" s="22">
        <v>7.3</v>
      </c>
      <c r="AI65" s="22">
        <v>0</v>
      </c>
      <c r="AJ65" s="22">
        <v>4.2</v>
      </c>
      <c r="AK65" s="22">
        <v>115.39999999999999</v>
      </c>
    </row>
    <row r="66" spans="2:37">
      <c r="B66" s="96"/>
      <c r="C66" s="98"/>
      <c r="D66" s="108" t="s">
        <v>124</v>
      </c>
      <c r="E66" s="21" t="s">
        <v>70</v>
      </c>
      <c r="F66" s="20">
        <v>12.6</v>
      </c>
      <c r="G66" s="12">
        <v>12.6</v>
      </c>
      <c r="H66" s="22">
        <v>12.1</v>
      </c>
      <c r="I66" s="22">
        <v>0.6</v>
      </c>
      <c r="J66" s="22">
        <v>6.7</v>
      </c>
      <c r="K66" s="22">
        <v>0.2</v>
      </c>
      <c r="L66" s="22">
        <v>0.1</v>
      </c>
      <c r="M66" s="22">
        <v>2.1</v>
      </c>
      <c r="N66" s="22">
        <v>2.4</v>
      </c>
      <c r="O66" s="22">
        <v>0.5</v>
      </c>
      <c r="P66" s="22">
        <v>0.1</v>
      </c>
      <c r="Q66" s="22">
        <v>0.1</v>
      </c>
      <c r="R66" s="22">
        <v>0</v>
      </c>
      <c r="S66" s="22">
        <v>0.3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</row>
    <row r="67" spans="2:37">
      <c r="B67" s="96"/>
      <c r="C67" s="98"/>
      <c r="D67" s="99"/>
      <c r="E67" s="21" t="s">
        <v>71</v>
      </c>
      <c r="F67" s="20">
        <v>111.69999999999999</v>
      </c>
      <c r="G67" s="12">
        <v>111.69999999999999</v>
      </c>
      <c r="H67" s="22">
        <v>106.69999999999999</v>
      </c>
      <c r="I67" s="22">
        <v>6.4</v>
      </c>
      <c r="J67" s="22">
        <v>66.099999999999994</v>
      </c>
      <c r="K67" s="22">
        <v>1.7000000000000002</v>
      </c>
      <c r="L67" s="22">
        <v>1.1000000000000001</v>
      </c>
      <c r="M67" s="22">
        <v>20.599999999999998</v>
      </c>
      <c r="N67" s="22">
        <v>10.8</v>
      </c>
      <c r="O67" s="22">
        <v>5</v>
      </c>
      <c r="P67" s="22">
        <v>0.9</v>
      </c>
      <c r="Q67" s="22">
        <v>0.4</v>
      </c>
      <c r="R67" s="22">
        <v>0.4</v>
      </c>
      <c r="S67" s="22">
        <v>3.3000000000000003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</row>
    <row r="68" spans="2:37">
      <c r="B68" s="96"/>
      <c r="C68" s="98"/>
      <c r="D68" s="99"/>
      <c r="E68" s="21" t="s">
        <v>72</v>
      </c>
      <c r="F68" s="20">
        <v>155.29999999999998</v>
      </c>
      <c r="G68" s="1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39.9</v>
      </c>
      <c r="U68" s="22">
        <v>13.1</v>
      </c>
      <c r="V68" s="22">
        <v>6.1000000000000005</v>
      </c>
      <c r="W68" s="22">
        <v>1.5</v>
      </c>
      <c r="X68" s="22">
        <v>2.5</v>
      </c>
      <c r="Y68" s="22">
        <v>3.4</v>
      </c>
      <c r="Z68" s="22">
        <v>0.4</v>
      </c>
      <c r="AA68" s="22">
        <v>0</v>
      </c>
      <c r="AB68" s="22">
        <v>0</v>
      </c>
      <c r="AC68" s="22">
        <v>0</v>
      </c>
      <c r="AD68" s="22">
        <v>1.4</v>
      </c>
      <c r="AE68" s="22">
        <v>0</v>
      </c>
      <c r="AF68" s="22">
        <v>0</v>
      </c>
      <c r="AG68" s="22">
        <v>0</v>
      </c>
      <c r="AH68" s="22">
        <v>7.3</v>
      </c>
      <c r="AI68" s="22">
        <v>0</v>
      </c>
      <c r="AJ68" s="22">
        <v>4.2</v>
      </c>
      <c r="AK68" s="22">
        <v>115.39999999999999</v>
      </c>
    </row>
    <row r="69" spans="2:37">
      <c r="B69" s="96"/>
      <c r="C69" s="98" t="s">
        <v>137</v>
      </c>
      <c r="D69" s="99" t="s">
        <v>68</v>
      </c>
      <c r="E69" s="99"/>
      <c r="F69" s="20">
        <v>274.5</v>
      </c>
      <c r="G69" s="12">
        <v>101.3</v>
      </c>
      <c r="H69" s="22">
        <v>98.6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98.6</v>
      </c>
      <c r="O69" s="22">
        <v>2.7</v>
      </c>
      <c r="P69" s="22">
        <v>0</v>
      </c>
      <c r="Q69" s="22">
        <v>0</v>
      </c>
      <c r="R69" s="22">
        <v>0</v>
      </c>
      <c r="S69" s="22">
        <v>2.7</v>
      </c>
      <c r="T69" s="22">
        <v>39.699999999999996</v>
      </c>
      <c r="U69" s="22">
        <v>6.9</v>
      </c>
      <c r="V69" s="22">
        <v>13</v>
      </c>
      <c r="W69" s="22">
        <v>1.5</v>
      </c>
      <c r="X69" s="22">
        <v>7.5</v>
      </c>
      <c r="Y69" s="22">
        <v>3.3000000000000003</v>
      </c>
      <c r="Z69" s="22">
        <v>0</v>
      </c>
      <c r="AA69" s="22">
        <v>0.3</v>
      </c>
      <c r="AB69" s="22">
        <v>0</v>
      </c>
      <c r="AC69" s="22">
        <v>0</v>
      </c>
      <c r="AD69" s="22">
        <v>2.1</v>
      </c>
      <c r="AE69" s="22">
        <v>0.9</v>
      </c>
      <c r="AF69" s="22">
        <v>0</v>
      </c>
      <c r="AG69" s="22">
        <v>0</v>
      </c>
      <c r="AH69" s="22">
        <v>0</v>
      </c>
      <c r="AI69" s="22">
        <v>0</v>
      </c>
      <c r="AJ69" s="22">
        <v>4.2</v>
      </c>
      <c r="AK69" s="22">
        <v>133.5</v>
      </c>
    </row>
    <row r="70" spans="2:37">
      <c r="B70" s="96"/>
      <c r="C70" s="98"/>
      <c r="D70" s="108" t="s">
        <v>124</v>
      </c>
      <c r="E70" s="21" t="s">
        <v>70</v>
      </c>
      <c r="F70" s="20">
        <v>4.8000000000000007</v>
      </c>
      <c r="G70" s="12">
        <v>4.8000000000000007</v>
      </c>
      <c r="H70" s="22">
        <v>2.1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2.1</v>
      </c>
      <c r="O70" s="22">
        <v>2.7</v>
      </c>
      <c r="P70" s="22">
        <v>0</v>
      </c>
      <c r="Q70" s="22">
        <v>0</v>
      </c>
      <c r="R70" s="22">
        <v>0</v>
      </c>
      <c r="S70" s="22">
        <v>2.7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</row>
    <row r="71" spans="2:37">
      <c r="B71" s="96"/>
      <c r="C71" s="98"/>
      <c r="D71" s="99"/>
      <c r="E71" s="21" t="s">
        <v>71</v>
      </c>
      <c r="F71" s="20">
        <v>96.5</v>
      </c>
      <c r="G71" s="12">
        <v>96.5</v>
      </c>
      <c r="H71" s="22">
        <v>96.5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96.5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</row>
    <row r="72" spans="2:37">
      <c r="B72" s="96"/>
      <c r="C72" s="98"/>
      <c r="D72" s="99"/>
      <c r="E72" s="21" t="s">
        <v>72</v>
      </c>
      <c r="F72" s="20">
        <v>173.2</v>
      </c>
      <c r="G72" s="1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39.699999999999996</v>
      </c>
      <c r="U72" s="22">
        <v>6.9</v>
      </c>
      <c r="V72" s="22">
        <v>13</v>
      </c>
      <c r="W72" s="22">
        <v>1.5</v>
      </c>
      <c r="X72" s="22">
        <v>7.5</v>
      </c>
      <c r="Y72" s="22">
        <v>3.3000000000000003</v>
      </c>
      <c r="Z72" s="22">
        <v>0</v>
      </c>
      <c r="AA72" s="22">
        <v>0.3</v>
      </c>
      <c r="AB72" s="22">
        <v>0</v>
      </c>
      <c r="AC72" s="22">
        <v>0</v>
      </c>
      <c r="AD72" s="22">
        <v>2.1</v>
      </c>
      <c r="AE72" s="22">
        <v>0.9</v>
      </c>
      <c r="AF72" s="22">
        <v>0</v>
      </c>
      <c r="AG72" s="22">
        <v>0</v>
      </c>
      <c r="AH72" s="22">
        <v>0</v>
      </c>
      <c r="AI72" s="22">
        <v>0</v>
      </c>
      <c r="AJ72" s="22">
        <v>4.2</v>
      </c>
      <c r="AK72" s="22">
        <v>133.5</v>
      </c>
    </row>
    <row r="73" spans="2:37">
      <c r="B73" s="96"/>
      <c r="C73" s="98" t="s">
        <v>138</v>
      </c>
      <c r="D73" s="99" t="s">
        <v>68</v>
      </c>
      <c r="E73" s="99"/>
      <c r="F73" s="20">
        <v>399.1</v>
      </c>
      <c r="G73" s="12">
        <v>113.00000000000001</v>
      </c>
      <c r="H73" s="22">
        <v>103.7</v>
      </c>
      <c r="I73" s="22">
        <v>0</v>
      </c>
      <c r="J73" s="22">
        <v>17.400000000000002</v>
      </c>
      <c r="K73" s="22">
        <v>9.6</v>
      </c>
      <c r="L73" s="22">
        <v>4.8</v>
      </c>
      <c r="M73" s="22">
        <v>5.9</v>
      </c>
      <c r="N73" s="22">
        <v>66</v>
      </c>
      <c r="O73" s="22">
        <v>9.3000000000000007</v>
      </c>
      <c r="P73" s="22">
        <v>0.8</v>
      </c>
      <c r="Q73" s="22">
        <v>0.2</v>
      </c>
      <c r="R73" s="22">
        <v>2.5</v>
      </c>
      <c r="S73" s="22">
        <v>5.8</v>
      </c>
      <c r="T73" s="22">
        <v>86.5</v>
      </c>
      <c r="U73" s="22">
        <v>4.0999999999999996</v>
      </c>
      <c r="V73" s="22">
        <v>8.9</v>
      </c>
      <c r="W73" s="22">
        <v>0.7</v>
      </c>
      <c r="X73" s="22">
        <v>40.699999999999996</v>
      </c>
      <c r="Y73" s="22">
        <v>4.7</v>
      </c>
      <c r="Z73" s="22">
        <v>0</v>
      </c>
      <c r="AA73" s="22">
        <v>0</v>
      </c>
      <c r="AB73" s="22">
        <v>0.1</v>
      </c>
      <c r="AC73" s="22">
        <v>0</v>
      </c>
      <c r="AD73" s="22">
        <v>1.4</v>
      </c>
      <c r="AE73" s="22">
        <v>0.7</v>
      </c>
      <c r="AF73" s="22">
        <v>0</v>
      </c>
      <c r="AG73" s="22">
        <v>0</v>
      </c>
      <c r="AH73" s="22">
        <v>0.2</v>
      </c>
      <c r="AI73" s="22">
        <v>0.1</v>
      </c>
      <c r="AJ73" s="22">
        <v>24.9</v>
      </c>
      <c r="AK73" s="22">
        <v>199.6</v>
      </c>
    </row>
    <row r="74" spans="2:37">
      <c r="B74" s="96"/>
      <c r="C74" s="98"/>
      <c r="D74" s="108" t="s">
        <v>124</v>
      </c>
      <c r="E74" s="21" t="s">
        <v>70</v>
      </c>
      <c r="F74" s="20">
        <v>16.2</v>
      </c>
      <c r="G74" s="12">
        <v>16.2</v>
      </c>
      <c r="H74" s="22">
        <v>13.3</v>
      </c>
      <c r="I74" s="22">
        <v>0</v>
      </c>
      <c r="J74" s="22">
        <v>2.6</v>
      </c>
      <c r="K74" s="22">
        <v>1.4</v>
      </c>
      <c r="L74" s="22">
        <v>1</v>
      </c>
      <c r="M74" s="22">
        <v>2.1</v>
      </c>
      <c r="N74" s="22">
        <v>6.2</v>
      </c>
      <c r="O74" s="22">
        <v>2.9</v>
      </c>
      <c r="P74" s="22">
        <v>0.3</v>
      </c>
      <c r="Q74" s="22">
        <v>0</v>
      </c>
      <c r="R74" s="22">
        <v>2.5</v>
      </c>
      <c r="S74" s="22">
        <v>0.1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>
        <v>0</v>
      </c>
    </row>
    <row r="75" spans="2:37">
      <c r="B75" s="96"/>
      <c r="C75" s="98"/>
      <c r="D75" s="99"/>
      <c r="E75" s="21" t="s">
        <v>71</v>
      </c>
      <c r="F75" s="20">
        <v>96.800000000000011</v>
      </c>
      <c r="G75" s="12">
        <v>96.800000000000011</v>
      </c>
      <c r="H75" s="22">
        <v>90.4</v>
      </c>
      <c r="I75" s="22">
        <v>0</v>
      </c>
      <c r="J75" s="22">
        <v>14.8</v>
      </c>
      <c r="K75" s="22">
        <v>8.1999999999999993</v>
      </c>
      <c r="L75" s="22">
        <v>3.8</v>
      </c>
      <c r="M75" s="22">
        <v>3.8</v>
      </c>
      <c r="N75" s="22">
        <v>59.8</v>
      </c>
      <c r="O75" s="22">
        <v>6.4</v>
      </c>
      <c r="P75" s="22">
        <v>0.5</v>
      </c>
      <c r="Q75" s="22">
        <v>0.2</v>
      </c>
      <c r="R75" s="22">
        <v>0</v>
      </c>
      <c r="S75" s="22">
        <v>5.7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</row>
    <row r="76" spans="2:37">
      <c r="B76" s="96"/>
      <c r="C76" s="98"/>
      <c r="D76" s="99"/>
      <c r="E76" s="21" t="s">
        <v>72</v>
      </c>
      <c r="F76" s="20">
        <v>286.10000000000002</v>
      </c>
      <c r="G76" s="1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86.5</v>
      </c>
      <c r="U76" s="22">
        <v>4.0999999999999996</v>
      </c>
      <c r="V76" s="22">
        <v>8.9</v>
      </c>
      <c r="W76" s="22">
        <v>0.7</v>
      </c>
      <c r="X76" s="22">
        <v>40.699999999999996</v>
      </c>
      <c r="Y76" s="22">
        <v>4.7</v>
      </c>
      <c r="Z76" s="22">
        <v>0</v>
      </c>
      <c r="AA76" s="22">
        <v>0</v>
      </c>
      <c r="AB76" s="22">
        <v>0.1</v>
      </c>
      <c r="AC76" s="22">
        <v>0</v>
      </c>
      <c r="AD76" s="22">
        <v>1.4</v>
      </c>
      <c r="AE76" s="22">
        <v>0.7</v>
      </c>
      <c r="AF76" s="22">
        <v>0</v>
      </c>
      <c r="AG76" s="22">
        <v>0</v>
      </c>
      <c r="AH76" s="22">
        <v>0.2</v>
      </c>
      <c r="AI76" s="22">
        <v>0.1</v>
      </c>
      <c r="AJ76" s="22">
        <v>24.9</v>
      </c>
      <c r="AK76" s="22">
        <v>199.6</v>
      </c>
    </row>
    <row r="77" spans="2:37">
      <c r="B77" s="96"/>
      <c r="C77" s="98" t="s">
        <v>139</v>
      </c>
      <c r="D77" s="99" t="s">
        <v>68</v>
      </c>
      <c r="E77" s="99"/>
      <c r="F77" s="20">
        <v>285.7</v>
      </c>
      <c r="G77" s="12">
        <v>133.69999999999999</v>
      </c>
      <c r="H77" s="22">
        <v>120.39999999999999</v>
      </c>
      <c r="I77" s="22">
        <v>0.1</v>
      </c>
      <c r="J77" s="22">
        <v>29</v>
      </c>
      <c r="K77" s="22">
        <v>18.5</v>
      </c>
      <c r="L77" s="22">
        <v>8.9</v>
      </c>
      <c r="M77" s="22">
        <v>16.600000000000001</v>
      </c>
      <c r="N77" s="22">
        <v>47.3</v>
      </c>
      <c r="O77" s="22">
        <v>13.3</v>
      </c>
      <c r="P77" s="22">
        <v>1.1000000000000001</v>
      </c>
      <c r="Q77" s="22">
        <v>1.1000000000000001</v>
      </c>
      <c r="R77" s="22">
        <v>2.2000000000000002</v>
      </c>
      <c r="S77" s="22">
        <v>8.9</v>
      </c>
      <c r="T77" s="22">
        <v>38.4</v>
      </c>
      <c r="U77" s="22">
        <v>4.5</v>
      </c>
      <c r="V77" s="22">
        <v>3.4</v>
      </c>
      <c r="W77" s="22">
        <v>0.6</v>
      </c>
      <c r="X77" s="22">
        <v>4.2</v>
      </c>
      <c r="Y77" s="22">
        <v>2</v>
      </c>
      <c r="Z77" s="22">
        <v>0.7</v>
      </c>
      <c r="AA77" s="22">
        <v>0</v>
      </c>
      <c r="AB77" s="22">
        <v>0</v>
      </c>
      <c r="AC77" s="22">
        <v>0</v>
      </c>
      <c r="AD77" s="22">
        <v>0.2</v>
      </c>
      <c r="AE77" s="22">
        <v>0.7</v>
      </c>
      <c r="AF77" s="22">
        <v>0.1</v>
      </c>
      <c r="AG77" s="22">
        <v>0</v>
      </c>
      <c r="AH77" s="22">
        <v>0</v>
      </c>
      <c r="AI77" s="22">
        <v>0.1</v>
      </c>
      <c r="AJ77" s="22">
        <v>21.9</v>
      </c>
      <c r="AK77" s="22">
        <v>113.60000000000001</v>
      </c>
    </row>
    <row r="78" spans="2:37">
      <c r="B78" s="96"/>
      <c r="C78" s="98"/>
      <c r="D78" s="108" t="s">
        <v>124</v>
      </c>
      <c r="E78" s="21" t="s">
        <v>70</v>
      </c>
      <c r="F78" s="20">
        <v>4.5</v>
      </c>
      <c r="G78" s="12">
        <v>4.5</v>
      </c>
      <c r="H78" s="22">
        <v>1.9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1.9</v>
      </c>
      <c r="O78" s="22">
        <v>2.6</v>
      </c>
      <c r="P78" s="22">
        <v>0.2</v>
      </c>
      <c r="Q78" s="22">
        <v>0.2</v>
      </c>
      <c r="R78" s="22">
        <v>0.4</v>
      </c>
      <c r="S78" s="22">
        <v>1.8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</row>
    <row r="79" spans="2:37">
      <c r="B79" s="96"/>
      <c r="C79" s="98"/>
      <c r="D79" s="99"/>
      <c r="E79" s="21" t="s">
        <v>71</v>
      </c>
      <c r="F79" s="20">
        <v>128.79999999999998</v>
      </c>
      <c r="G79" s="12">
        <v>128.79999999999998</v>
      </c>
      <c r="H79" s="22">
        <v>118.1</v>
      </c>
      <c r="I79" s="22">
        <v>0.1</v>
      </c>
      <c r="J79" s="22">
        <v>29</v>
      </c>
      <c r="K79" s="22">
        <v>18.5</v>
      </c>
      <c r="L79" s="22">
        <v>8.9</v>
      </c>
      <c r="M79" s="22">
        <v>16.600000000000001</v>
      </c>
      <c r="N79" s="22">
        <v>45</v>
      </c>
      <c r="O79" s="22">
        <v>10.7</v>
      </c>
      <c r="P79" s="22">
        <v>0.9</v>
      </c>
      <c r="Q79" s="22">
        <v>0.9</v>
      </c>
      <c r="R79" s="22">
        <v>1.8</v>
      </c>
      <c r="S79" s="22">
        <v>7.1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</row>
    <row r="80" spans="2:37">
      <c r="B80" s="96"/>
      <c r="C80" s="98"/>
      <c r="D80" s="99"/>
      <c r="E80" s="21" t="s">
        <v>72</v>
      </c>
      <c r="F80" s="20">
        <v>152.4</v>
      </c>
      <c r="G80" s="12">
        <v>0.4</v>
      </c>
      <c r="H80" s="22">
        <v>0.4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0.4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38.4</v>
      </c>
      <c r="U80" s="22">
        <v>4.5</v>
      </c>
      <c r="V80" s="22">
        <v>3.4</v>
      </c>
      <c r="W80" s="22">
        <v>0.6</v>
      </c>
      <c r="X80" s="22">
        <v>4.2</v>
      </c>
      <c r="Y80" s="22">
        <v>2</v>
      </c>
      <c r="Z80" s="22">
        <v>0.7</v>
      </c>
      <c r="AA80" s="22">
        <v>0</v>
      </c>
      <c r="AB80" s="22">
        <v>0</v>
      </c>
      <c r="AC80" s="22">
        <v>0</v>
      </c>
      <c r="AD80" s="22">
        <v>0.2</v>
      </c>
      <c r="AE80" s="22">
        <v>0.7</v>
      </c>
      <c r="AF80" s="22">
        <v>0.1</v>
      </c>
      <c r="AG80" s="22">
        <v>0</v>
      </c>
      <c r="AH80" s="22">
        <v>0</v>
      </c>
      <c r="AI80" s="22">
        <v>0.1</v>
      </c>
      <c r="AJ80" s="22">
        <v>21.9</v>
      </c>
      <c r="AK80" s="22">
        <v>113.60000000000001</v>
      </c>
    </row>
    <row r="81" spans="2:37">
      <c r="B81" s="96"/>
      <c r="C81" s="98" t="s">
        <v>140</v>
      </c>
      <c r="D81" s="99" t="s">
        <v>68</v>
      </c>
      <c r="E81" s="99"/>
      <c r="F81" s="20">
        <v>223.5</v>
      </c>
      <c r="G81" s="12">
        <v>86.3</v>
      </c>
      <c r="H81" s="22">
        <v>73.3</v>
      </c>
      <c r="I81" s="22">
        <v>0</v>
      </c>
      <c r="J81" s="22">
        <v>30.9</v>
      </c>
      <c r="K81" s="22">
        <v>6.8999999999999995</v>
      </c>
      <c r="L81" s="22">
        <v>10.199999999999999</v>
      </c>
      <c r="M81" s="22">
        <v>10.6</v>
      </c>
      <c r="N81" s="22">
        <v>14.700000000000001</v>
      </c>
      <c r="O81" s="22">
        <v>13</v>
      </c>
      <c r="P81" s="22">
        <v>0</v>
      </c>
      <c r="Q81" s="22">
        <v>0</v>
      </c>
      <c r="R81" s="22">
        <v>8.6999999999999993</v>
      </c>
      <c r="S81" s="22">
        <v>4.3</v>
      </c>
      <c r="T81" s="22">
        <v>61.8</v>
      </c>
      <c r="U81" s="22">
        <v>12.7</v>
      </c>
      <c r="V81" s="22">
        <v>11.8</v>
      </c>
      <c r="W81" s="22">
        <v>3.8</v>
      </c>
      <c r="X81" s="22">
        <v>3.7</v>
      </c>
      <c r="Y81" s="22">
        <v>3.8000000000000003</v>
      </c>
      <c r="Z81" s="22">
        <v>0.2</v>
      </c>
      <c r="AA81" s="22">
        <v>0.1</v>
      </c>
      <c r="AB81" s="22">
        <v>0</v>
      </c>
      <c r="AC81" s="22">
        <v>0</v>
      </c>
      <c r="AD81" s="22">
        <v>0.4</v>
      </c>
      <c r="AE81" s="22">
        <v>10.5</v>
      </c>
      <c r="AF81" s="22">
        <v>5.1999999999999993</v>
      </c>
      <c r="AG81" s="22">
        <v>0</v>
      </c>
      <c r="AH81" s="22">
        <v>0</v>
      </c>
      <c r="AI81" s="22">
        <v>2.2999999999999998</v>
      </c>
      <c r="AJ81" s="22">
        <v>7.3</v>
      </c>
      <c r="AK81" s="22">
        <v>75.400000000000006</v>
      </c>
    </row>
    <row r="82" spans="2:37">
      <c r="B82" s="96"/>
      <c r="C82" s="98"/>
      <c r="D82" s="108" t="s">
        <v>124</v>
      </c>
      <c r="E82" s="21" t="s">
        <v>70</v>
      </c>
      <c r="F82" s="20">
        <v>72.099999999999994</v>
      </c>
      <c r="G82" s="12">
        <v>72.099999999999994</v>
      </c>
      <c r="H82" s="22">
        <v>59.1</v>
      </c>
      <c r="I82" s="22">
        <v>0</v>
      </c>
      <c r="J82" s="22">
        <v>30</v>
      </c>
      <c r="K82" s="22">
        <v>2.8</v>
      </c>
      <c r="L82" s="22">
        <v>9.6999999999999993</v>
      </c>
      <c r="M82" s="22">
        <v>10.199999999999999</v>
      </c>
      <c r="N82" s="22">
        <v>6.4</v>
      </c>
      <c r="O82" s="22">
        <v>13</v>
      </c>
      <c r="P82" s="22">
        <v>0</v>
      </c>
      <c r="Q82" s="22">
        <v>0</v>
      </c>
      <c r="R82" s="22">
        <v>8.6999999999999993</v>
      </c>
      <c r="S82" s="22">
        <v>4.3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</row>
    <row r="83" spans="2:37">
      <c r="B83" s="96"/>
      <c r="C83" s="98"/>
      <c r="D83" s="99"/>
      <c r="E83" s="21" t="s">
        <v>71</v>
      </c>
      <c r="F83" s="20">
        <v>14.200000000000001</v>
      </c>
      <c r="G83" s="12">
        <v>14.200000000000001</v>
      </c>
      <c r="H83" s="22">
        <v>14.200000000000001</v>
      </c>
      <c r="I83" s="22">
        <v>0</v>
      </c>
      <c r="J83" s="22">
        <v>0.9</v>
      </c>
      <c r="K83" s="22">
        <v>4.0999999999999996</v>
      </c>
      <c r="L83" s="22">
        <v>0.5</v>
      </c>
      <c r="M83" s="22">
        <v>0.4</v>
      </c>
      <c r="N83" s="22">
        <v>8.3000000000000007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</row>
    <row r="84" spans="2:37">
      <c r="B84" s="96"/>
      <c r="C84" s="98"/>
      <c r="D84" s="99"/>
      <c r="E84" s="21" t="s">
        <v>72</v>
      </c>
      <c r="F84" s="20">
        <v>137.19999999999999</v>
      </c>
      <c r="G84" s="1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61.8</v>
      </c>
      <c r="U84" s="22">
        <v>12.7</v>
      </c>
      <c r="V84" s="22">
        <v>11.8</v>
      </c>
      <c r="W84" s="22">
        <v>3.8</v>
      </c>
      <c r="X84" s="22">
        <v>3.7</v>
      </c>
      <c r="Y84" s="22">
        <v>3.8000000000000003</v>
      </c>
      <c r="Z84" s="22">
        <v>0.2</v>
      </c>
      <c r="AA84" s="22">
        <v>0.1</v>
      </c>
      <c r="AB84" s="22">
        <v>0</v>
      </c>
      <c r="AC84" s="22">
        <v>0</v>
      </c>
      <c r="AD84" s="22">
        <v>0.4</v>
      </c>
      <c r="AE84" s="22">
        <v>10.5</v>
      </c>
      <c r="AF84" s="22">
        <v>5.1999999999999993</v>
      </c>
      <c r="AG84" s="22">
        <v>0</v>
      </c>
      <c r="AH84" s="22">
        <v>0</v>
      </c>
      <c r="AI84" s="22">
        <v>2.2999999999999998</v>
      </c>
      <c r="AJ84" s="22">
        <v>7.3</v>
      </c>
      <c r="AK84" s="22">
        <v>75.400000000000006</v>
      </c>
    </row>
    <row r="85" spans="2:37">
      <c r="B85" s="96"/>
      <c r="C85" s="98" t="s">
        <v>141</v>
      </c>
      <c r="D85" s="99" t="s">
        <v>68</v>
      </c>
      <c r="E85" s="99"/>
      <c r="F85" s="20">
        <v>403.19999999999993</v>
      </c>
      <c r="G85" s="12">
        <v>156.69999999999999</v>
      </c>
      <c r="H85" s="22">
        <v>142.19999999999999</v>
      </c>
      <c r="I85" s="22">
        <v>0</v>
      </c>
      <c r="J85" s="22">
        <v>109</v>
      </c>
      <c r="K85" s="22">
        <v>4.5</v>
      </c>
      <c r="L85" s="22">
        <v>4</v>
      </c>
      <c r="M85" s="22">
        <v>3.7</v>
      </c>
      <c r="N85" s="22">
        <v>21</v>
      </c>
      <c r="O85" s="22">
        <v>14.5</v>
      </c>
      <c r="P85" s="22">
        <v>4</v>
      </c>
      <c r="Q85" s="22">
        <v>4</v>
      </c>
      <c r="R85" s="22">
        <v>5.5</v>
      </c>
      <c r="S85" s="22">
        <v>1</v>
      </c>
      <c r="T85" s="22">
        <v>47.29999999999999</v>
      </c>
      <c r="U85" s="22">
        <v>11.600000000000001</v>
      </c>
      <c r="V85" s="22">
        <v>1.7000000000000002</v>
      </c>
      <c r="W85" s="22">
        <v>1.5</v>
      </c>
      <c r="X85" s="22">
        <v>9.1</v>
      </c>
      <c r="Y85" s="22">
        <v>8.6</v>
      </c>
      <c r="Z85" s="22">
        <v>1.3</v>
      </c>
      <c r="AA85" s="22">
        <v>0.30000000000000004</v>
      </c>
      <c r="AB85" s="22">
        <v>0.1</v>
      </c>
      <c r="AC85" s="22">
        <v>0</v>
      </c>
      <c r="AD85" s="22">
        <v>0.3</v>
      </c>
      <c r="AE85" s="22">
        <v>5.4</v>
      </c>
      <c r="AF85" s="22">
        <v>3.1</v>
      </c>
      <c r="AG85" s="22">
        <v>0</v>
      </c>
      <c r="AH85" s="22">
        <v>3.5</v>
      </c>
      <c r="AI85" s="22">
        <v>0.8</v>
      </c>
      <c r="AJ85" s="22">
        <v>0</v>
      </c>
      <c r="AK85" s="22">
        <v>199.2</v>
      </c>
    </row>
    <row r="86" spans="2:37">
      <c r="B86" s="96"/>
      <c r="C86" s="98"/>
      <c r="D86" s="108" t="s">
        <v>124</v>
      </c>
      <c r="E86" s="21" t="s">
        <v>70</v>
      </c>
      <c r="F86" s="20">
        <v>30.5</v>
      </c>
      <c r="G86" s="12">
        <v>30.5</v>
      </c>
      <c r="H86" s="22">
        <v>27</v>
      </c>
      <c r="I86" s="22">
        <v>0</v>
      </c>
      <c r="J86" s="22">
        <v>19.5</v>
      </c>
      <c r="K86" s="22">
        <v>1.5</v>
      </c>
      <c r="L86" s="22">
        <v>1.5</v>
      </c>
      <c r="M86" s="22">
        <v>1.5</v>
      </c>
      <c r="N86" s="22">
        <v>3</v>
      </c>
      <c r="O86" s="22">
        <v>3.5</v>
      </c>
      <c r="P86" s="22">
        <v>1</v>
      </c>
      <c r="Q86" s="22">
        <v>1</v>
      </c>
      <c r="R86" s="22">
        <v>1.5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</row>
    <row r="87" spans="2:37">
      <c r="B87" s="96"/>
      <c r="C87" s="98"/>
      <c r="D87" s="99"/>
      <c r="E87" s="21" t="s">
        <v>71</v>
      </c>
      <c r="F87" s="20">
        <v>126.2</v>
      </c>
      <c r="G87" s="12">
        <v>126.2</v>
      </c>
      <c r="H87" s="22">
        <v>115.2</v>
      </c>
      <c r="I87" s="22">
        <v>0</v>
      </c>
      <c r="J87" s="22">
        <v>89.5</v>
      </c>
      <c r="K87" s="22">
        <v>3</v>
      </c>
      <c r="L87" s="22">
        <v>2.5</v>
      </c>
      <c r="M87" s="22">
        <v>2.2000000000000002</v>
      </c>
      <c r="N87" s="22">
        <v>18</v>
      </c>
      <c r="O87" s="22">
        <v>11</v>
      </c>
      <c r="P87" s="22">
        <v>3</v>
      </c>
      <c r="Q87" s="22">
        <v>3</v>
      </c>
      <c r="R87" s="22">
        <v>4</v>
      </c>
      <c r="S87" s="22">
        <v>1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</row>
    <row r="88" spans="2:37">
      <c r="B88" s="96"/>
      <c r="C88" s="98"/>
      <c r="D88" s="99"/>
      <c r="E88" s="21" t="s">
        <v>72</v>
      </c>
      <c r="F88" s="20">
        <v>246.49999999999997</v>
      </c>
      <c r="G88" s="1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47.29999999999999</v>
      </c>
      <c r="U88" s="22">
        <v>11.600000000000001</v>
      </c>
      <c r="V88" s="22">
        <v>1.7000000000000002</v>
      </c>
      <c r="W88" s="22">
        <v>1.5</v>
      </c>
      <c r="X88" s="22">
        <v>9.1</v>
      </c>
      <c r="Y88" s="22">
        <v>8.6</v>
      </c>
      <c r="Z88" s="22">
        <v>1.3</v>
      </c>
      <c r="AA88" s="22">
        <v>0.30000000000000004</v>
      </c>
      <c r="AB88" s="22">
        <v>0.1</v>
      </c>
      <c r="AC88" s="22">
        <v>0</v>
      </c>
      <c r="AD88" s="22">
        <v>0.3</v>
      </c>
      <c r="AE88" s="22">
        <v>5.4</v>
      </c>
      <c r="AF88" s="22">
        <v>3.1</v>
      </c>
      <c r="AG88" s="22">
        <v>0</v>
      </c>
      <c r="AH88" s="22">
        <v>3.5</v>
      </c>
      <c r="AI88" s="22">
        <v>0.8</v>
      </c>
      <c r="AJ88" s="22">
        <v>0</v>
      </c>
      <c r="AK88" s="22">
        <v>199.2</v>
      </c>
    </row>
    <row r="89" spans="2:37">
      <c r="B89" s="96"/>
      <c r="C89" s="98" t="s">
        <v>142</v>
      </c>
      <c r="D89" s="99" t="s">
        <v>68</v>
      </c>
      <c r="E89" s="99"/>
      <c r="F89" s="20">
        <v>337.7</v>
      </c>
      <c r="G89" s="12">
        <v>96.9</v>
      </c>
      <c r="H89" s="22">
        <v>96.9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96.9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125.89999999999998</v>
      </c>
      <c r="U89" s="22">
        <v>81.599999999999994</v>
      </c>
      <c r="V89" s="22">
        <v>2.5</v>
      </c>
      <c r="W89" s="22">
        <v>2.2000000000000002</v>
      </c>
      <c r="X89" s="22">
        <v>2.1</v>
      </c>
      <c r="Y89" s="22">
        <v>6.3000000000000007</v>
      </c>
      <c r="Z89" s="22">
        <v>0.2</v>
      </c>
      <c r="AA89" s="22">
        <v>0</v>
      </c>
      <c r="AB89" s="22">
        <v>0</v>
      </c>
      <c r="AC89" s="22">
        <v>0</v>
      </c>
      <c r="AD89" s="22">
        <v>0.30000000000000004</v>
      </c>
      <c r="AE89" s="22">
        <v>7.6</v>
      </c>
      <c r="AF89" s="22">
        <v>2.8</v>
      </c>
      <c r="AG89" s="22">
        <v>0</v>
      </c>
      <c r="AH89" s="22">
        <v>0</v>
      </c>
      <c r="AI89" s="22">
        <v>0</v>
      </c>
      <c r="AJ89" s="22">
        <v>20.3</v>
      </c>
      <c r="AK89" s="22">
        <v>114.9</v>
      </c>
    </row>
    <row r="90" spans="2:37">
      <c r="B90" s="96"/>
      <c r="C90" s="98"/>
      <c r="D90" s="108" t="s">
        <v>124</v>
      </c>
      <c r="E90" s="21" t="s">
        <v>70</v>
      </c>
      <c r="F90" s="20">
        <v>15.7</v>
      </c>
      <c r="G90" s="12">
        <v>15.7</v>
      </c>
      <c r="H90" s="22">
        <v>15.7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15.7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</row>
    <row r="91" spans="2:37">
      <c r="B91" s="96"/>
      <c r="C91" s="98"/>
      <c r="D91" s="99"/>
      <c r="E91" s="21" t="s">
        <v>71</v>
      </c>
      <c r="F91" s="20">
        <v>81.2</v>
      </c>
      <c r="G91" s="12">
        <v>81.2</v>
      </c>
      <c r="H91" s="22">
        <v>81.2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81.2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</row>
    <row r="92" spans="2:37">
      <c r="B92" s="96"/>
      <c r="C92" s="98"/>
      <c r="D92" s="99"/>
      <c r="E92" s="21" t="s">
        <v>72</v>
      </c>
      <c r="F92" s="20">
        <v>240.79999999999998</v>
      </c>
      <c r="G92" s="1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125.89999999999998</v>
      </c>
      <c r="U92" s="22">
        <v>81.599999999999994</v>
      </c>
      <c r="V92" s="22">
        <v>2.5</v>
      </c>
      <c r="W92" s="22">
        <v>2.2000000000000002</v>
      </c>
      <c r="X92" s="22">
        <v>2.1</v>
      </c>
      <c r="Y92" s="22">
        <v>6.3000000000000007</v>
      </c>
      <c r="Z92" s="22">
        <v>0.2</v>
      </c>
      <c r="AA92" s="22">
        <v>0</v>
      </c>
      <c r="AB92" s="22">
        <v>0</v>
      </c>
      <c r="AC92" s="22">
        <v>0</v>
      </c>
      <c r="AD92" s="22">
        <v>0.30000000000000004</v>
      </c>
      <c r="AE92" s="22">
        <v>7.6</v>
      </c>
      <c r="AF92" s="22">
        <v>2.8</v>
      </c>
      <c r="AG92" s="22">
        <v>0</v>
      </c>
      <c r="AH92" s="22">
        <v>0</v>
      </c>
      <c r="AI92" s="22">
        <v>0</v>
      </c>
      <c r="AJ92" s="22">
        <v>20.3</v>
      </c>
      <c r="AK92" s="22">
        <v>114.9</v>
      </c>
    </row>
    <row r="93" spans="2:37">
      <c r="B93" s="96"/>
      <c r="C93" s="98" t="s">
        <v>143</v>
      </c>
      <c r="D93" s="99" t="s">
        <v>68</v>
      </c>
      <c r="E93" s="99"/>
      <c r="F93" s="20">
        <v>317.60000000000002</v>
      </c>
      <c r="G93" s="12">
        <v>136.29999999999998</v>
      </c>
      <c r="H93" s="22">
        <v>136.20000000000002</v>
      </c>
      <c r="I93" s="22">
        <v>0</v>
      </c>
      <c r="J93" s="22">
        <v>0</v>
      </c>
      <c r="K93" s="22">
        <v>1.7</v>
      </c>
      <c r="L93" s="22">
        <v>0</v>
      </c>
      <c r="M93" s="22">
        <v>0.6</v>
      </c>
      <c r="N93" s="22">
        <v>133.9</v>
      </c>
      <c r="O93" s="22">
        <v>0.1</v>
      </c>
      <c r="P93" s="22">
        <v>0.1</v>
      </c>
      <c r="Q93" s="22">
        <v>0</v>
      </c>
      <c r="R93" s="22">
        <v>0</v>
      </c>
      <c r="S93" s="22">
        <v>0</v>
      </c>
      <c r="T93" s="22">
        <v>59.7</v>
      </c>
      <c r="U93" s="22">
        <v>2.4</v>
      </c>
      <c r="V93" s="22">
        <v>5.6</v>
      </c>
      <c r="W93" s="22">
        <v>0.8</v>
      </c>
      <c r="X93" s="22">
        <v>2.6</v>
      </c>
      <c r="Y93" s="22">
        <v>6.1</v>
      </c>
      <c r="Z93" s="22">
        <v>0.2</v>
      </c>
      <c r="AA93" s="22">
        <v>0.1</v>
      </c>
      <c r="AB93" s="22">
        <v>0</v>
      </c>
      <c r="AC93" s="22">
        <v>0</v>
      </c>
      <c r="AD93" s="22">
        <v>0.2</v>
      </c>
      <c r="AE93" s="22">
        <v>0</v>
      </c>
      <c r="AF93" s="22">
        <v>0</v>
      </c>
      <c r="AG93" s="22">
        <v>0</v>
      </c>
      <c r="AH93" s="22">
        <v>0</v>
      </c>
      <c r="AI93" s="22">
        <v>0.1</v>
      </c>
      <c r="AJ93" s="22">
        <v>41.6</v>
      </c>
      <c r="AK93" s="22">
        <v>121.6</v>
      </c>
    </row>
    <row r="94" spans="2:37">
      <c r="B94" s="96"/>
      <c r="C94" s="98"/>
      <c r="D94" s="108" t="s">
        <v>124</v>
      </c>
      <c r="E94" s="21" t="s">
        <v>70</v>
      </c>
      <c r="F94" s="20">
        <v>109.1</v>
      </c>
      <c r="G94" s="12">
        <v>109.1</v>
      </c>
      <c r="H94" s="22">
        <v>109.1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109.1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</row>
    <row r="95" spans="2:37">
      <c r="B95" s="96"/>
      <c r="C95" s="98"/>
      <c r="D95" s="99"/>
      <c r="E95" s="21" t="s">
        <v>71</v>
      </c>
      <c r="F95" s="20">
        <v>21</v>
      </c>
      <c r="G95" s="12">
        <v>21</v>
      </c>
      <c r="H95" s="22">
        <v>21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21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</row>
    <row r="96" spans="2:37">
      <c r="B96" s="96"/>
      <c r="C96" s="98"/>
      <c r="D96" s="99"/>
      <c r="E96" s="21" t="s">
        <v>72</v>
      </c>
      <c r="F96" s="20">
        <v>187.5</v>
      </c>
      <c r="G96" s="12">
        <v>6.1999999999999993</v>
      </c>
      <c r="H96" s="22">
        <v>6.1</v>
      </c>
      <c r="I96" s="22">
        <v>0</v>
      </c>
      <c r="J96" s="22">
        <v>0</v>
      </c>
      <c r="K96" s="22">
        <v>1.7</v>
      </c>
      <c r="L96" s="22">
        <v>0</v>
      </c>
      <c r="M96" s="22">
        <v>0.6</v>
      </c>
      <c r="N96" s="22">
        <v>3.8</v>
      </c>
      <c r="O96" s="22">
        <v>0.1</v>
      </c>
      <c r="P96" s="22">
        <v>0.1</v>
      </c>
      <c r="Q96" s="22">
        <v>0</v>
      </c>
      <c r="R96" s="22">
        <v>0</v>
      </c>
      <c r="S96" s="22">
        <v>0</v>
      </c>
      <c r="T96" s="22">
        <v>59.7</v>
      </c>
      <c r="U96" s="22">
        <v>2.4</v>
      </c>
      <c r="V96" s="22">
        <v>5.6</v>
      </c>
      <c r="W96" s="22">
        <v>0.8</v>
      </c>
      <c r="X96" s="22">
        <v>2.6</v>
      </c>
      <c r="Y96" s="22">
        <v>6.1</v>
      </c>
      <c r="Z96" s="22">
        <v>0.2</v>
      </c>
      <c r="AA96" s="22">
        <v>0.1</v>
      </c>
      <c r="AB96" s="22">
        <v>0</v>
      </c>
      <c r="AC96" s="22">
        <v>0</v>
      </c>
      <c r="AD96" s="22">
        <v>0.2</v>
      </c>
      <c r="AE96" s="22">
        <v>0</v>
      </c>
      <c r="AF96" s="22">
        <v>0</v>
      </c>
      <c r="AG96" s="22">
        <v>0</v>
      </c>
      <c r="AH96" s="22">
        <v>0</v>
      </c>
      <c r="AI96" s="22">
        <v>0.1</v>
      </c>
      <c r="AJ96" s="22">
        <v>41.6</v>
      </c>
      <c r="AK96" s="22">
        <v>121.6</v>
      </c>
    </row>
    <row r="97" spans="2:37">
      <c r="B97" s="96"/>
      <c r="C97" s="98" t="s">
        <v>144</v>
      </c>
      <c r="D97" s="99" t="s">
        <v>68</v>
      </c>
      <c r="E97" s="99"/>
      <c r="F97" s="20">
        <v>578.09999999999991</v>
      </c>
      <c r="G97" s="12">
        <v>177.89999999999998</v>
      </c>
      <c r="H97" s="22">
        <v>165.39999999999998</v>
      </c>
      <c r="I97" s="22">
        <v>0</v>
      </c>
      <c r="J97" s="22">
        <v>33.700000000000003</v>
      </c>
      <c r="K97" s="22">
        <v>35.799999999999997</v>
      </c>
      <c r="L97" s="22">
        <v>23.1</v>
      </c>
      <c r="M97" s="22">
        <v>29.4</v>
      </c>
      <c r="N97" s="22">
        <v>43.399999999999991</v>
      </c>
      <c r="O97" s="22">
        <v>12.5</v>
      </c>
      <c r="P97" s="22">
        <v>1.9</v>
      </c>
      <c r="Q97" s="22">
        <v>0.1</v>
      </c>
      <c r="R97" s="22">
        <v>3.5999999999999996</v>
      </c>
      <c r="S97" s="22">
        <v>6.8999999999999995</v>
      </c>
      <c r="T97" s="22">
        <v>208.59999999999997</v>
      </c>
      <c r="U97" s="22">
        <v>106.6</v>
      </c>
      <c r="V97" s="22">
        <v>50.1</v>
      </c>
      <c r="W97" s="22">
        <v>2.2000000000000002</v>
      </c>
      <c r="X97" s="22">
        <v>28.7</v>
      </c>
      <c r="Y97" s="22">
        <v>17.8</v>
      </c>
      <c r="Z97" s="22">
        <v>0.6</v>
      </c>
      <c r="AA97" s="22">
        <v>0.1</v>
      </c>
      <c r="AB97" s="22">
        <v>0</v>
      </c>
      <c r="AC97" s="22">
        <v>0</v>
      </c>
      <c r="AD97" s="22">
        <v>0.30000000000000004</v>
      </c>
      <c r="AE97" s="22">
        <v>0.1</v>
      </c>
      <c r="AF97" s="22">
        <v>0</v>
      </c>
      <c r="AG97" s="22">
        <v>0</v>
      </c>
      <c r="AH97" s="22">
        <v>1.9</v>
      </c>
      <c r="AI97" s="22">
        <v>0.2</v>
      </c>
      <c r="AJ97" s="22">
        <v>0</v>
      </c>
      <c r="AK97" s="22">
        <v>191.60000000000002</v>
      </c>
    </row>
    <row r="98" spans="2:37">
      <c r="B98" s="96"/>
      <c r="C98" s="98"/>
      <c r="D98" s="108" t="s">
        <v>124</v>
      </c>
      <c r="E98" s="21" t="s">
        <v>70</v>
      </c>
      <c r="F98" s="20">
        <v>50.8</v>
      </c>
      <c r="G98" s="12">
        <v>50.8</v>
      </c>
      <c r="H98" s="22">
        <v>38.299999999999997</v>
      </c>
      <c r="I98" s="22">
        <v>0</v>
      </c>
      <c r="J98" s="22">
        <v>8.3000000000000007</v>
      </c>
      <c r="K98" s="22">
        <v>8.8000000000000007</v>
      </c>
      <c r="L98" s="22">
        <v>7.6</v>
      </c>
      <c r="M98" s="22">
        <v>6.9</v>
      </c>
      <c r="N98" s="22">
        <v>6.6999999999999993</v>
      </c>
      <c r="O98" s="22">
        <v>12.5</v>
      </c>
      <c r="P98" s="22">
        <v>1.9</v>
      </c>
      <c r="Q98" s="22">
        <v>0.1</v>
      </c>
      <c r="R98" s="22">
        <v>3.5999999999999996</v>
      </c>
      <c r="S98" s="22">
        <v>6.8999999999999995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0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</row>
    <row r="99" spans="2:37">
      <c r="B99" s="96"/>
      <c r="C99" s="98"/>
      <c r="D99" s="99"/>
      <c r="E99" s="21" t="s">
        <v>71</v>
      </c>
      <c r="F99" s="20">
        <v>127.1</v>
      </c>
      <c r="G99" s="12">
        <v>127.1</v>
      </c>
      <c r="H99" s="22">
        <v>127.1</v>
      </c>
      <c r="I99" s="22">
        <v>0</v>
      </c>
      <c r="J99" s="22">
        <v>25.400000000000002</v>
      </c>
      <c r="K99" s="22">
        <v>27</v>
      </c>
      <c r="L99" s="22">
        <v>15.5</v>
      </c>
      <c r="M99" s="22">
        <v>22.5</v>
      </c>
      <c r="N99" s="22">
        <v>36.699999999999996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</row>
    <row r="100" spans="2:37">
      <c r="B100" s="96"/>
      <c r="C100" s="98"/>
      <c r="D100" s="99"/>
      <c r="E100" s="21" t="s">
        <v>72</v>
      </c>
      <c r="F100" s="20">
        <v>400.2</v>
      </c>
      <c r="G100" s="1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208.59999999999997</v>
      </c>
      <c r="U100" s="22">
        <v>106.6</v>
      </c>
      <c r="V100" s="22">
        <v>50.1</v>
      </c>
      <c r="W100" s="22">
        <v>2.2000000000000002</v>
      </c>
      <c r="X100" s="22">
        <v>28.7</v>
      </c>
      <c r="Y100" s="22">
        <v>17.8</v>
      </c>
      <c r="Z100" s="22">
        <v>0.6</v>
      </c>
      <c r="AA100" s="22">
        <v>0.1</v>
      </c>
      <c r="AB100" s="22">
        <v>0</v>
      </c>
      <c r="AC100" s="22">
        <v>0</v>
      </c>
      <c r="AD100" s="22">
        <v>0.30000000000000004</v>
      </c>
      <c r="AE100" s="22">
        <v>0.1</v>
      </c>
      <c r="AF100" s="22">
        <v>0</v>
      </c>
      <c r="AG100" s="22">
        <v>0</v>
      </c>
      <c r="AH100" s="22">
        <v>1.9</v>
      </c>
      <c r="AI100" s="22">
        <v>0.2</v>
      </c>
      <c r="AJ100" s="22">
        <v>0</v>
      </c>
      <c r="AK100" s="22">
        <v>191.60000000000002</v>
      </c>
    </row>
    <row r="101" spans="2:37">
      <c r="B101" s="96"/>
      <c r="C101" s="98" t="s">
        <v>145</v>
      </c>
      <c r="D101" s="99" t="s">
        <v>68</v>
      </c>
      <c r="E101" s="99"/>
      <c r="F101" s="20">
        <v>984.90000000000009</v>
      </c>
      <c r="G101" s="12">
        <v>305.10000000000002</v>
      </c>
      <c r="H101" s="22">
        <v>274.7</v>
      </c>
      <c r="I101" s="22">
        <v>0</v>
      </c>
      <c r="J101" s="22">
        <v>28</v>
      </c>
      <c r="K101" s="22">
        <v>38.400000000000006</v>
      </c>
      <c r="L101" s="22">
        <v>8</v>
      </c>
      <c r="M101" s="22">
        <v>4.3</v>
      </c>
      <c r="N101" s="22">
        <v>196</v>
      </c>
      <c r="O101" s="22">
        <v>30.4</v>
      </c>
      <c r="P101" s="22">
        <v>9</v>
      </c>
      <c r="Q101" s="22">
        <v>6.8999999999999995</v>
      </c>
      <c r="R101" s="22">
        <v>3.4</v>
      </c>
      <c r="S101" s="22">
        <v>11.1</v>
      </c>
      <c r="T101" s="22">
        <v>339.80000000000007</v>
      </c>
      <c r="U101" s="22">
        <v>95.300000000000011</v>
      </c>
      <c r="V101" s="22">
        <v>49.099999999999994</v>
      </c>
      <c r="W101" s="22">
        <v>21</v>
      </c>
      <c r="X101" s="22">
        <v>31.599999999999998</v>
      </c>
      <c r="Y101" s="22">
        <v>29.5</v>
      </c>
      <c r="Z101" s="22">
        <v>8</v>
      </c>
      <c r="AA101" s="22">
        <v>2.7</v>
      </c>
      <c r="AB101" s="22">
        <v>17.599999999999998</v>
      </c>
      <c r="AC101" s="22">
        <v>19.2</v>
      </c>
      <c r="AD101" s="22">
        <v>3.1</v>
      </c>
      <c r="AE101" s="22">
        <v>34.299999999999997</v>
      </c>
      <c r="AF101" s="22">
        <v>10.1</v>
      </c>
      <c r="AG101" s="22">
        <v>0</v>
      </c>
      <c r="AH101" s="22">
        <v>10.3</v>
      </c>
      <c r="AI101" s="22">
        <v>0</v>
      </c>
      <c r="AJ101" s="22">
        <v>8</v>
      </c>
      <c r="AK101" s="22">
        <v>340</v>
      </c>
    </row>
    <row r="102" spans="2:37">
      <c r="B102" s="96"/>
      <c r="C102" s="98"/>
      <c r="D102" s="108" t="s">
        <v>124</v>
      </c>
      <c r="E102" s="21" t="s">
        <v>70</v>
      </c>
      <c r="F102" s="20">
        <v>70.400000000000006</v>
      </c>
      <c r="G102" s="12">
        <v>70.400000000000006</v>
      </c>
      <c r="H102" s="22">
        <v>69.100000000000009</v>
      </c>
      <c r="I102" s="22">
        <v>0</v>
      </c>
      <c r="J102" s="22">
        <v>0.2</v>
      </c>
      <c r="K102" s="22">
        <v>0.2</v>
      </c>
      <c r="L102" s="22">
        <v>0.1</v>
      </c>
      <c r="M102" s="22">
        <v>0.2</v>
      </c>
      <c r="N102" s="22">
        <v>68.400000000000006</v>
      </c>
      <c r="O102" s="22">
        <v>1.3</v>
      </c>
      <c r="P102" s="22">
        <v>0.2</v>
      </c>
      <c r="Q102" s="22">
        <v>0.1</v>
      </c>
      <c r="R102" s="22">
        <v>0.4</v>
      </c>
      <c r="S102" s="22">
        <v>0.6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</row>
    <row r="103" spans="2:37">
      <c r="B103" s="96"/>
      <c r="C103" s="98"/>
      <c r="D103" s="99"/>
      <c r="E103" s="21" t="s">
        <v>71</v>
      </c>
      <c r="F103" s="20">
        <v>234.7</v>
      </c>
      <c r="G103" s="12">
        <v>234.7</v>
      </c>
      <c r="H103" s="22">
        <v>205.6</v>
      </c>
      <c r="I103" s="22">
        <v>0</v>
      </c>
      <c r="J103" s="22">
        <v>27.8</v>
      </c>
      <c r="K103" s="22">
        <v>38.200000000000003</v>
      </c>
      <c r="L103" s="22">
        <v>7.9</v>
      </c>
      <c r="M103" s="22">
        <v>4.0999999999999996</v>
      </c>
      <c r="N103" s="22">
        <v>127.6</v>
      </c>
      <c r="O103" s="22">
        <v>29.1</v>
      </c>
      <c r="P103" s="22">
        <v>8.8000000000000007</v>
      </c>
      <c r="Q103" s="22">
        <v>6.8</v>
      </c>
      <c r="R103" s="22">
        <v>3</v>
      </c>
      <c r="S103" s="22">
        <v>10.5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</row>
    <row r="104" spans="2:37">
      <c r="B104" s="96"/>
      <c r="C104" s="98"/>
      <c r="D104" s="99"/>
      <c r="E104" s="21" t="s">
        <v>72</v>
      </c>
      <c r="F104" s="20">
        <v>679.80000000000007</v>
      </c>
      <c r="G104" s="1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339.80000000000007</v>
      </c>
      <c r="U104" s="22">
        <v>95.300000000000011</v>
      </c>
      <c r="V104" s="22">
        <v>49.099999999999994</v>
      </c>
      <c r="W104" s="22">
        <v>21</v>
      </c>
      <c r="X104" s="22">
        <v>31.599999999999998</v>
      </c>
      <c r="Y104" s="22">
        <v>29.5</v>
      </c>
      <c r="Z104" s="22">
        <v>8</v>
      </c>
      <c r="AA104" s="22">
        <v>2.7</v>
      </c>
      <c r="AB104" s="22">
        <v>17.599999999999998</v>
      </c>
      <c r="AC104" s="22">
        <v>19.2</v>
      </c>
      <c r="AD104" s="22">
        <v>3.1</v>
      </c>
      <c r="AE104" s="22">
        <v>34.299999999999997</v>
      </c>
      <c r="AF104" s="22">
        <v>10.1</v>
      </c>
      <c r="AG104" s="22">
        <v>0</v>
      </c>
      <c r="AH104" s="22">
        <v>10.3</v>
      </c>
      <c r="AI104" s="22">
        <v>0</v>
      </c>
      <c r="AJ104" s="22">
        <v>8</v>
      </c>
      <c r="AK104" s="22">
        <v>340</v>
      </c>
    </row>
    <row r="105" spans="2:37">
      <c r="B105" s="96"/>
      <c r="C105" s="98" t="s">
        <v>146</v>
      </c>
      <c r="D105" s="99" t="s">
        <v>68</v>
      </c>
      <c r="E105" s="99"/>
      <c r="F105" s="20">
        <v>644.20000000000005</v>
      </c>
      <c r="G105" s="12">
        <v>176.7</v>
      </c>
      <c r="H105" s="22">
        <v>154.60000000000002</v>
      </c>
      <c r="I105" s="22">
        <v>8.5</v>
      </c>
      <c r="J105" s="22">
        <v>68.7</v>
      </c>
      <c r="K105" s="22">
        <v>17.100000000000001</v>
      </c>
      <c r="L105" s="22">
        <v>8.5</v>
      </c>
      <c r="M105" s="22">
        <v>8.5</v>
      </c>
      <c r="N105" s="22">
        <v>43.3</v>
      </c>
      <c r="O105" s="22">
        <v>22.1</v>
      </c>
      <c r="P105" s="22">
        <v>8.5</v>
      </c>
      <c r="Q105" s="22">
        <v>8.5</v>
      </c>
      <c r="R105" s="22">
        <v>0</v>
      </c>
      <c r="S105" s="22">
        <v>5.0999999999999996</v>
      </c>
      <c r="T105" s="22">
        <v>244.2</v>
      </c>
      <c r="U105" s="22">
        <v>106.9</v>
      </c>
      <c r="V105" s="22">
        <v>38.599999999999994</v>
      </c>
      <c r="W105" s="22">
        <v>10.1</v>
      </c>
      <c r="X105" s="22">
        <v>15.5</v>
      </c>
      <c r="Y105" s="22">
        <v>29.599999999999998</v>
      </c>
      <c r="Z105" s="22">
        <v>0.3</v>
      </c>
      <c r="AA105" s="22">
        <v>0.1</v>
      </c>
      <c r="AB105" s="22">
        <v>0</v>
      </c>
      <c r="AC105" s="22">
        <v>0</v>
      </c>
      <c r="AD105" s="22">
        <v>1.4</v>
      </c>
      <c r="AE105" s="22">
        <v>14.2</v>
      </c>
      <c r="AF105" s="22">
        <v>3.8</v>
      </c>
      <c r="AG105" s="22">
        <v>0</v>
      </c>
      <c r="AH105" s="22">
        <v>0.1</v>
      </c>
      <c r="AI105" s="22">
        <v>0.1</v>
      </c>
      <c r="AJ105" s="22">
        <v>23.5</v>
      </c>
      <c r="AK105" s="22">
        <v>223.3</v>
      </c>
    </row>
    <row r="106" spans="2:37">
      <c r="B106" s="96"/>
      <c r="C106" s="98"/>
      <c r="D106" s="108" t="s">
        <v>124</v>
      </c>
      <c r="E106" s="21" t="s">
        <v>70</v>
      </c>
      <c r="F106" s="20">
        <v>36.200000000000003</v>
      </c>
      <c r="G106" s="12">
        <v>36.200000000000003</v>
      </c>
      <c r="H106" s="22">
        <v>31.6</v>
      </c>
      <c r="I106" s="22">
        <v>1.8</v>
      </c>
      <c r="J106" s="22">
        <v>14.4</v>
      </c>
      <c r="K106" s="22">
        <v>3.6</v>
      </c>
      <c r="L106" s="22">
        <v>1.8</v>
      </c>
      <c r="M106" s="22">
        <v>1.8</v>
      </c>
      <c r="N106" s="22">
        <v>8.1999999999999993</v>
      </c>
      <c r="O106" s="22">
        <v>4.5999999999999996</v>
      </c>
      <c r="P106" s="22">
        <v>1.8</v>
      </c>
      <c r="Q106" s="22">
        <v>1.8</v>
      </c>
      <c r="R106" s="22">
        <v>0</v>
      </c>
      <c r="S106" s="22">
        <v>1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  <c r="AC106" s="22">
        <v>0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</row>
    <row r="107" spans="2:37">
      <c r="B107" s="96"/>
      <c r="C107" s="98"/>
      <c r="D107" s="99"/>
      <c r="E107" s="21" t="s">
        <v>71</v>
      </c>
      <c r="F107" s="20">
        <v>140.5</v>
      </c>
      <c r="G107" s="12">
        <v>140.5</v>
      </c>
      <c r="H107" s="22">
        <v>123</v>
      </c>
      <c r="I107" s="22">
        <v>6.7</v>
      </c>
      <c r="J107" s="22">
        <v>54.3</v>
      </c>
      <c r="K107" s="22">
        <v>13.5</v>
      </c>
      <c r="L107" s="22">
        <v>6.7</v>
      </c>
      <c r="M107" s="22">
        <v>6.7</v>
      </c>
      <c r="N107" s="22">
        <v>35.1</v>
      </c>
      <c r="O107" s="22">
        <v>17.5</v>
      </c>
      <c r="P107" s="22">
        <v>6.7</v>
      </c>
      <c r="Q107" s="22">
        <v>6.7</v>
      </c>
      <c r="R107" s="22">
        <v>0</v>
      </c>
      <c r="S107" s="22">
        <v>4.0999999999999996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  <c r="AC107" s="22">
        <v>0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</row>
    <row r="108" spans="2:37">
      <c r="B108" s="96"/>
      <c r="C108" s="98"/>
      <c r="D108" s="99"/>
      <c r="E108" s="21" t="s">
        <v>72</v>
      </c>
      <c r="F108" s="20">
        <v>467.5</v>
      </c>
      <c r="G108" s="1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244.2</v>
      </c>
      <c r="U108" s="22">
        <v>106.9</v>
      </c>
      <c r="V108" s="22">
        <v>38.599999999999994</v>
      </c>
      <c r="W108" s="22">
        <v>10.1</v>
      </c>
      <c r="X108" s="22">
        <v>15.5</v>
      </c>
      <c r="Y108" s="22">
        <v>29.599999999999998</v>
      </c>
      <c r="Z108" s="22">
        <v>0.3</v>
      </c>
      <c r="AA108" s="22">
        <v>0.1</v>
      </c>
      <c r="AB108" s="22">
        <v>0</v>
      </c>
      <c r="AC108" s="22">
        <v>0</v>
      </c>
      <c r="AD108" s="22">
        <v>1.4</v>
      </c>
      <c r="AE108" s="22">
        <v>14.2</v>
      </c>
      <c r="AF108" s="22">
        <v>3.8</v>
      </c>
      <c r="AG108" s="22">
        <v>0</v>
      </c>
      <c r="AH108" s="22">
        <v>0.1</v>
      </c>
      <c r="AI108" s="22">
        <v>0.1</v>
      </c>
      <c r="AJ108" s="22">
        <v>23.5</v>
      </c>
      <c r="AK108" s="22">
        <v>223.3</v>
      </c>
    </row>
    <row r="109" spans="2:37">
      <c r="B109" s="96"/>
      <c r="C109" s="98" t="s">
        <v>147</v>
      </c>
      <c r="D109" s="99" t="s">
        <v>68</v>
      </c>
      <c r="E109" s="99"/>
      <c r="F109" s="20">
        <v>258.59999999999997</v>
      </c>
      <c r="G109" s="12">
        <v>111.5</v>
      </c>
      <c r="H109" s="22">
        <v>93.899999999999991</v>
      </c>
      <c r="I109" s="22">
        <v>0</v>
      </c>
      <c r="J109" s="22">
        <v>2.2999999999999998</v>
      </c>
      <c r="K109" s="22">
        <v>2.9000000000000004</v>
      </c>
      <c r="L109" s="22">
        <v>1.3</v>
      </c>
      <c r="M109" s="22">
        <v>2.7</v>
      </c>
      <c r="N109" s="22">
        <v>84.699999999999989</v>
      </c>
      <c r="O109" s="22">
        <v>17.600000000000001</v>
      </c>
      <c r="P109" s="22">
        <v>1.8</v>
      </c>
      <c r="Q109" s="22">
        <v>3.2</v>
      </c>
      <c r="R109" s="22">
        <v>2.5</v>
      </c>
      <c r="S109" s="22">
        <v>10.100000000000001</v>
      </c>
      <c r="T109" s="22">
        <v>26.2</v>
      </c>
      <c r="U109" s="22">
        <v>1.3</v>
      </c>
      <c r="V109" s="22">
        <v>6</v>
      </c>
      <c r="W109" s="22">
        <v>0.7</v>
      </c>
      <c r="X109" s="22">
        <v>2.8</v>
      </c>
      <c r="Y109" s="22">
        <v>1.7</v>
      </c>
      <c r="Z109" s="22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0.2</v>
      </c>
      <c r="AF109" s="22">
        <v>0</v>
      </c>
      <c r="AG109" s="22">
        <v>0</v>
      </c>
      <c r="AH109" s="22">
        <v>0</v>
      </c>
      <c r="AI109" s="22">
        <v>0.1</v>
      </c>
      <c r="AJ109" s="22">
        <v>13.4</v>
      </c>
      <c r="AK109" s="22">
        <v>120.89999999999999</v>
      </c>
    </row>
    <row r="110" spans="2:37">
      <c r="B110" s="96"/>
      <c r="C110" s="98"/>
      <c r="D110" s="108" t="s">
        <v>124</v>
      </c>
      <c r="E110" s="21" t="s">
        <v>70</v>
      </c>
      <c r="F110" s="20">
        <v>59.6</v>
      </c>
      <c r="G110" s="12">
        <v>59.6</v>
      </c>
      <c r="H110" s="22">
        <v>47.5</v>
      </c>
      <c r="I110" s="22">
        <v>0</v>
      </c>
      <c r="J110" s="22">
        <v>2</v>
      </c>
      <c r="K110" s="22">
        <v>0.7</v>
      </c>
      <c r="L110" s="22">
        <v>0.8</v>
      </c>
      <c r="M110" s="22">
        <v>0.9</v>
      </c>
      <c r="N110" s="22">
        <v>43.1</v>
      </c>
      <c r="O110" s="22">
        <v>12.100000000000001</v>
      </c>
      <c r="P110" s="22">
        <v>1.7</v>
      </c>
      <c r="Q110" s="22">
        <v>1.5</v>
      </c>
      <c r="R110" s="22">
        <v>2</v>
      </c>
      <c r="S110" s="22">
        <v>6.9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>
        <v>0</v>
      </c>
      <c r="AK110" s="22">
        <v>0</v>
      </c>
    </row>
    <row r="111" spans="2:37">
      <c r="B111" s="96"/>
      <c r="C111" s="98"/>
      <c r="D111" s="99"/>
      <c r="E111" s="21" t="s">
        <v>71</v>
      </c>
      <c r="F111" s="20">
        <v>51.899999999999991</v>
      </c>
      <c r="G111" s="12">
        <v>51.899999999999991</v>
      </c>
      <c r="H111" s="22">
        <v>46.399999999999991</v>
      </c>
      <c r="I111" s="22">
        <v>0</v>
      </c>
      <c r="J111" s="22">
        <v>0.3</v>
      </c>
      <c r="K111" s="22">
        <v>2.2000000000000002</v>
      </c>
      <c r="L111" s="22">
        <v>0.5</v>
      </c>
      <c r="M111" s="22">
        <v>1.8</v>
      </c>
      <c r="N111" s="22">
        <v>41.599999999999994</v>
      </c>
      <c r="O111" s="22">
        <v>5.5</v>
      </c>
      <c r="P111" s="22">
        <v>0.1</v>
      </c>
      <c r="Q111" s="22">
        <v>1.7</v>
      </c>
      <c r="R111" s="22">
        <v>0.5</v>
      </c>
      <c r="S111" s="22">
        <v>3.2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</row>
    <row r="112" spans="2:37">
      <c r="B112" s="97"/>
      <c r="C112" s="98"/>
      <c r="D112" s="99"/>
      <c r="E112" s="21" t="s">
        <v>72</v>
      </c>
      <c r="F112" s="20">
        <v>147.1</v>
      </c>
      <c r="G112" s="1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26.2</v>
      </c>
      <c r="U112" s="22">
        <v>1.3</v>
      </c>
      <c r="V112" s="22">
        <v>6</v>
      </c>
      <c r="W112" s="22">
        <v>0.7</v>
      </c>
      <c r="X112" s="22">
        <v>2.8</v>
      </c>
      <c r="Y112" s="22">
        <v>1.7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0.2</v>
      </c>
      <c r="AF112" s="22">
        <v>0</v>
      </c>
      <c r="AG112" s="22">
        <v>0</v>
      </c>
      <c r="AH112" s="22">
        <v>0</v>
      </c>
      <c r="AI112" s="22">
        <v>0.1</v>
      </c>
      <c r="AJ112" s="22">
        <v>13.4</v>
      </c>
      <c r="AK112" s="22">
        <v>120.89999999999999</v>
      </c>
    </row>
  </sheetData>
  <mergeCells count="110">
    <mergeCell ref="C105:C108"/>
    <mergeCell ref="D105:E105"/>
    <mergeCell ref="D106:D108"/>
    <mergeCell ref="C109:C112"/>
    <mergeCell ref="D109:E109"/>
    <mergeCell ref="D110:D112"/>
    <mergeCell ref="C81:C84"/>
    <mergeCell ref="D81:E81"/>
    <mergeCell ref="D82:D84"/>
    <mergeCell ref="C85:C88"/>
    <mergeCell ref="D85:E85"/>
    <mergeCell ref="D86:D88"/>
    <mergeCell ref="C101:C104"/>
    <mergeCell ref="D101:E101"/>
    <mergeCell ref="D102:D104"/>
    <mergeCell ref="C73:C76"/>
    <mergeCell ref="D73:E73"/>
    <mergeCell ref="D74:D76"/>
    <mergeCell ref="C77:C80"/>
    <mergeCell ref="D77:E77"/>
    <mergeCell ref="D78:D80"/>
    <mergeCell ref="C97:C100"/>
    <mergeCell ref="D97:E97"/>
    <mergeCell ref="D98:D100"/>
    <mergeCell ref="C89:C92"/>
    <mergeCell ref="D89:E89"/>
    <mergeCell ref="D90:D92"/>
    <mergeCell ref="C93:C96"/>
    <mergeCell ref="D93:E93"/>
    <mergeCell ref="D94:D96"/>
    <mergeCell ref="C65:C68"/>
    <mergeCell ref="D65:E65"/>
    <mergeCell ref="D66:D68"/>
    <mergeCell ref="C69:C72"/>
    <mergeCell ref="D69:E69"/>
    <mergeCell ref="D70:D72"/>
    <mergeCell ref="C57:C60"/>
    <mergeCell ref="D57:E57"/>
    <mergeCell ref="D58:D60"/>
    <mergeCell ref="C61:C64"/>
    <mergeCell ref="D61:E61"/>
    <mergeCell ref="D62:D64"/>
    <mergeCell ref="C53:C56"/>
    <mergeCell ref="D53:E53"/>
    <mergeCell ref="D54:D56"/>
    <mergeCell ref="C41:C44"/>
    <mergeCell ref="D41:E41"/>
    <mergeCell ref="D42:D44"/>
    <mergeCell ref="C45:C48"/>
    <mergeCell ref="D45:E45"/>
    <mergeCell ref="D46:D48"/>
    <mergeCell ref="D37:E37"/>
    <mergeCell ref="D38:D40"/>
    <mergeCell ref="C25:C28"/>
    <mergeCell ref="D25:E25"/>
    <mergeCell ref="D26:D28"/>
    <mergeCell ref="C29:C32"/>
    <mergeCell ref="D29:E29"/>
    <mergeCell ref="D30:D32"/>
    <mergeCell ref="C49:C52"/>
    <mergeCell ref="D49:E49"/>
    <mergeCell ref="D50:D52"/>
    <mergeCell ref="Y3:Y4"/>
    <mergeCell ref="Z3:Z4"/>
    <mergeCell ref="B2:C3"/>
    <mergeCell ref="D2:E4"/>
    <mergeCell ref="F2:F4"/>
    <mergeCell ref="G2:S2"/>
    <mergeCell ref="T2:AJ2"/>
    <mergeCell ref="C17:C20"/>
    <mergeCell ref="D17:E17"/>
    <mergeCell ref="D18:D20"/>
    <mergeCell ref="B9:B56"/>
    <mergeCell ref="C21:C24"/>
    <mergeCell ref="D21:E21"/>
    <mergeCell ref="D22:D24"/>
    <mergeCell ref="C9:C12"/>
    <mergeCell ref="D9:E9"/>
    <mergeCell ref="D10:D12"/>
    <mergeCell ref="C13:C16"/>
    <mergeCell ref="D13:E13"/>
    <mergeCell ref="D14:D16"/>
    <mergeCell ref="C33:C36"/>
    <mergeCell ref="D33:E33"/>
    <mergeCell ref="D34:D36"/>
    <mergeCell ref="C37:C40"/>
    <mergeCell ref="B57:B112"/>
    <mergeCell ref="AK2:AK4"/>
    <mergeCell ref="G3:G4"/>
    <mergeCell ref="H3:N3"/>
    <mergeCell ref="O3:S3"/>
    <mergeCell ref="T3:T4"/>
    <mergeCell ref="AG3:AG4"/>
    <mergeCell ref="AH3:AH4"/>
    <mergeCell ref="AI3:AI4"/>
    <mergeCell ref="AJ3:AJ4"/>
    <mergeCell ref="AF3:AF4"/>
    <mergeCell ref="B5:B8"/>
    <mergeCell ref="C5:C8"/>
    <mergeCell ref="D5:E5"/>
    <mergeCell ref="D6:D8"/>
    <mergeCell ref="AA3:AA4"/>
    <mergeCell ref="AB3:AB4"/>
    <mergeCell ref="AC3:AC4"/>
    <mergeCell ref="AD3:AD4"/>
    <mergeCell ref="AE3:AE4"/>
    <mergeCell ref="U3:U4"/>
    <mergeCell ref="V3:V4"/>
    <mergeCell ref="W3:W4"/>
    <mergeCell ref="X3:X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81BD-8262-4D83-9ADB-5230E2B6DA73}">
  <dimension ref="B2:AK112"/>
  <sheetViews>
    <sheetView workbookViewId="0">
      <selection activeCell="I15" sqref="I15"/>
    </sheetView>
  </sheetViews>
  <sheetFormatPr defaultRowHeight="17.399999999999999"/>
  <sheetData>
    <row r="2" spans="2:37">
      <c r="B2" s="104" t="s">
        <v>30</v>
      </c>
      <c r="C2" s="104"/>
      <c r="D2" s="104" t="s">
        <v>100</v>
      </c>
      <c r="E2" s="104"/>
      <c r="F2" s="104" t="s">
        <v>101</v>
      </c>
      <c r="G2" s="105" t="s">
        <v>102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4" t="s">
        <v>103</v>
      </c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 t="s">
        <v>148</v>
      </c>
    </row>
    <row r="3" spans="2:37">
      <c r="B3" s="104"/>
      <c r="C3" s="104"/>
      <c r="D3" s="104"/>
      <c r="E3" s="104"/>
      <c r="F3" s="104"/>
      <c r="G3" s="106" t="s">
        <v>58</v>
      </c>
      <c r="H3" s="106" t="s">
        <v>37</v>
      </c>
      <c r="I3" s="106"/>
      <c r="J3" s="106"/>
      <c r="K3" s="106"/>
      <c r="L3" s="106"/>
      <c r="M3" s="106"/>
      <c r="N3" s="106"/>
      <c r="O3" s="106" t="s">
        <v>38</v>
      </c>
      <c r="P3" s="106"/>
      <c r="Q3" s="106"/>
      <c r="R3" s="106"/>
      <c r="S3" s="106"/>
      <c r="T3" s="104" t="s">
        <v>58</v>
      </c>
      <c r="U3" s="104" t="s">
        <v>40</v>
      </c>
      <c r="V3" s="104" t="s">
        <v>149</v>
      </c>
      <c r="W3" s="104" t="s">
        <v>106</v>
      </c>
      <c r="X3" s="104" t="s">
        <v>43</v>
      </c>
      <c r="Y3" s="104" t="s">
        <v>44</v>
      </c>
      <c r="Z3" s="104" t="s">
        <v>150</v>
      </c>
      <c r="AA3" s="104" t="s">
        <v>108</v>
      </c>
      <c r="AB3" s="104" t="s">
        <v>109</v>
      </c>
      <c r="AC3" s="104" t="s">
        <v>110</v>
      </c>
      <c r="AD3" s="104" t="s">
        <v>111</v>
      </c>
      <c r="AE3" s="104" t="s">
        <v>112</v>
      </c>
      <c r="AF3" s="104" t="s">
        <v>113</v>
      </c>
      <c r="AG3" s="104" t="s">
        <v>52</v>
      </c>
      <c r="AH3" s="104" t="s">
        <v>114</v>
      </c>
      <c r="AI3" s="104" t="s">
        <v>54</v>
      </c>
      <c r="AJ3" s="104" t="s">
        <v>55</v>
      </c>
      <c r="AK3" s="104"/>
    </row>
    <row r="4" spans="2:37" ht="30">
      <c r="B4" s="30" t="s">
        <v>116</v>
      </c>
      <c r="C4" s="31" t="s">
        <v>117</v>
      </c>
      <c r="D4" s="104"/>
      <c r="E4" s="104"/>
      <c r="F4" s="104"/>
      <c r="G4" s="106"/>
      <c r="H4" s="10" t="s">
        <v>58</v>
      </c>
      <c r="I4" s="10" t="s">
        <v>118</v>
      </c>
      <c r="J4" s="10" t="s">
        <v>40</v>
      </c>
      <c r="K4" s="11" t="s">
        <v>60</v>
      </c>
      <c r="L4" s="10" t="s">
        <v>119</v>
      </c>
      <c r="M4" s="10" t="s">
        <v>44</v>
      </c>
      <c r="N4" s="10" t="s">
        <v>55</v>
      </c>
      <c r="O4" s="10" t="s">
        <v>58</v>
      </c>
      <c r="P4" s="10" t="s">
        <v>120</v>
      </c>
      <c r="Q4" s="10" t="s">
        <v>121</v>
      </c>
      <c r="R4" s="10" t="s">
        <v>65</v>
      </c>
      <c r="S4" s="10" t="s">
        <v>55</v>
      </c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</row>
    <row r="5" spans="2:37">
      <c r="B5" s="103" t="s">
        <v>122</v>
      </c>
      <c r="C5" s="103" t="s">
        <v>123</v>
      </c>
      <c r="D5" s="99" t="s">
        <v>68</v>
      </c>
      <c r="E5" s="99"/>
      <c r="F5" s="32">
        <v>48728.2</v>
      </c>
      <c r="G5" s="33">
        <v>22291.899999999998</v>
      </c>
      <c r="H5" s="33">
        <v>18420.3</v>
      </c>
      <c r="I5" s="33">
        <v>162</v>
      </c>
      <c r="J5" s="33">
        <v>5382.6999999999989</v>
      </c>
      <c r="K5" s="34">
        <v>2776.3</v>
      </c>
      <c r="L5" s="33">
        <v>953.59999999999991</v>
      </c>
      <c r="M5" s="33">
        <v>3126.5000000000005</v>
      </c>
      <c r="N5" s="33">
        <v>6019.2</v>
      </c>
      <c r="O5" s="33">
        <v>3871.6000000000008</v>
      </c>
      <c r="P5" s="33">
        <v>499.29999999999995</v>
      </c>
      <c r="Q5" s="33">
        <v>346.40000000000009</v>
      </c>
      <c r="R5" s="33">
        <v>905.6</v>
      </c>
      <c r="S5" s="33">
        <v>2120.3000000000006</v>
      </c>
      <c r="T5" s="33">
        <v>13935.1</v>
      </c>
      <c r="U5" s="33">
        <v>4128.4000000000005</v>
      </c>
      <c r="V5" s="33">
        <v>1797.4000000000005</v>
      </c>
      <c r="W5" s="33">
        <v>682.69999999999993</v>
      </c>
      <c r="X5" s="33">
        <v>1335.2</v>
      </c>
      <c r="Y5" s="33">
        <v>1238.9000000000001</v>
      </c>
      <c r="Z5" s="33">
        <v>130.1</v>
      </c>
      <c r="AA5" s="33">
        <v>69.199999999999989</v>
      </c>
      <c r="AB5" s="33">
        <v>24.500000000000004</v>
      </c>
      <c r="AC5" s="33">
        <v>17.200000000000003</v>
      </c>
      <c r="AD5" s="33">
        <v>60.4</v>
      </c>
      <c r="AE5" s="33">
        <v>2207.2999999999997</v>
      </c>
      <c r="AF5" s="33">
        <v>138.80000000000001</v>
      </c>
      <c r="AG5" s="33">
        <v>506.80000000000007</v>
      </c>
      <c r="AH5" s="33">
        <v>365.69999999999987</v>
      </c>
      <c r="AI5" s="33">
        <v>30.2</v>
      </c>
      <c r="AJ5" s="33">
        <v>1202.3</v>
      </c>
      <c r="AK5" s="33">
        <v>12501.2</v>
      </c>
    </row>
    <row r="6" spans="2:37">
      <c r="B6" s="103"/>
      <c r="C6" s="103"/>
      <c r="D6" s="108" t="s">
        <v>124</v>
      </c>
      <c r="E6" s="35" t="s">
        <v>70</v>
      </c>
      <c r="F6" s="32">
        <v>7613.5</v>
      </c>
      <c r="G6" s="33">
        <v>7507.8</v>
      </c>
      <c r="H6" s="33">
        <v>4656.7</v>
      </c>
      <c r="I6" s="36">
        <v>34.199999999999996</v>
      </c>
      <c r="J6" s="36">
        <v>1437.2</v>
      </c>
      <c r="K6" s="36">
        <v>365.8</v>
      </c>
      <c r="L6" s="36">
        <v>221.70000000000002</v>
      </c>
      <c r="M6" s="36">
        <v>824.8</v>
      </c>
      <c r="N6" s="36">
        <v>1772.9999999999998</v>
      </c>
      <c r="O6" s="36">
        <v>2851.1000000000004</v>
      </c>
      <c r="P6" s="36">
        <v>339.29999999999995</v>
      </c>
      <c r="Q6" s="36">
        <v>267.70000000000005</v>
      </c>
      <c r="R6" s="36">
        <v>584.1</v>
      </c>
      <c r="S6" s="36">
        <v>1660.0000000000005</v>
      </c>
      <c r="T6" s="36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6">
        <v>0</v>
      </c>
      <c r="AJ6" s="36">
        <v>0</v>
      </c>
      <c r="AK6" s="36">
        <v>105.7</v>
      </c>
    </row>
    <row r="7" spans="2:37">
      <c r="B7" s="103"/>
      <c r="C7" s="103"/>
      <c r="D7" s="99"/>
      <c r="E7" s="35" t="s">
        <v>71</v>
      </c>
      <c r="F7" s="32">
        <v>12330.8</v>
      </c>
      <c r="G7" s="33">
        <v>12034.8</v>
      </c>
      <c r="H7" s="33">
        <v>11514.8</v>
      </c>
      <c r="I7" s="36">
        <v>88.1</v>
      </c>
      <c r="J7" s="36">
        <v>3823.599999999999</v>
      </c>
      <c r="K7" s="36">
        <v>997.90000000000009</v>
      </c>
      <c r="L7" s="36">
        <v>724.39999999999986</v>
      </c>
      <c r="M7" s="36">
        <v>1999.8000000000002</v>
      </c>
      <c r="N7" s="36">
        <v>3881.0000000000005</v>
      </c>
      <c r="O7" s="36">
        <v>519.99999999999989</v>
      </c>
      <c r="P7" s="36">
        <v>88.800000000000011</v>
      </c>
      <c r="Q7" s="36">
        <v>61.600000000000009</v>
      </c>
      <c r="R7" s="36">
        <v>83</v>
      </c>
      <c r="S7" s="36">
        <v>286.60000000000014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296</v>
      </c>
    </row>
    <row r="8" spans="2:37">
      <c r="B8" s="103"/>
      <c r="C8" s="103"/>
      <c r="D8" s="99"/>
      <c r="E8" s="35" t="s">
        <v>72</v>
      </c>
      <c r="F8" s="32">
        <v>28783.9</v>
      </c>
      <c r="G8" s="33">
        <v>2749.3</v>
      </c>
      <c r="H8" s="33">
        <v>2248.8000000000002</v>
      </c>
      <c r="I8" s="36">
        <v>39.700000000000003</v>
      </c>
      <c r="J8" s="36">
        <v>121.9</v>
      </c>
      <c r="K8" s="36">
        <v>1412.6000000000004</v>
      </c>
      <c r="L8" s="36">
        <v>7.5</v>
      </c>
      <c r="M8" s="36">
        <v>301.90000000000003</v>
      </c>
      <c r="N8" s="36">
        <v>365.2</v>
      </c>
      <c r="O8" s="36">
        <v>500.49999999999994</v>
      </c>
      <c r="P8" s="36">
        <v>71.200000000000017</v>
      </c>
      <c r="Q8" s="36">
        <v>17.100000000000001</v>
      </c>
      <c r="R8" s="36">
        <v>238.49999999999997</v>
      </c>
      <c r="S8" s="36">
        <v>173.7</v>
      </c>
      <c r="T8" s="36">
        <v>13935.1</v>
      </c>
      <c r="U8" s="36">
        <v>4128.4000000000005</v>
      </c>
      <c r="V8" s="36">
        <v>1797.4000000000005</v>
      </c>
      <c r="W8" s="36">
        <v>682.69999999999993</v>
      </c>
      <c r="X8" s="36">
        <v>1335.2</v>
      </c>
      <c r="Y8" s="36">
        <v>1238.9000000000001</v>
      </c>
      <c r="Z8" s="36">
        <v>130.1</v>
      </c>
      <c r="AA8" s="36">
        <v>69.199999999999989</v>
      </c>
      <c r="AB8" s="36">
        <v>24.500000000000004</v>
      </c>
      <c r="AC8" s="36">
        <v>17.200000000000003</v>
      </c>
      <c r="AD8" s="36">
        <v>60.4</v>
      </c>
      <c r="AE8" s="36">
        <v>2207.2999999999997</v>
      </c>
      <c r="AF8" s="36">
        <v>138.80000000000001</v>
      </c>
      <c r="AG8" s="36">
        <v>506.80000000000007</v>
      </c>
      <c r="AH8" s="36">
        <v>365.69999999999987</v>
      </c>
      <c r="AI8" s="36">
        <v>30.2</v>
      </c>
      <c r="AJ8" s="36">
        <v>1202.3</v>
      </c>
      <c r="AK8" s="36">
        <v>12099.5</v>
      </c>
    </row>
    <row r="9" spans="2:37">
      <c r="B9" s="95" t="s">
        <v>125</v>
      </c>
      <c r="C9" s="99" t="s">
        <v>58</v>
      </c>
      <c r="D9" s="99" t="s">
        <v>68</v>
      </c>
      <c r="E9" s="99"/>
      <c r="F9" s="32">
        <v>8559</v>
      </c>
      <c r="G9" s="33">
        <v>3079.0000000000005</v>
      </c>
      <c r="H9" s="33">
        <v>2912.6</v>
      </c>
      <c r="I9" s="33">
        <v>2.5</v>
      </c>
      <c r="J9" s="33">
        <v>785.49999999999989</v>
      </c>
      <c r="K9" s="33">
        <v>145.30000000000001</v>
      </c>
      <c r="L9" s="33">
        <v>117.99999999999997</v>
      </c>
      <c r="M9" s="33">
        <v>273.5</v>
      </c>
      <c r="N9" s="33">
        <v>1587.8000000000004</v>
      </c>
      <c r="O9" s="33">
        <v>166.40000000000003</v>
      </c>
      <c r="P9" s="33">
        <v>27.1</v>
      </c>
      <c r="Q9" s="33">
        <v>24.6</v>
      </c>
      <c r="R9" s="33">
        <v>19.200000000000003</v>
      </c>
      <c r="S9" s="33">
        <v>95.500000000000014</v>
      </c>
      <c r="T9" s="33">
        <v>2398</v>
      </c>
      <c r="U9" s="33">
        <v>874.60000000000014</v>
      </c>
      <c r="V9" s="33">
        <v>355.5</v>
      </c>
      <c r="W9" s="33">
        <v>122.89999999999996</v>
      </c>
      <c r="X9" s="33">
        <v>246.30000000000004</v>
      </c>
      <c r="Y9" s="33">
        <v>233.1</v>
      </c>
      <c r="Z9" s="33">
        <v>31.1</v>
      </c>
      <c r="AA9" s="33">
        <v>21.8</v>
      </c>
      <c r="AB9" s="33">
        <v>11.200000000000001</v>
      </c>
      <c r="AC9" s="33">
        <v>11</v>
      </c>
      <c r="AD9" s="33">
        <v>25.900000000000002</v>
      </c>
      <c r="AE9" s="33">
        <v>134.10000000000002</v>
      </c>
      <c r="AF9" s="33">
        <v>14.7</v>
      </c>
      <c r="AG9" s="33">
        <v>3.7</v>
      </c>
      <c r="AH9" s="33">
        <v>112.1</v>
      </c>
      <c r="AI9" s="33">
        <v>7.8</v>
      </c>
      <c r="AJ9" s="33">
        <v>192.19999999999996</v>
      </c>
      <c r="AK9" s="33">
        <v>3082</v>
      </c>
    </row>
    <row r="10" spans="2:37">
      <c r="B10" s="96"/>
      <c r="C10" s="99"/>
      <c r="D10" s="108" t="s">
        <v>124</v>
      </c>
      <c r="E10" s="35" t="s">
        <v>70</v>
      </c>
      <c r="F10" s="32">
        <v>774.1</v>
      </c>
      <c r="G10" s="33">
        <v>774.1</v>
      </c>
      <c r="H10" s="33">
        <v>671.6</v>
      </c>
      <c r="I10" s="33">
        <v>0.5</v>
      </c>
      <c r="J10" s="33">
        <v>129.20000000000002</v>
      </c>
      <c r="K10" s="33">
        <v>29.100000000000005</v>
      </c>
      <c r="L10" s="33">
        <v>33.1</v>
      </c>
      <c r="M10" s="33">
        <v>49.29999999999999</v>
      </c>
      <c r="N10" s="33">
        <v>430.40000000000003</v>
      </c>
      <c r="O10" s="33">
        <v>102.5</v>
      </c>
      <c r="P10" s="33">
        <v>13.500000000000002</v>
      </c>
      <c r="Q10" s="33">
        <v>10.700000000000001</v>
      </c>
      <c r="R10" s="33">
        <v>10.9</v>
      </c>
      <c r="S10" s="33">
        <v>67.400000000000006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</row>
    <row r="11" spans="2:37">
      <c r="B11" s="96"/>
      <c r="C11" s="99"/>
      <c r="D11" s="99"/>
      <c r="E11" s="35" t="s">
        <v>71</v>
      </c>
      <c r="F11" s="32">
        <v>2303.5</v>
      </c>
      <c r="G11" s="33">
        <v>2293.9</v>
      </c>
      <c r="H11" s="33">
        <v>2231</v>
      </c>
      <c r="I11" s="33">
        <v>2</v>
      </c>
      <c r="J11" s="33">
        <v>652.49999999999989</v>
      </c>
      <c r="K11" s="33">
        <v>115.9</v>
      </c>
      <c r="L11" s="33">
        <v>84.899999999999977</v>
      </c>
      <c r="M11" s="33">
        <v>224.2</v>
      </c>
      <c r="N11" s="33">
        <v>1151.5000000000002</v>
      </c>
      <c r="O11" s="33">
        <v>62.900000000000006</v>
      </c>
      <c r="P11" s="33">
        <v>12.6</v>
      </c>
      <c r="Q11" s="33">
        <v>13.9</v>
      </c>
      <c r="R11" s="33">
        <v>8.3000000000000007</v>
      </c>
      <c r="S11" s="33">
        <v>28.100000000000005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9.6</v>
      </c>
    </row>
    <row r="12" spans="2:37">
      <c r="B12" s="96"/>
      <c r="C12" s="99"/>
      <c r="D12" s="99"/>
      <c r="E12" s="35" t="s">
        <v>72</v>
      </c>
      <c r="F12" s="32">
        <v>5481.4</v>
      </c>
      <c r="G12" s="33">
        <v>11</v>
      </c>
      <c r="H12" s="33">
        <v>10</v>
      </c>
      <c r="I12" s="33">
        <v>0</v>
      </c>
      <c r="J12" s="33">
        <v>3.8</v>
      </c>
      <c r="K12" s="33">
        <v>0.3</v>
      </c>
      <c r="L12" s="33">
        <v>0</v>
      </c>
      <c r="M12" s="33">
        <v>0</v>
      </c>
      <c r="N12" s="33">
        <v>5.9</v>
      </c>
      <c r="O12" s="33">
        <v>1</v>
      </c>
      <c r="P12" s="33">
        <v>1</v>
      </c>
      <c r="Q12" s="33">
        <v>0</v>
      </c>
      <c r="R12" s="33">
        <v>0</v>
      </c>
      <c r="S12" s="33">
        <v>0</v>
      </c>
      <c r="T12" s="33">
        <v>2398</v>
      </c>
      <c r="U12" s="33">
        <v>874.60000000000014</v>
      </c>
      <c r="V12" s="33">
        <v>355.5</v>
      </c>
      <c r="W12" s="33">
        <v>122.89999999999996</v>
      </c>
      <c r="X12" s="33">
        <v>246.30000000000004</v>
      </c>
      <c r="Y12" s="33">
        <v>233.1</v>
      </c>
      <c r="Z12" s="33">
        <v>31.1</v>
      </c>
      <c r="AA12" s="33">
        <v>21.8</v>
      </c>
      <c r="AB12" s="33">
        <v>11.200000000000001</v>
      </c>
      <c r="AC12" s="33">
        <v>11</v>
      </c>
      <c r="AD12" s="33">
        <v>25.900000000000002</v>
      </c>
      <c r="AE12" s="33">
        <v>134.10000000000002</v>
      </c>
      <c r="AF12" s="33">
        <v>14.7</v>
      </c>
      <c r="AG12" s="33">
        <v>3.7</v>
      </c>
      <c r="AH12" s="33">
        <v>112.1</v>
      </c>
      <c r="AI12" s="33">
        <v>7.8</v>
      </c>
      <c r="AJ12" s="33">
        <v>192.19999999999996</v>
      </c>
      <c r="AK12" s="33">
        <v>3072.4</v>
      </c>
    </row>
    <row r="13" spans="2:37">
      <c r="B13" s="96"/>
      <c r="C13" s="98" t="s">
        <v>2</v>
      </c>
      <c r="D13" s="99" t="s">
        <v>68</v>
      </c>
      <c r="E13" s="99"/>
      <c r="F13" s="32">
        <v>354.7</v>
      </c>
      <c r="G13" s="29">
        <v>132.19999999999999</v>
      </c>
      <c r="H13" s="33">
        <v>132</v>
      </c>
      <c r="I13" s="33">
        <v>0</v>
      </c>
      <c r="J13" s="33">
        <v>0.4</v>
      </c>
      <c r="K13" s="33">
        <v>4.5999999999999996</v>
      </c>
      <c r="L13" s="33">
        <v>4.4000000000000004</v>
      </c>
      <c r="M13" s="33">
        <v>1.2999999999999998</v>
      </c>
      <c r="N13" s="33">
        <v>121.3</v>
      </c>
      <c r="O13" s="33">
        <v>0.2</v>
      </c>
      <c r="P13" s="33">
        <v>0</v>
      </c>
      <c r="Q13" s="33">
        <v>0</v>
      </c>
      <c r="R13" s="33">
        <v>0</v>
      </c>
      <c r="S13" s="33">
        <v>0.2</v>
      </c>
      <c r="T13" s="33">
        <v>106.9</v>
      </c>
      <c r="U13" s="33">
        <v>36.9</v>
      </c>
      <c r="V13" s="33">
        <v>20.400000000000002</v>
      </c>
      <c r="W13" s="33">
        <v>9.6999999999999993</v>
      </c>
      <c r="X13" s="33">
        <v>13.3</v>
      </c>
      <c r="Y13" s="33">
        <v>16.799999999999997</v>
      </c>
      <c r="Z13" s="33">
        <v>3.5</v>
      </c>
      <c r="AA13" s="33">
        <v>0.7</v>
      </c>
      <c r="AB13" s="33">
        <v>0</v>
      </c>
      <c r="AC13" s="33">
        <v>0</v>
      </c>
      <c r="AD13" s="33">
        <v>0.89999999999999991</v>
      </c>
      <c r="AE13" s="33">
        <v>0.2</v>
      </c>
      <c r="AF13" s="33">
        <v>0.4</v>
      </c>
      <c r="AG13" s="33">
        <v>0</v>
      </c>
      <c r="AH13" s="33">
        <v>0</v>
      </c>
      <c r="AI13" s="33">
        <v>3</v>
      </c>
      <c r="AJ13" s="33">
        <v>1.1000000000000001</v>
      </c>
      <c r="AK13" s="33">
        <v>115.60000000000001</v>
      </c>
    </row>
    <row r="14" spans="2:37">
      <c r="B14" s="96"/>
      <c r="C14" s="98"/>
      <c r="D14" s="108" t="s">
        <v>124</v>
      </c>
      <c r="E14" s="35" t="s">
        <v>70</v>
      </c>
      <c r="F14" s="32">
        <v>33.4</v>
      </c>
      <c r="G14" s="29">
        <v>33.4</v>
      </c>
      <c r="H14" s="33">
        <v>33.200000000000003</v>
      </c>
      <c r="I14" s="33">
        <v>0</v>
      </c>
      <c r="J14" s="33">
        <v>0</v>
      </c>
      <c r="K14" s="33">
        <v>0.5</v>
      </c>
      <c r="L14" s="33">
        <v>0.2</v>
      </c>
      <c r="M14" s="33">
        <v>0.4</v>
      </c>
      <c r="N14" s="33">
        <v>32.1</v>
      </c>
      <c r="O14" s="33">
        <v>0.2</v>
      </c>
      <c r="P14" s="33">
        <v>0</v>
      </c>
      <c r="Q14" s="33">
        <v>0</v>
      </c>
      <c r="R14" s="33">
        <v>0</v>
      </c>
      <c r="S14" s="33">
        <v>0.2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</row>
    <row r="15" spans="2:37">
      <c r="B15" s="96"/>
      <c r="C15" s="98"/>
      <c r="D15" s="99"/>
      <c r="E15" s="35" t="s">
        <v>71</v>
      </c>
      <c r="F15" s="32">
        <v>98.8</v>
      </c>
      <c r="G15" s="29">
        <v>98.8</v>
      </c>
      <c r="H15" s="33">
        <v>98.8</v>
      </c>
      <c r="I15" s="33">
        <v>0</v>
      </c>
      <c r="J15" s="33">
        <v>0.4</v>
      </c>
      <c r="K15" s="33">
        <v>4.0999999999999996</v>
      </c>
      <c r="L15" s="33">
        <v>4.2</v>
      </c>
      <c r="M15" s="33">
        <v>0.89999999999999991</v>
      </c>
      <c r="N15" s="33">
        <v>89.199999999999989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</row>
    <row r="16" spans="2:37">
      <c r="B16" s="96"/>
      <c r="C16" s="98"/>
      <c r="D16" s="99"/>
      <c r="E16" s="35" t="s">
        <v>72</v>
      </c>
      <c r="F16" s="32">
        <v>222.5</v>
      </c>
      <c r="G16" s="29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106.9</v>
      </c>
      <c r="U16" s="33">
        <v>36.9</v>
      </c>
      <c r="V16" s="33">
        <v>20.400000000000002</v>
      </c>
      <c r="W16" s="33">
        <v>9.6999999999999993</v>
      </c>
      <c r="X16" s="33">
        <v>13.3</v>
      </c>
      <c r="Y16" s="33">
        <v>16.799999999999997</v>
      </c>
      <c r="Z16" s="33">
        <v>3.5</v>
      </c>
      <c r="AA16" s="33">
        <v>0.7</v>
      </c>
      <c r="AB16" s="33">
        <v>0</v>
      </c>
      <c r="AC16" s="33">
        <v>0</v>
      </c>
      <c r="AD16" s="33">
        <v>0.89999999999999991</v>
      </c>
      <c r="AE16" s="33">
        <v>0.2</v>
      </c>
      <c r="AF16" s="33">
        <v>0.4</v>
      </c>
      <c r="AG16" s="33">
        <v>0</v>
      </c>
      <c r="AH16" s="33">
        <v>0</v>
      </c>
      <c r="AI16" s="33">
        <v>3</v>
      </c>
      <c r="AJ16" s="33">
        <v>1.1000000000000001</v>
      </c>
      <c r="AK16" s="33">
        <v>115.60000000000001</v>
      </c>
    </row>
    <row r="17" spans="2:37">
      <c r="B17" s="96"/>
      <c r="C17" s="98" t="s">
        <v>4</v>
      </c>
      <c r="D17" s="99" t="s">
        <v>68</v>
      </c>
      <c r="E17" s="99"/>
      <c r="F17" s="32">
        <v>507.9</v>
      </c>
      <c r="G17" s="29">
        <v>180.00000000000003</v>
      </c>
      <c r="H17" s="33">
        <v>179</v>
      </c>
      <c r="I17" s="33">
        <v>0</v>
      </c>
      <c r="J17" s="33">
        <v>39.9</v>
      </c>
      <c r="K17" s="33">
        <v>19.5</v>
      </c>
      <c r="L17" s="33">
        <v>13.700000000000001</v>
      </c>
      <c r="M17" s="33">
        <v>41.7</v>
      </c>
      <c r="N17" s="33">
        <v>64.2</v>
      </c>
      <c r="O17" s="33">
        <v>1</v>
      </c>
      <c r="P17" s="33">
        <v>1</v>
      </c>
      <c r="Q17" s="33">
        <v>0</v>
      </c>
      <c r="R17" s="33">
        <v>0</v>
      </c>
      <c r="S17" s="33">
        <v>0</v>
      </c>
      <c r="T17" s="33">
        <v>196.49999999999997</v>
      </c>
      <c r="U17" s="33">
        <v>149.39999999999998</v>
      </c>
      <c r="V17" s="33">
        <v>8.1</v>
      </c>
      <c r="W17" s="33">
        <v>3.0999999999999996</v>
      </c>
      <c r="X17" s="33">
        <v>1.6</v>
      </c>
      <c r="Y17" s="33">
        <v>2.7</v>
      </c>
      <c r="Z17" s="33">
        <v>0</v>
      </c>
      <c r="AA17" s="33">
        <v>0</v>
      </c>
      <c r="AB17" s="33">
        <v>0</v>
      </c>
      <c r="AC17" s="33">
        <v>0</v>
      </c>
      <c r="AD17" s="33">
        <v>1.4</v>
      </c>
      <c r="AE17" s="33">
        <v>21.3</v>
      </c>
      <c r="AF17" s="33">
        <v>0</v>
      </c>
      <c r="AG17" s="33">
        <v>0</v>
      </c>
      <c r="AH17" s="33">
        <v>0</v>
      </c>
      <c r="AI17" s="33">
        <v>0</v>
      </c>
      <c r="AJ17" s="33">
        <v>8.9</v>
      </c>
      <c r="AK17" s="33">
        <v>131.4</v>
      </c>
    </row>
    <row r="18" spans="2:37">
      <c r="B18" s="96"/>
      <c r="C18" s="98"/>
      <c r="D18" s="108" t="s">
        <v>124</v>
      </c>
      <c r="E18" s="35" t="s">
        <v>70</v>
      </c>
      <c r="F18" s="32">
        <v>13.299999999999999</v>
      </c>
      <c r="G18" s="29">
        <v>13.299999999999999</v>
      </c>
      <c r="H18" s="33">
        <v>12.299999999999999</v>
      </c>
      <c r="I18" s="33">
        <v>0</v>
      </c>
      <c r="J18" s="33">
        <v>3.9</v>
      </c>
      <c r="K18" s="33">
        <v>1.8</v>
      </c>
      <c r="L18" s="33">
        <v>1.3</v>
      </c>
      <c r="M18" s="33">
        <v>1.2</v>
      </c>
      <c r="N18" s="33">
        <v>4.0999999999999996</v>
      </c>
      <c r="O18" s="33">
        <v>1</v>
      </c>
      <c r="P18" s="33">
        <v>1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</row>
    <row r="19" spans="2:37">
      <c r="B19" s="96"/>
      <c r="C19" s="98"/>
      <c r="D19" s="99"/>
      <c r="E19" s="35" t="s">
        <v>71</v>
      </c>
      <c r="F19" s="32">
        <v>166.70000000000002</v>
      </c>
      <c r="G19" s="29">
        <v>166.70000000000002</v>
      </c>
      <c r="H19" s="33">
        <v>166.70000000000002</v>
      </c>
      <c r="I19" s="33">
        <v>0</v>
      </c>
      <c r="J19" s="33">
        <v>36</v>
      </c>
      <c r="K19" s="33">
        <v>17.7</v>
      </c>
      <c r="L19" s="33">
        <v>12.4</v>
      </c>
      <c r="M19" s="33">
        <v>40.5</v>
      </c>
      <c r="N19" s="33">
        <v>60.1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</row>
    <row r="20" spans="2:37">
      <c r="B20" s="96"/>
      <c r="C20" s="98"/>
      <c r="D20" s="99"/>
      <c r="E20" s="35" t="s">
        <v>72</v>
      </c>
      <c r="F20" s="32">
        <v>327.9</v>
      </c>
      <c r="G20" s="29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196.49999999999997</v>
      </c>
      <c r="U20" s="33">
        <v>149.39999999999998</v>
      </c>
      <c r="V20" s="33">
        <v>8.1</v>
      </c>
      <c r="W20" s="33">
        <v>3.0999999999999996</v>
      </c>
      <c r="X20" s="33">
        <v>1.6</v>
      </c>
      <c r="Y20" s="33">
        <v>2.7</v>
      </c>
      <c r="Z20" s="33">
        <v>0</v>
      </c>
      <c r="AA20" s="33">
        <v>0</v>
      </c>
      <c r="AB20" s="33">
        <v>0</v>
      </c>
      <c r="AC20" s="33">
        <v>0</v>
      </c>
      <c r="AD20" s="33">
        <v>1.4</v>
      </c>
      <c r="AE20" s="33">
        <v>21.3</v>
      </c>
      <c r="AF20" s="33">
        <v>0</v>
      </c>
      <c r="AG20" s="33">
        <v>0</v>
      </c>
      <c r="AH20" s="33">
        <v>0</v>
      </c>
      <c r="AI20" s="33">
        <v>0</v>
      </c>
      <c r="AJ20" s="33">
        <v>8.9</v>
      </c>
      <c r="AK20" s="33">
        <v>131.4</v>
      </c>
    </row>
    <row r="21" spans="2:37">
      <c r="B21" s="96"/>
      <c r="C21" s="98" t="s">
        <v>126</v>
      </c>
      <c r="D21" s="99" t="s">
        <v>68</v>
      </c>
      <c r="E21" s="99"/>
      <c r="F21" s="32">
        <v>193.2</v>
      </c>
      <c r="G21" s="29">
        <v>95.899999999999991</v>
      </c>
      <c r="H21" s="33">
        <v>85.899999999999991</v>
      </c>
      <c r="I21" s="33">
        <v>2.5</v>
      </c>
      <c r="J21" s="33">
        <v>26.1</v>
      </c>
      <c r="K21" s="33">
        <v>3.7</v>
      </c>
      <c r="L21" s="33">
        <v>1.6</v>
      </c>
      <c r="M21" s="33">
        <v>4.3999999999999995</v>
      </c>
      <c r="N21" s="33">
        <v>47.599999999999994</v>
      </c>
      <c r="O21" s="33">
        <v>10</v>
      </c>
      <c r="P21" s="33">
        <v>2.2000000000000002</v>
      </c>
      <c r="Q21" s="33">
        <v>1.2000000000000002</v>
      </c>
      <c r="R21" s="33">
        <v>1.3</v>
      </c>
      <c r="S21" s="33">
        <v>5.3</v>
      </c>
      <c r="T21" s="33">
        <v>19.300000000000004</v>
      </c>
      <c r="U21" s="33">
        <v>3.5</v>
      </c>
      <c r="V21" s="33">
        <v>6.1</v>
      </c>
      <c r="W21" s="33">
        <v>0.7</v>
      </c>
      <c r="X21" s="33">
        <v>4.7</v>
      </c>
      <c r="Y21" s="33">
        <v>3.1</v>
      </c>
      <c r="Z21" s="33">
        <v>1</v>
      </c>
      <c r="AA21" s="33">
        <v>0</v>
      </c>
      <c r="AB21" s="33">
        <v>0</v>
      </c>
      <c r="AC21" s="33">
        <v>0</v>
      </c>
      <c r="AD21" s="33">
        <v>0.1</v>
      </c>
      <c r="AE21" s="33">
        <v>0.1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78</v>
      </c>
    </row>
    <row r="22" spans="2:37">
      <c r="B22" s="96"/>
      <c r="C22" s="98"/>
      <c r="D22" s="108" t="s">
        <v>124</v>
      </c>
      <c r="E22" s="35" t="s">
        <v>70</v>
      </c>
      <c r="F22" s="32">
        <v>8.3000000000000007</v>
      </c>
      <c r="G22" s="29">
        <v>8.3000000000000007</v>
      </c>
      <c r="H22" s="33">
        <v>6.1</v>
      </c>
      <c r="I22" s="33">
        <v>0.5</v>
      </c>
      <c r="J22" s="33">
        <v>2</v>
      </c>
      <c r="K22" s="33">
        <v>0.5</v>
      </c>
      <c r="L22" s="33">
        <v>0.5</v>
      </c>
      <c r="M22" s="33">
        <v>1.3</v>
      </c>
      <c r="N22" s="33">
        <v>1.3</v>
      </c>
      <c r="O22" s="33">
        <v>2.2000000000000002</v>
      </c>
      <c r="P22" s="33">
        <v>0.1</v>
      </c>
      <c r="Q22" s="33">
        <v>0.1</v>
      </c>
      <c r="R22" s="33">
        <v>0.2</v>
      </c>
      <c r="S22" s="33">
        <v>1.8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</row>
    <row r="23" spans="2:37">
      <c r="B23" s="96"/>
      <c r="C23" s="98"/>
      <c r="D23" s="99"/>
      <c r="E23" s="35" t="s">
        <v>71</v>
      </c>
      <c r="F23" s="32">
        <v>87.6</v>
      </c>
      <c r="G23" s="29">
        <v>87.6</v>
      </c>
      <c r="H23" s="33">
        <v>79.8</v>
      </c>
      <c r="I23" s="33">
        <v>2</v>
      </c>
      <c r="J23" s="33">
        <v>24.1</v>
      </c>
      <c r="K23" s="33">
        <v>3.2</v>
      </c>
      <c r="L23" s="33">
        <v>1.1000000000000001</v>
      </c>
      <c r="M23" s="33">
        <v>3.1</v>
      </c>
      <c r="N23" s="33">
        <v>46.3</v>
      </c>
      <c r="O23" s="33">
        <v>7.8</v>
      </c>
      <c r="P23" s="33">
        <v>2.1</v>
      </c>
      <c r="Q23" s="33">
        <v>1.1000000000000001</v>
      </c>
      <c r="R23" s="33">
        <v>1.1000000000000001</v>
      </c>
      <c r="S23" s="33">
        <v>3.5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</row>
    <row r="24" spans="2:37">
      <c r="B24" s="96"/>
      <c r="C24" s="98"/>
      <c r="D24" s="99"/>
      <c r="E24" s="35" t="s">
        <v>72</v>
      </c>
      <c r="F24" s="32">
        <v>97.300000000000011</v>
      </c>
      <c r="G24" s="29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19.300000000000004</v>
      </c>
      <c r="U24" s="33">
        <v>3.5</v>
      </c>
      <c r="V24" s="33">
        <v>6.1</v>
      </c>
      <c r="W24" s="33">
        <v>0.7</v>
      </c>
      <c r="X24" s="33">
        <v>4.7</v>
      </c>
      <c r="Y24" s="33">
        <v>3.1</v>
      </c>
      <c r="Z24" s="33">
        <v>1</v>
      </c>
      <c r="AA24" s="33">
        <v>0</v>
      </c>
      <c r="AB24" s="33">
        <v>0</v>
      </c>
      <c r="AC24" s="33">
        <v>0</v>
      </c>
      <c r="AD24" s="33">
        <v>0.1</v>
      </c>
      <c r="AE24" s="33">
        <v>0.1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78</v>
      </c>
    </row>
    <row r="25" spans="2:37">
      <c r="B25" s="96"/>
      <c r="C25" s="100" t="s">
        <v>127</v>
      </c>
      <c r="D25" s="99" t="s">
        <v>68</v>
      </c>
      <c r="E25" s="99"/>
      <c r="F25" s="32">
        <v>261.8</v>
      </c>
      <c r="G25" s="29">
        <v>88.300000000000011</v>
      </c>
      <c r="H25" s="33">
        <v>87.2</v>
      </c>
      <c r="I25" s="33">
        <v>0</v>
      </c>
      <c r="J25" s="33">
        <v>36</v>
      </c>
      <c r="K25" s="33">
        <v>3.1</v>
      </c>
      <c r="L25" s="33">
        <v>2.4000000000000004</v>
      </c>
      <c r="M25" s="33">
        <v>25.5</v>
      </c>
      <c r="N25" s="33">
        <v>20.2</v>
      </c>
      <c r="O25" s="33">
        <v>1.1000000000000001</v>
      </c>
      <c r="P25" s="33">
        <v>0.1</v>
      </c>
      <c r="Q25" s="33">
        <v>0.2</v>
      </c>
      <c r="R25" s="33">
        <v>0.1</v>
      </c>
      <c r="S25" s="33">
        <v>0.7</v>
      </c>
      <c r="T25" s="33">
        <v>86.800000000000011</v>
      </c>
      <c r="U25" s="33">
        <v>40.4</v>
      </c>
      <c r="V25" s="33">
        <v>15.099999999999998</v>
      </c>
      <c r="W25" s="33">
        <v>8.1</v>
      </c>
      <c r="X25" s="33">
        <v>4.6000000000000005</v>
      </c>
      <c r="Y25" s="33">
        <v>10</v>
      </c>
      <c r="Z25" s="33">
        <v>0.7</v>
      </c>
      <c r="AA25" s="33">
        <v>0</v>
      </c>
      <c r="AB25" s="33">
        <v>0.6</v>
      </c>
      <c r="AC25" s="33">
        <v>0</v>
      </c>
      <c r="AD25" s="33">
        <v>0</v>
      </c>
      <c r="AE25" s="33">
        <v>4.5</v>
      </c>
      <c r="AF25" s="33">
        <v>1.1000000000000001</v>
      </c>
      <c r="AG25" s="33">
        <v>0</v>
      </c>
      <c r="AH25" s="33">
        <v>0.5</v>
      </c>
      <c r="AI25" s="33">
        <v>0.2</v>
      </c>
      <c r="AJ25" s="33">
        <v>1</v>
      </c>
      <c r="AK25" s="33">
        <v>86.7</v>
      </c>
    </row>
    <row r="26" spans="2:37">
      <c r="B26" s="96"/>
      <c r="C26" s="101"/>
      <c r="D26" s="108" t="s">
        <v>124</v>
      </c>
      <c r="E26" s="35" t="s">
        <v>70</v>
      </c>
      <c r="F26" s="32">
        <v>15.8</v>
      </c>
      <c r="G26" s="29">
        <v>15.8</v>
      </c>
      <c r="H26" s="33">
        <v>14.700000000000001</v>
      </c>
      <c r="I26" s="33">
        <v>0</v>
      </c>
      <c r="J26" s="33">
        <v>3.8000000000000003</v>
      </c>
      <c r="K26" s="33">
        <v>0.7</v>
      </c>
      <c r="L26" s="33">
        <v>1.2000000000000002</v>
      </c>
      <c r="M26" s="33">
        <v>2</v>
      </c>
      <c r="N26" s="33">
        <v>7</v>
      </c>
      <c r="O26" s="33">
        <v>1.1000000000000001</v>
      </c>
      <c r="P26" s="33">
        <v>0.1</v>
      </c>
      <c r="Q26" s="33">
        <v>0.2</v>
      </c>
      <c r="R26" s="33">
        <v>0.1</v>
      </c>
      <c r="S26" s="33">
        <v>0.7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</row>
    <row r="27" spans="2:37">
      <c r="B27" s="96"/>
      <c r="C27" s="101"/>
      <c r="D27" s="99"/>
      <c r="E27" s="35" t="s">
        <v>71</v>
      </c>
      <c r="F27" s="32">
        <v>72.5</v>
      </c>
      <c r="G27" s="29">
        <v>72.5</v>
      </c>
      <c r="H27" s="33">
        <v>72.5</v>
      </c>
      <c r="I27" s="33">
        <v>0</v>
      </c>
      <c r="J27" s="33">
        <v>32.200000000000003</v>
      </c>
      <c r="K27" s="33">
        <v>2.4000000000000004</v>
      </c>
      <c r="L27" s="33">
        <v>1.2</v>
      </c>
      <c r="M27" s="33">
        <v>23.5</v>
      </c>
      <c r="N27" s="33">
        <v>13.2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3">
        <v>0</v>
      </c>
    </row>
    <row r="28" spans="2:37">
      <c r="B28" s="96"/>
      <c r="C28" s="102"/>
      <c r="D28" s="99"/>
      <c r="E28" s="35" t="s">
        <v>72</v>
      </c>
      <c r="F28" s="32">
        <v>173.5</v>
      </c>
      <c r="G28" s="29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86.800000000000011</v>
      </c>
      <c r="U28" s="33">
        <v>40.4</v>
      </c>
      <c r="V28" s="33">
        <v>15.099999999999998</v>
      </c>
      <c r="W28" s="33">
        <v>8.1</v>
      </c>
      <c r="X28" s="33">
        <v>4.6000000000000005</v>
      </c>
      <c r="Y28" s="33">
        <v>10</v>
      </c>
      <c r="Z28" s="33">
        <v>0.7</v>
      </c>
      <c r="AA28" s="33">
        <v>0</v>
      </c>
      <c r="AB28" s="33">
        <v>0.6</v>
      </c>
      <c r="AC28" s="33">
        <v>0</v>
      </c>
      <c r="AD28" s="33">
        <v>0</v>
      </c>
      <c r="AE28" s="33">
        <v>4.5</v>
      </c>
      <c r="AF28" s="33">
        <v>1.1000000000000001</v>
      </c>
      <c r="AG28" s="33">
        <v>0</v>
      </c>
      <c r="AH28" s="33">
        <v>0.5</v>
      </c>
      <c r="AI28" s="33">
        <v>0.2</v>
      </c>
      <c r="AJ28" s="33">
        <v>1</v>
      </c>
      <c r="AK28" s="33">
        <v>86.7</v>
      </c>
    </row>
    <row r="29" spans="2:37">
      <c r="B29" s="96"/>
      <c r="C29" s="98" t="s">
        <v>128</v>
      </c>
      <c r="D29" s="99" t="s">
        <v>68</v>
      </c>
      <c r="E29" s="99"/>
      <c r="F29" s="32">
        <v>379.29999999999995</v>
      </c>
      <c r="G29" s="29">
        <v>100.6</v>
      </c>
      <c r="H29" s="33">
        <v>94.3</v>
      </c>
      <c r="I29" s="33">
        <v>0</v>
      </c>
      <c r="J29" s="33">
        <v>36.899999999999991</v>
      </c>
      <c r="K29" s="33">
        <v>2.1999999999999997</v>
      </c>
      <c r="L29" s="33">
        <v>1.9</v>
      </c>
      <c r="M29" s="33">
        <v>21.1</v>
      </c>
      <c r="N29" s="33">
        <v>32.200000000000003</v>
      </c>
      <c r="O29" s="33">
        <v>6.3</v>
      </c>
      <c r="P29" s="33">
        <v>0.8</v>
      </c>
      <c r="Q29" s="33">
        <v>0.89999999999999991</v>
      </c>
      <c r="R29" s="33">
        <v>0.89999999999999991</v>
      </c>
      <c r="S29" s="33">
        <v>3.7</v>
      </c>
      <c r="T29" s="33">
        <v>179.79999999999998</v>
      </c>
      <c r="U29" s="33">
        <v>85.3</v>
      </c>
      <c r="V29" s="33">
        <v>21.4</v>
      </c>
      <c r="W29" s="33">
        <v>3.0999999999999996</v>
      </c>
      <c r="X29" s="33">
        <v>4.5999999999999996</v>
      </c>
      <c r="Y29" s="33">
        <v>15.399999999999999</v>
      </c>
      <c r="Z29" s="33">
        <v>1.8</v>
      </c>
      <c r="AA29" s="33">
        <v>4.3</v>
      </c>
      <c r="AB29" s="33">
        <v>0</v>
      </c>
      <c r="AC29" s="33">
        <v>0</v>
      </c>
      <c r="AD29" s="33">
        <v>0.5</v>
      </c>
      <c r="AE29" s="33">
        <v>14.1</v>
      </c>
      <c r="AF29" s="33">
        <v>0</v>
      </c>
      <c r="AG29" s="33">
        <v>0</v>
      </c>
      <c r="AH29" s="33">
        <v>25.6</v>
      </c>
      <c r="AI29" s="33">
        <v>0</v>
      </c>
      <c r="AJ29" s="33">
        <v>3.7</v>
      </c>
      <c r="AK29" s="33">
        <v>98.899999999999991</v>
      </c>
    </row>
    <row r="30" spans="2:37">
      <c r="B30" s="96"/>
      <c r="C30" s="98"/>
      <c r="D30" s="108" t="s">
        <v>124</v>
      </c>
      <c r="E30" s="35" t="s">
        <v>70</v>
      </c>
      <c r="F30" s="32">
        <v>27.199999999999996</v>
      </c>
      <c r="G30" s="29">
        <v>27.199999999999996</v>
      </c>
      <c r="H30" s="33">
        <v>25.299999999999997</v>
      </c>
      <c r="I30" s="33">
        <v>0</v>
      </c>
      <c r="J30" s="33">
        <v>10.199999999999999</v>
      </c>
      <c r="K30" s="33">
        <v>0.6</v>
      </c>
      <c r="L30" s="33">
        <v>0.6</v>
      </c>
      <c r="M30" s="33">
        <v>6.5</v>
      </c>
      <c r="N30" s="33">
        <v>7.4</v>
      </c>
      <c r="O30" s="33">
        <v>1.9000000000000001</v>
      </c>
      <c r="P30" s="33">
        <v>0.2</v>
      </c>
      <c r="Q30" s="33">
        <v>0.2</v>
      </c>
      <c r="R30" s="33">
        <v>0.2</v>
      </c>
      <c r="S30" s="33">
        <v>1.3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0</v>
      </c>
    </row>
    <row r="31" spans="2:37">
      <c r="B31" s="96"/>
      <c r="C31" s="98"/>
      <c r="D31" s="99"/>
      <c r="E31" s="35" t="s">
        <v>71</v>
      </c>
      <c r="F31" s="32">
        <v>66.3</v>
      </c>
      <c r="G31" s="29">
        <v>66.3</v>
      </c>
      <c r="H31" s="33">
        <v>61.9</v>
      </c>
      <c r="I31" s="33">
        <v>0</v>
      </c>
      <c r="J31" s="33">
        <v>22.9</v>
      </c>
      <c r="K31" s="33">
        <v>1.3</v>
      </c>
      <c r="L31" s="33">
        <v>1.3</v>
      </c>
      <c r="M31" s="33">
        <v>14.6</v>
      </c>
      <c r="N31" s="33">
        <v>21.8</v>
      </c>
      <c r="O31" s="33">
        <v>4.3999999999999995</v>
      </c>
      <c r="P31" s="33">
        <v>0.6</v>
      </c>
      <c r="Q31" s="33">
        <v>0.7</v>
      </c>
      <c r="R31" s="33">
        <v>0.7</v>
      </c>
      <c r="S31" s="33">
        <v>2.4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  <c r="AG31" s="33">
        <v>0</v>
      </c>
      <c r="AH31" s="33">
        <v>0</v>
      </c>
      <c r="AI31" s="33">
        <v>0</v>
      </c>
      <c r="AJ31" s="33">
        <v>0</v>
      </c>
      <c r="AK31" s="33">
        <v>0</v>
      </c>
    </row>
    <row r="32" spans="2:37">
      <c r="B32" s="96"/>
      <c r="C32" s="98"/>
      <c r="D32" s="99"/>
      <c r="E32" s="35" t="s">
        <v>72</v>
      </c>
      <c r="F32" s="32">
        <v>285.79999999999995</v>
      </c>
      <c r="G32" s="29">
        <v>7.1</v>
      </c>
      <c r="H32" s="33">
        <v>7.1</v>
      </c>
      <c r="I32" s="33">
        <v>0</v>
      </c>
      <c r="J32" s="33">
        <v>3.8</v>
      </c>
      <c r="K32" s="33">
        <v>0.3</v>
      </c>
      <c r="L32" s="33">
        <v>0</v>
      </c>
      <c r="M32" s="33">
        <v>0</v>
      </c>
      <c r="N32" s="33">
        <v>3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179.79999999999998</v>
      </c>
      <c r="U32" s="33">
        <v>85.3</v>
      </c>
      <c r="V32" s="33">
        <v>21.4</v>
      </c>
      <c r="W32" s="33">
        <v>3.0999999999999996</v>
      </c>
      <c r="X32" s="33">
        <v>4.5999999999999996</v>
      </c>
      <c r="Y32" s="33">
        <v>15.399999999999999</v>
      </c>
      <c r="Z32" s="33">
        <v>1.8</v>
      </c>
      <c r="AA32" s="33">
        <v>4.3</v>
      </c>
      <c r="AB32" s="33">
        <v>0</v>
      </c>
      <c r="AC32" s="33">
        <v>0</v>
      </c>
      <c r="AD32" s="33">
        <v>0.5</v>
      </c>
      <c r="AE32" s="33">
        <v>14.1</v>
      </c>
      <c r="AF32" s="33">
        <v>0</v>
      </c>
      <c r="AG32" s="33">
        <v>0</v>
      </c>
      <c r="AH32" s="33">
        <v>25.6</v>
      </c>
      <c r="AI32" s="33">
        <v>0</v>
      </c>
      <c r="AJ32" s="33">
        <v>3.7</v>
      </c>
      <c r="AK32" s="33">
        <v>98.899999999999991</v>
      </c>
    </row>
    <row r="33" spans="2:37">
      <c r="B33" s="96"/>
      <c r="C33" s="98" t="s">
        <v>129</v>
      </c>
      <c r="D33" s="99" t="s">
        <v>68</v>
      </c>
      <c r="E33" s="99"/>
      <c r="F33" s="32">
        <v>396.80000000000007</v>
      </c>
      <c r="G33" s="29">
        <v>117.4</v>
      </c>
      <c r="H33" s="33">
        <v>112.5</v>
      </c>
      <c r="I33" s="33">
        <v>0</v>
      </c>
      <c r="J33" s="33">
        <v>56</v>
      </c>
      <c r="K33" s="33">
        <v>14.100000000000001</v>
      </c>
      <c r="L33" s="33">
        <v>3.3</v>
      </c>
      <c r="M33" s="33">
        <v>16.8</v>
      </c>
      <c r="N33" s="33">
        <v>22.3</v>
      </c>
      <c r="O33" s="33">
        <v>4.9000000000000004</v>
      </c>
      <c r="P33" s="33">
        <v>0</v>
      </c>
      <c r="Q33" s="33">
        <v>0</v>
      </c>
      <c r="R33" s="33">
        <v>0</v>
      </c>
      <c r="S33" s="33">
        <v>4.9000000000000004</v>
      </c>
      <c r="T33" s="33">
        <v>180.8</v>
      </c>
      <c r="U33" s="33">
        <v>89.9</v>
      </c>
      <c r="V33" s="33">
        <v>38.9</v>
      </c>
      <c r="W33" s="33">
        <v>26.499999999999996</v>
      </c>
      <c r="X33" s="33">
        <v>6</v>
      </c>
      <c r="Y33" s="33">
        <v>6.6</v>
      </c>
      <c r="Z33" s="33">
        <v>0.6</v>
      </c>
      <c r="AA33" s="33">
        <v>0.2</v>
      </c>
      <c r="AB33" s="33">
        <v>0</v>
      </c>
      <c r="AC33" s="33">
        <v>0</v>
      </c>
      <c r="AD33" s="33">
        <v>0.2</v>
      </c>
      <c r="AE33" s="33">
        <v>2</v>
      </c>
      <c r="AF33" s="33">
        <v>0</v>
      </c>
      <c r="AG33" s="33">
        <v>0</v>
      </c>
      <c r="AH33" s="33">
        <v>2.2000000000000002</v>
      </c>
      <c r="AI33" s="33">
        <v>0</v>
      </c>
      <c r="AJ33" s="33">
        <v>7.7</v>
      </c>
      <c r="AK33" s="33">
        <v>98.6</v>
      </c>
    </row>
    <row r="34" spans="2:37">
      <c r="B34" s="96"/>
      <c r="C34" s="98"/>
      <c r="D34" s="108" t="s">
        <v>124</v>
      </c>
      <c r="E34" s="35" t="s">
        <v>70</v>
      </c>
      <c r="F34" s="32">
        <v>14</v>
      </c>
      <c r="G34" s="29">
        <v>14</v>
      </c>
      <c r="H34" s="33">
        <v>9.1</v>
      </c>
      <c r="I34" s="33">
        <v>0</v>
      </c>
      <c r="J34" s="33">
        <v>0.9</v>
      </c>
      <c r="K34" s="33">
        <v>2.2999999999999998</v>
      </c>
      <c r="L34" s="33">
        <v>0</v>
      </c>
      <c r="M34" s="33">
        <v>1.3</v>
      </c>
      <c r="N34" s="33">
        <v>4.5999999999999996</v>
      </c>
      <c r="O34" s="33">
        <v>4.9000000000000004</v>
      </c>
      <c r="P34" s="33">
        <v>0</v>
      </c>
      <c r="Q34" s="33">
        <v>0</v>
      </c>
      <c r="R34" s="33">
        <v>0</v>
      </c>
      <c r="S34" s="33">
        <v>4.9000000000000004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</row>
    <row r="35" spans="2:37">
      <c r="B35" s="96"/>
      <c r="C35" s="98"/>
      <c r="D35" s="99"/>
      <c r="E35" s="35" t="s">
        <v>71</v>
      </c>
      <c r="F35" s="32">
        <v>103.4</v>
      </c>
      <c r="G35" s="29">
        <v>103.4</v>
      </c>
      <c r="H35" s="33">
        <v>103.4</v>
      </c>
      <c r="I35" s="33">
        <v>0</v>
      </c>
      <c r="J35" s="33">
        <v>55.1</v>
      </c>
      <c r="K35" s="33">
        <v>11.8</v>
      </c>
      <c r="L35" s="33">
        <v>3.3</v>
      </c>
      <c r="M35" s="33">
        <v>15.5</v>
      </c>
      <c r="N35" s="33">
        <v>17.7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0</v>
      </c>
    </row>
    <row r="36" spans="2:37">
      <c r="B36" s="96"/>
      <c r="C36" s="98"/>
      <c r="D36" s="99"/>
      <c r="E36" s="35" t="s">
        <v>72</v>
      </c>
      <c r="F36" s="32">
        <v>279.39999999999998</v>
      </c>
      <c r="G36" s="29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180.8</v>
      </c>
      <c r="U36" s="33">
        <v>89.9</v>
      </c>
      <c r="V36" s="33">
        <v>38.9</v>
      </c>
      <c r="W36" s="33">
        <v>26.499999999999996</v>
      </c>
      <c r="X36" s="33">
        <v>6</v>
      </c>
      <c r="Y36" s="33">
        <v>6.6</v>
      </c>
      <c r="Z36" s="33">
        <v>0.6</v>
      </c>
      <c r="AA36" s="33">
        <v>0.2</v>
      </c>
      <c r="AB36" s="33">
        <v>0</v>
      </c>
      <c r="AC36" s="33">
        <v>0</v>
      </c>
      <c r="AD36" s="33">
        <v>0.2</v>
      </c>
      <c r="AE36" s="33">
        <v>2</v>
      </c>
      <c r="AF36" s="33">
        <v>0</v>
      </c>
      <c r="AG36" s="33">
        <v>0</v>
      </c>
      <c r="AH36" s="33">
        <v>2.2000000000000002</v>
      </c>
      <c r="AI36" s="33">
        <v>0</v>
      </c>
      <c r="AJ36" s="33">
        <v>7.7</v>
      </c>
      <c r="AK36" s="33">
        <v>98.6</v>
      </c>
    </row>
    <row r="37" spans="2:37">
      <c r="B37" s="96"/>
      <c r="C37" s="98" t="s">
        <v>6</v>
      </c>
      <c r="D37" s="99" t="s">
        <v>68</v>
      </c>
      <c r="E37" s="99"/>
      <c r="F37" s="32">
        <v>227.39999999999998</v>
      </c>
      <c r="G37" s="29">
        <v>100.3</v>
      </c>
      <c r="H37" s="33">
        <v>96.7</v>
      </c>
      <c r="I37" s="33">
        <v>0</v>
      </c>
      <c r="J37" s="33">
        <v>70.599999999999994</v>
      </c>
      <c r="K37" s="33">
        <v>5.7</v>
      </c>
      <c r="L37" s="33">
        <v>7.1000000000000005</v>
      </c>
      <c r="M37" s="33">
        <v>3.4</v>
      </c>
      <c r="N37" s="33">
        <v>9.9</v>
      </c>
      <c r="O37" s="33">
        <v>3.6</v>
      </c>
      <c r="P37" s="33">
        <v>1.4</v>
      </c>
      <c r="Q37" s="33">
        <v>0.8</v>
      </c>
      <c r="R37" s="33">
        <v>0.30000000000000004</v>
      </c>
      <c r="S37" s="33">
        <v>1.1000000000000001</v>
      </c>
      <c r="T37" s="33">
        <v>24.5</v>
      </c>
      <c r="U37" s="33">
        <v>1.2</v>
      </c>
      <c r="V37" s="33">
        <v>3.5</v>
      </c>
      <c r="W37" s="33">
        <v>0.4</v>
      </c>
      <c r="X37" s="33">
        <v>5.3000000000000007</v>
      </c>
      <c r="Y37" s="33">
        <v>1.9</v>
      </c>
      <c r="Z37" s="33">
        <v>0</v>
      </c>
      <c r="AA37" s="33">
        <v>0.1</v>
      </c>
      <c r="AB37" s="33">
        <v>0.2</v>
      </c>
      <c r="AC37" s="33">
        <v>0</v>
      </c>
      <c r="AD37" s="33">
        <v>0.1</v>
      </c>
      <c r="AE37" s="33">
        <v>0.2</v>
      </c>
      <c r="AF37" s="33">
        <v>0.1</v>
      </c>
      <c r="AG37" s="33">
        <v>0</v>
      </c>
      <c r="AH37" s="33">
        <v>0</v>
      </c>
      <c r="AI37" s="33">
        <v>0.1</v>
      </c>
      <c r="AJ37" s="33">
        <v>11.399999999999999</v>
      </c>
      <c r="AK37" s="33">
        <v>102.6</v>
      </c>
    </row>
    <row r="38" spans="2:37">
      <c r="B38" s="96"/>
      <c r="C38" s="98"/>
      <c r="D38" s="108" t="s">
        <v>124</v>
      </c>
      <c r="E38" s="35" t="s">
        <v>70</v>
      </c>
      <c r="F38" s="32">
        <v>13.9</v>
      </c>
      <c r="G38" s="29">
        <v>13.9</v>
      </c>
      <c r="H38" s="33">
        <v>10.3</v>
      </c>
      <c r="I38" s="33">
        <v>0</v>
      </c>
      <c r="J38" s="33">
        <v>2.5</v>
      </c>
      <c r="K38" s="33">
        <v>2</v>
      </c>
      <c r="L38" s="33">
        <v>2.8</v>
      </c>
      <c r="M38" s="33">
        <v>0.7</v>
      </c>
      <c r="N38" s="33">
        <v>2.2999999999999998</v>
      </c>
      <c r="O38" s="33">
        <v>3.6</v>
      </c>
      <c r="P38" s="33">
        <v>1.4</v>
      </c>
      <c r="Q38" s="33">
        <v>0.8</v>
      </c>
      <c r="R38" s="33">
        <v>0.30000000000000004</v>
      </c>
      <c r="S38" s="33">
        <v>1.1000000000000001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3">
        <v>0</v>
      </c>
    </row>
    <row r="39" spans="2:37">
      <c r="B39" s="96"/>
      <c r="C39" s="98"/>
      <c r="D39" s="99"/>
      <c r="E39" s="35" t="s">
        <v>71</v>
      </c>
      <c r="F39" s="32">
        <v>86.399999999999991</v>
      </c>
      <c r="G39" s="29">
        <v>86.399999999999991</v>
      </c>
      <c r="H39" s="33">
        <v>86.399999999999991</v>
      </c>
      <c r="I39" s="33">
        <v>0</v>
      </c>
      <c r="J39" s="33">
        <v>68.099999999999994</v>
      </c>
      <c r="K39" s="33">
        <v>3.7</v>
      </c>
      <c r="L39" s="33">
        <v>4.3</v>
      </c>
      <c r="M39" s="33">
        <v>2.7</v>
      </c>
      <c r="N39" s="33">
        <v>7.6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</row>
    <row r="40" spans="2:37">
      <c r="B40" s="96"/>
      <c r="C40" s="98"/>
      <c r="D40" s="99"/>
      <c r="E40" s="35" t="s">
        <v>72</v>
      </c>
      <c r="F40" s="32">
        <v>127.1</v>
      </c>
      <c r="G40" s="29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24.5</v>
      </c>
      <c r="U40" s="33">
        <v>1.2</v>
      </c>
      <c r="V40" s="33">
        <v>3.5</v>
      </c>
      <c r="W40" s="33">
        <v>0.4</v>
      </c>
      <c r="X40" s="33">
        <v>5.3000000000000007</v>
      </c>
      <c r="Y40" s="33">
        <v>1.9</v>
      </c>
      <c r="Z40" s="33">
        <v>0</v>
      </c>
      <c r="AA40" s="33">
        <v>0.1</v>
      </c>
      <c r="AB40" s="33">
        <v>0.2</v>
      </c>
      <c r="AC40" s="33">
        <v>0</v>
      </c>
      <c r="AD40" s="33">
        <v>0.1</v>
      </c>
      <c r="AE40" s="33">
        <v>0.2</v>
      </c>
      <c r="AF40" s="33">
        <v>0.1</v>
      </c>
      <c r="AG40" s="33">
        <v>0</v>
      </c>
      <c r="AH40" s="33">
        <v>0</v>
      </c>
      <c r="AI40" s="33">
        <v>0.1</v>
      </c>
      <c r="AJ40" s="33">
        <v>11.399999999999999</v>
      </c>
      <c r="AK40" s="33">
        <v>102.6</v>
      </c>
    </row>
    <row r="41" spans="2:37">
      <c r="B41" s="96"/>
      <c r="C41" s="98" t="s">
        <v>130</v>
      </c>
      <c r="D41" s="99" t="s">
        <v>68</v>
      </c>
      <c r="E41" s="99"/>
      <c r="F41" s="32">
        <v>274.89999999999998</v>
      </c>
      <c r="G41" s="29">
        <v>117.3</v>
      </c>
      <c r="H41" s="33">
        <v>110.3</v>
      </c>
      <c r="I41" s="33">
        <v>0</v>
      </c>
      <c r="J41" s="33">
        <v>22.400000000000002</v>
      </c>
      <c r="K41" s="33">
        <v>2.3000000000000003</v>
      </c>
      <c r="L41" s="33">
        <v>6.1</v>
      </c>
      <c r="M41" s="33">
        <v>8.5</v>
      </c>
      <c r="N41" s="33">
        <v>71</v>
      </c>
      <c r="O41" s="33">
        <v>7</v>
      </c>
      <c r="P41" s="33">
        <v>0.1</v>
      </c>
      <c r="Q41" s="33">
        <v>0</v>
      </c>
      <c r="R41" s="33">
        <v>0.4</v>
      </c>
      <c r="S41" s="33">
        <v>6.5</v>
      </c>
      <c r="T41" s="33">
        <v>52.6</v>
      </c>
      <c r="U41" s="33">
        <v>3.5999999999999996</v>
      </c>
      <c r="V41" s="33">
        <v>4.4000000000000004</v>
      </c>
      <c r="W41" s="33">
        <v>0.9</v>
      </c>
      <c r="X41" s="33">
        <v>23</v>
      </c>
      <c r="Y41" s="33">
        <v>4.4000000000000004</v>
      </c>
      <c r="Z41" s="33">
        <v>0.3</v>
      </c>
      <c r="AA41" s="33">
        <v>0.1</v>
      </c>
      <c r="AB41" s="33">
        <v>0</v>
      </c>
      <c r="AC41" s="33">
        <v>0</v>
      </c>
      <c r="AD41" s="33">
        <v>0.30000000000000004</v>
      </c>
      <c r="AE41" s="33">
        <v>0.2</v>
      </c>
      <c r="AF41" s="33">
        <v>0</v>
      </c>
      <c r="AG41" s="33">
        <v>0</v>
      </c>
      <c r="AH41" s="33">
        <v>14.1</v>
      </c>
      <c r="AI41" s="33">
        <v>0.2</v>
      </c>
      <c r="AJ41" s="33">
        <v>1.1000000000000001</v>
      </c>
      <c r="AK41" s="33">
        <v>105</v>
      </c>
    </row>
    <row r="42" spans="2:37">
      <c r="B42" s="96"/>
      <c r="C42" s="98"/>
      <c r="D42" s="108" t="s">
        <v>124</v>
      </c>
      <c r="E42" s="35" t="s">
        <v>70</v>
      </c>
      <c r="F42" s="32">
        <v>14.9</v>
      </c>
      <c r="G42" s="29">
        <v>14.9</v>
      </c>
      <c r="H42" s="33">
        <v>7.9</v>
      </c>
      <c r="I42" s="33">
        <v>0</v>
      </c>
      <c r="J42" s="33">
        <v>0.2</v>
      </c>
      <c r="K42" s="33">
        <v>0.2</v>
      </c>
      <c r="L42" s="33">
        <v>0.1</v>
      </c>
      <c r="M42" s="33">
        <v>0.2</v>
      </c>
      <c r="N42" s="33">
        <v>7.1999999999999993</v>
      </c>
      <c r="O42" s="33">
        <v>7</v>
      </c>
      <c r="P42" s="33">
        <v>0.1</v>
      </c>
      <c r="Q42" s="33">
        <v>0</v>
      </c>
      <c r="R42" s="33">
        <v>0.4</v>
      </c>
      <c r="S42" s="33">
        <v>6.5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3">
        <v>0</v>
      </c>
      <c r="AK42" s="33">
        <v>0</v>
      </c>
    </row>
    <row r="43" spans="2:37">
      <c r="B43" s="96"/>
      <c r="C43" s="98"/>
      <c r="D43" s="99"/>
      <c r="E43" s="35" t="s">
        <v>71</v>
      </c>
      <c r="F43" s="32">
        <v>102.4</v>
      </c>
      <c r="G43" s="29">
        <v>102.4</v>
      </c>
      <c r="H43" s="33">
        <v>102.4</v>
      </c>
      <c r="I43" s="33">
        <v>0</v>
      </c>
      <c r="J43" s="33">
        <v>22.200000000000003</v>
      </c>
      <c r="K43" s="33">
        <v>2.1</v>
      </c>
      <c r="L43" s="33">
        <v>6</v>
      </c>
      <c r="M43" s="33">
        <v>8.3000000000000007</v>
      </c>
      <c r="N43" s="33">
        <v>63.8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</row>
    <row r="44" spans="2:37">
      <c r="B44" s="96"/>
      <c r="C44" s="98"/>
      <c r="D44" s="99"/>
      <c r="E44" s="35" t="s">
        <v>72</v>
      </c>
      <c r="F44" s="32">
        <v>157.6</v>
      </c>
      <c r="G44" s="29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52.6</v>
      </c>
      <c r="U44" s="33">
        <v>3.5999999999999996</v>
      </c>
      <c r="V44" s="33">
        <v>4.4000000000000004</v>
      </c>
      <c r="W44" s="33">
        <v>0.9</v>
      </c>
      <c r="X44" s="33">
        <v>23</v>
      </c>
      <c r="Y44" s="33">
        <v>4.4000000000000004</v>
      </c>
      <c r="Z44" s="33">
        <v>0.3</v>
      </c>
      <c r="AA44" s="33">
        <v>0.1</v>
      </c>
      <c r="AB44" s="33">
        <v>0</v>
      </c>
      <c r="AC44" s="33">
        <v>0</v>
      </c>
      <c r="AD44" s="33">
        <v>0.30000000000000004</v>
      </c>
      <c r="AE44" s="33">
        <v>0.2</v>
      </c>
      <c r="AF44" s="33">
        <v>0</v>
      </c>
      <c r="AG44" s="33">
        <v>0</v>
      </c>
      <c r="AH44" s="33">
        <v>14.1</v>
      </c>
      <c r="AI44" s="33">
        <v>0.2</v>
      </c>
      <c r="AJ44" s="33">
        <v>1.1000000000000001</v>
      </c>
      <c r="AK44" s="33">
        <v>105</v>
      </c>
    </row>
    <row r="45" spans="2:37">
      <c r="B45" s="96"/>
      <c r="C45" s="98" t="s">
        <v>131</v>
      </c>
      <c r="D45" s="99" t="s">
        <v>68</v>
      </c>
      <c r="E45" s="99"/>
      <c r="F45" s="32">
        <v>232.59999999999997</v>
      </c>
      <c r="G45" s="29">
        <v>76.499999999999986</v>
      </c>
      <c r="H45" s="33">
        <v>73.599999999999994</v>
      </c>
      <c r="I45" s="33">
        <v>0</v>
      </c>
      <c r="J45" s="33">
        <v>20.2</v>
      </c>
      <c r="K45" s="33">
        <v>0.5</v>
      </c>
      <c r="L45" s="33">
        <v>0.4</v>
      </c>
      <c r="M45" s="33">
        <v>3.3</v>
      </c>
      <c r="N45" s="33">
        <v>49.2</v>
      </c>
      <c r="O45" s="33">
        <v>2.9</v>
      </c>
      <c r="P45" s="33">
        <v>0</v>
      </c>
      <c r="Q45" s="33">
        <v>0</v>
      </c>
      <c r="R45" s="33">
        <v>0</v>
      </c>
      <c r="S45" s="33">
        <v>2.9</v>
      </c>
      <c r="T45" s="33">
        <v>68.399999999999991</v>
      </c>
      <c r="U45" s="33">
        <v>4.4000000000000004</v>
      </c>
      <c r="V45" s="33">
        <v>21.8</v>
      </c>
      <c r="W45" s="33">
        <v>6.9</v>
      </c>
      <c r="X45" s="33">
        <v>11.8</v>
      </c>
      <c r="Y45" s="33">
        <v>14.7</v>
      </c>
      <c r="Z45" s="33">
        <v>0.60000000000000009</v>
      </c>
      <c r="AA45" s="33">
        <v>0.4</v>
      </c>
      <c r="AB45" s="33">
        <v>0</v>
      </c>
      <c r="AC45" s="33">
        <v>0</v>
      </c>
      <c r="AD45" s="33">
        <v>2.6</v>
      </c>
      <c r="AE45" s="33">
        <v>3.7</v>
      </c>
      <c r="AF45" s="33">
        <v>0.30000000000000004</v>
      </c>
      <c r="AG45" s="33">
        <v>0</v>
      </c>
      <c r="AH45" s="33">
        <v>0</v>
      </c>
      <c r="AI45" s="33">
        <v>0.7</v>
      </c>
      <c r="AJ45" s="33">
        <v>0.5</v>
      </c>
      <c r="AK45" s="33">
        <v>87.699999999999989</v>
      </c>
    </row>
    <row r="46" spans="2:37">
      <c r="B46" s="96"/>
      <c r="C46" s="98"/>
      <c r="D46" s="108" t="s">
        <v>124</v>
      </c>
      <c r="E46" s="35" t="s">
        <v>70</v>
      </c>
      <c r="F46" s="32">
        <v>6.6</v>
      </c>
      <c r="G46" s="29">
        <v>6.6</v>
      </c>
      <c r="H46" s="33">
        <v>3.7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3.7</v>
      </c>
      <c r="O46" s="33">
        <v>2.9</v>
      </c>
      <c r="P46" s="33">
        <v>0</v>
      </c>
      <c r="Q46" s="33">
        <v>0</v>
      </c>
      <c r="R46" s="33">
        <v>0</v>
      </c>
      <c r="S46" s="33">
        <v>2.9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0</v>
      </c>
    </row>
    <row r="47" spans="2:37">
      <c r="B47" s="96"/>
      <c r="C47" s="98"/>
      <c r="D47" s="99"/>
      <c r="E47" s="35" t="s">
        <v>71</v>
      </c>
      <c r="F47" s="32">
        <v>69.899999999999991</v>
      </c>
      <c r="G47" s="29">
        <v>69.899999999999991</v>
      </c>
      <c r="H47" s="33">
        <v>69.899999999999991</v>
      </c>
      <c r="I47" s="33">
        <v>0</v>
      </c>
      <c r="J47" s="33">
        <v>20.2</v>
      </c>
      <c r="K47" s="33">
        <v>0.5</v>
      </c>
      <c r="L47" s="33">
        <v>0.4</v>
      </c>
      <c r="M47" s="33">
        <v>3.3</v>
      </c>
      <c r="N47" s="33">
        <v>45.5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33">
        <v>0</v>
      </c>
      <c r="AK47" s="33">
        <v>0</v>
      </c>
    </row>
    <row r="48" spans="2:37">
      <c r="B48" s="96"/>
      <c r="C48" s="98"/>
      <c r="D48" s="99"/>
      <c r="E48" s="35" t="s">
        <v>72</v>
      </c>
      <c r="F48" s="32">
        <v>156.09999999999997</v>
      </c>
      <c r="G48" s="29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68.399999999999991</v>
      </c>
      <c r="U48" s="33">
        <v>4.4000000000000004</v>
      </c>
      <c r="V48" s="33">
        <v>21.8</v>
      </c>
      <c r="W48" s="33">
        <v>6.9</v>
      </c>
      <c r="X48" s="33">
        <v>11.8</v>
      </c>
      <c r="Y48" s="33">
        <v>14.7</v>
      </c>
      <c r="Z48" s="33">
        <v>0.60000000000000009</v>
      </c>
      <c r="AA48" s="33">
        <v>0.4</v>
      </c>
      <c r="AB48" s="33">
        <v>0</v>
      </c>
      <c r="AC48" s="33">
        <v>0</v>
      </c>
      <c r="AD48" s="33">
        <v>2.6</v>
      </c>
      <c r="AE48" s="33">
        <v>3.7</v>
      </c>
      <c r="AF48" s="33">
        <v>0.30000000000000004</v>
      </c>
      <c r="AG48" s="33">
        <v>0</v>
      </c>
      <c r="AH48" s="33">
        <v>0</v>
      </c>
      <c r="AI48" s="33">
        <v>0.7</v>
      </c>
      <c r="AJ48" s="33">
        <v>0.5</v>
      </c>
      <c r="AK48" s="33">
        <v>87.699999999999989</v>
      </c>
    </row>
    <row r="49" spans="2:37">
      <c r="B49" s="96"/>
      <c r="C49" s="98" t="s">
        <v>132</v>
      </c>
      <c r="D49" s="99" t="s">
        <v>68</v>
      </c>
      <c r="E49" s="99"/>
      <c r="F49" s="32">
        <v>386.2</v>
      </c>
      <c r="G49" s="29">
        <v>67.7</v>
      </c>
      <c r="H49" s="33">
        <v>61.1</v>
      </c>
      <c r="I49" s="33">
        <v>0</v>
      </c>
      <c r="J49" s="33">
        <v>19.400000000000002</v>
      </c>
      <c r="K49" s="33">
        <v>3.5000000000000004</v>
      </c>
      <c r="L49" s="33">
        <v>2.2000000000000002</v>
      </c>
      <c r="M49" s="33">
        <v>12.2</v>
      </c>
      <c r="N49" s="33">
        <v>23.799999999999997</v>
      </c>
      <c r="O49" s="33">
        <v>6.6</v>
      </c>
      <c r="P49" s="33">
        <v>0.8</v>
      </c>
      <c r="Q49" s="33">
        <v>0</v>
      </c>
      <c r="R49" s="33">
        <v>2.5</v>
      </c>
      <c r="S49" s="33">
        <v>3.3000000000000003</v>
      </c>
      <c r="T49" s="33">
        <v>226.79999999999998</v>
      </c>
      <c r="U49" s="33">
        <v>97.9</v>
      </c>
      <c r="V49" s="33">
        <v>8.9</v>
      </c>
      <c r="W49" s="33">
        <v>20.6</v>
      </c>
      <c r="X49" s="33">
        <v>24.5</v>
      </c>
      <c r="Y49" s="33">
        <v>41.4</v>
      </c>
      <c r="Z49" s="33">
        <v>0.3</v>
      </c>
      <c r="AA49" s="33">
        <v>0.4</v>
      </c>
      <c r="AB49" s="33">
        <v>0</v>
      </c>
      <c r="AC49" s="33">
        <v>0</v>
      </c>
      <c r="AD49" s="33">
        <v>0.2</v>
      </c>
      <c r="AE49" s="33">
        <v>28.5</v>
      </c>
      <c r="AF49" s="33">
        <v>0</v>
      </c>
      <c r="AG49" s="33">
        <v>0</v>
      </c>
      <c r="AH49" s="33">
        <v>1.5</v>
      </c>
      <c r="AI49" s="33">
        <v>0</v>
      </c>
      <c r="AJ49" s="33">
        <v>2.6</v>
      </c>
      <c r="AK49" s="33">
        <v>91.699999999999989</v>
      </c>
    </row>
    <row r="50" spans="2:37">
      <c r="B50" s="96"/>
      <c r="C50" s="98"/>
      <c r="D50" s="108" t="s">
        <v>124</v>
      </c>
      <c r="E50" s="35" t="s">
        <v>70</v>
      </c>
      <c r="F50" s="32">
        <v>9.1</v>
      </c>
      <c r="G50" s="29">
        <v>9.1</v>
      </c>
      <c r="H50" s="33">
        <v>2.5</v>
      </c>
      <c r="I50" s="33">
        <v>0</v>
      </c>
      <c r="J50" s="33">
        <v>0.2</v>
      </c>
      <c r="K50" s="33">
        <v>0.2</v>
      </c>
      <c r="L50" s="33">
        <v>0.8</v>
      </c>
      <c r="M50" s="33">
        <v>0.30000000000000004</v>
      </c>
      <c r="N50" s="33">
        <v>1</v>
      </c>
      <c r="O50" s="33">
        <v>6.6</v>
      </c>
      <c r="P50" s="33">
        <v>0.8</v>
      </c>
      <c r="Q50" s="33">
        <v>0</v>
      </c>
      <c r="R50" s="33">
        <v>2.5</v>
      </c>
      <c r="S50" s="33">
        <v>3.3000000000000003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</row>
    <row r="51" spans="2:37">
      <c r="B51" s="96"/>
      <c r="C51" s="98"/>
      <c r="D51" s="99"/>
      <c r="E51" s="35" t="s">
        <v>71</v>
      </c>
      <c r="F51" s="32">
        <v>58.6</v>
      </c>
      <c r="G51" s="29">
        <v>58.6</v>
      </c>
      <c r="H51" s="33">
        <v>58.6</v>
      </c>
      <c r="I51" s="33">
        <v>0</v>
      </c>
      <c r="J51" s="33">
        <v>19.2</v>
      </c>
      <c r="K51" s="33">
        <v>3.3000000000000003</v>
      </c>
      <c r="L51" s="33">
        <v>1.4</v>
      </c>
      <c r="M51" s="33">
        <v>11.899999999999999</v>
      </c>
      <c r="N51" s="33">
        <v>22.8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0</v>
      </c>
    </row>
    <row r="52" spans="2:37">
      <c r="B52" s="96"/>
      <c r="C52" s="98"/>
      <c r="D52" s="99"/>
      <c r="E52" s="35" t="s">
        <v>72</v>
      </c>
      <c r="F52" s="32">
        <v>318.5</v>
      </c>
      <c r="G52" s="29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226.79999999999998</v>
      </c>
      <c r="U52" s="33">
        <v>97.9</v>
      </c>
      <c r="V52" s="33">
        <v>8.9</v>
      </c>
      <c r="W52" s="33">
        <v>20.6</v>
      </c>
      <c r="X52" s="33">
        <v>24.5</v>
      </c>
      <c r="Y52" s="33">
        <v>41.4</v>
      </c>
      <c r="Z52" s="33">
        <v>0.3</v>
      </c>
      <c r="AA52" s="33">
        <v>0.4</v>
      </c>
      <c r="AB52" s="33">
        <v>0</v>
      </c>
      <c r="AC52" s="33">
        <v>0</v>
      </c>
      <c r="AD52" s="33">
        <v>0.2</v>
      </c>
      <c r="AE52" s="33">
        <v>28.5</v>
      </c>
      <c r="AF52" s="33">
        <v>0</v>
      </c>
      <c r="AG52" s="33">
        <v>0</v>
      </c>
      <c r="AH52" s="33">
        <v>1.5</v>
      </c>
      <c r="AI52" s="33">
        <v>0</v>
      </c>
      <c r="AJ52" s="33">
        <v>2.6</v>
      </c>
      <c r="AK52" s="33">
        <v>91.699999999999989</v>
      </c>
    </row>
    <row r="53" spans="2:37">
      <c r="B53" s="96"/>
      <c r="C53" s="98" t="s">
        <v>133</v>
      </c>
      <c r="D53" s="99" t="s">
        <v>68</v>
      </c>
      <c r="E53" s="99"/>
      <c r="F53" s="32">
        <v>302.39999999999998</v>
      </c>
      <c r="G53" s="29">
        <v>119.3</v>
      </c>
      <c r="H53" s="33">
        <v>115.3</v>
      </c>
      <c r="I53" s="33">
        <v>0</v>
      </c>
      <c r="J53" s="33">
        <v>31.5</v>
      </c>
      <c r="K53" s="33">
        <v>10.199999999999999</v>
      </c>
      <c r="L53" s="33">
        <v>1.2</v>
      </c>
      <c r="M53" s="33">
        <v>1.3</v>
      </c>
      <c r="N53" s="33">
        <v>71.100000000000009</v>
      </c>
      <c r="O53" s="33">
        <v>4</v>
      </c>
      <c r="P53" s="33">
        <v>0</v>
      </c>
      <c r="Q53" s="33">
        <v>0</v>
      </c>
      <c r="R53" s="33">
        <v>0</v>
      </c>
      <c r="S53" s="33">
        <v>4</v>
      </c>
      <c r="T53" s="33">
        <v>19.799999999999997</v>
      </c>
      <c r="U53" s="33">
        <v>1.4</v>
      </c>
      <c r="V53" s="33">
        <v>4.2</v>
      </c>
      <c r="W53" s="33">
        <v>0.3</v>
      </c>
      <c r="X53" s="33">
        <v>1.8</v>
      </c>
      <c r="Y53" s="33">
        <v>2</v>
      </c>
      <c r="Z53" s="33">
        <v>1.5</v>
      </c>
      <c r="AA53" s="33">
        <v>0.1</v>
      </c>
      <c r="AB53" s="33">
        <v>0</v>
      </c>
      <c r="AC53" s="33">
        <v>0</v>
      </c>
      <c r="AD53" s="33">
        <v>0.2</v>
      </c>
      <c r="AE53" s="33">
        <v>0.2</v>
      </c>
      <c r="AF53" s="33">
        <v>0</v>
      </c>
      <c r="AG53" s="33">
        <v>0</v>
      </c>
      <c r="AH53" s="33">
        <v>7.2</v>
      </c>
      <c r="AI53" s="33">
        <v>0</v>
      </c>
      <c r="AJ53" s="33">
        <v>0.9</v>
      </c>
      <c r="AK53" s="33">
        <v>163.30000000000001</v>
      </c>
    </row>
    <row r="54" spans="2:37">
      <c r="B54" s="96"/>
      <c r="C54" s="98"/>
      <c r="D54" s="108" t="s">
        <v>124</v>
      </c>
      <c r="E54" s="35" t="s">
        <v>70</v>
      </c>
      <c r="F54" s="32">
        <v>4</v>
      </c>
      <c r="G54" s="29">
        <v>4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4</v>
      </c>
      <c r="P54" s="33">
        <v>0</v>
      </c>
      <c r="Q54" s="33">
        <v>0</v>
      </c>
      <c r="R54" s="33">
        <v>0</v>
      </c>
      <c r="S54" s="33">
        <v>4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</row>
    <row r="55" spans="2:37">
      <c r="B55" s="96"/>
      <c r="C55" s="98"/>
      <c r="D55" s="99"/>
      <c r="E55" s="35" t="s">
        <v>71</v>
      </c>
      <c r="F55" s="32">
        <v>115.3</v>
      </c>
      <c r="G55" s="29">
        <v>115.3</v>
      </c>
      <c r="H55" s="33">
        <v>115.3</v>
      </c>
      <c r="I55" s="33">
        <v>0</v>
      </c>
      <c r="J55" s="33">
        <v>31.5</v>
      </c>
      <c r="K55" s="33">
        <v>10.199999999999999</v>
      </c>
      <c r="L55" s="33">
        <v>1.2</v>
      </c>
      <c r="M55" s="33">
        <v>1.3</v>
      </c>
      <c r="N55" s="33">
        <v>71.100000000000009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33">
        <v>0</v>
      </c>
    </row>
    <row r="56" spans="2:37">
      <c r="B56" s="96"/>
      <c r="C56" s="98"/>
      <c r="D56" s="99"/>
      <c r="E56" s="35" t="s">
        <v>72</v>
      </c>
      <c r="F56" s="32">
        <v>183.10000000000002</v>
      </c>
      <c r="G56" s="29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19.799999999999997</v>
      </c>
      <c r="U56" s="33">
        <v>1.4</v>
      </c>
      <c r="V56" s="33">
        <v>4.2</v>
      </c>
      <c r="W56" s="33">
        <v>0.3</v>
      </c>
      <c r="X56" s="33">
        <v>1.8</v>
      </c>
      <c r="Y56" s="33">
        <v>2</v>
      </c>
      <c r="Z56" s="33">
        <v>1.5</v>
      </c>
      <c r="AA56" s="33">
        <v>0.1</v>
      </c>
      <c r="AB56" s="33">
        <v>0</v>
      </c>
      <c r="AC56" s="33">
        <v>0</v>
      </c>
      <c r="AD56" s="33">
        <v>0.2</v>
      </c>
      <c r="AE56" s="33">
        <v>0.2</v>
      </c>
      <c r="AF56" s="33">
        <v>0</v>
      </c>
      <c r="AG56" s="33">
        <v>0</v>
      </c>
      <c r="AH56" s="33">
        <v>7.2</v>
      </c>
      <c r="AI56" s="33">
        <v>0</v>
      </c>
      <c r="AJ56" s="33">
        <v>0.9</v>
      </c>
      <c r="AK56" s="33">
        <v>163.30000000000001</v>
      </c>
    </row>
    <row r="57" spans="2:37">
      <c r="B57" s="96"/>
      <c r="C57" s="100" t="s">
        <v>134</v>
      </c>
      <c r="D57" s="99" t="s">
        <v>68</v>
      </c>
      <c r="E57" s="99"/>
      <c r="F57" s="32">
        <v>294.89999999999998</v>
      </c>
      <c r="G57" s="29">
        <v>143.9</v>
      </c>
      <c r="H57" s="33">
        <v>139.6</v>
      </c>
      <c r="I57" s="33">
        <v>0</v>
      </c>
      <c r="J57" s="33">
        <v>15.4</v>
      </c>
      <c r="K57" s="33">
        <v>14.5</v>
      </c>
      <c r="L57" s="33">
        <v>6.6999999999999993</v>
      </c>
      <c r="M57" s="33">
        <v>4</v>
      </c>
      <c r="N57" s="33">
        <v>99</v>
      </c>
      <c r="O57" s="33">
        <v>4.3</v>
      </c>
      <c r="P57" s="33">
        <v>1</v>
      </c>
      <c r="Q57" s="33">
        <v>0.8</v>
      </c>
      <c r="R57" s="33">
        <v>0.8</v>
      </c>
      <c r="S57" s="33">
        <v>1.7</v>
      </c>
      <c r="T57" s="33">
        <v>66.3</v>
      </c>
      <c r="U57" s="33">
        <v>9.1</v>
      </c>
      <c r="V57" s="33">
        <v>5</v>
      </c>
      <c r="W57" s="33">
        <v>5.8000000000000007</v>
      </c>
      <c r="X57" s="33">
        <v>1.5</v>
      </c>
      <c r="Y57" s="33">
        <v>4.3</v>
      </c>
      <c r="Z57" s="33">
        <v>5.0999999999999996</v>
      </c>
      <c r="AA57" s="33">
        <v>0.4</v>
      </c>
      <c r="AB57" s="33">
        <v>0</v>
      </c>
      <c r="AC57" s="33">
        <v>0</v>
      </c>
      <c r="AD57" s="33">
        <v>0.2</v>
      </c>
      <c r="AE57" s="33">
        <v>16.100000000000001</v>
      </c>
      <c r="AF57" s="33">
        <v>1.8</v>
      </c>
      <c r="AG57" s="33">
        <v>0</v>
      </c>
      <c r="AH57" s="33">
        <v>16.7</v>
      </c>
      <c r="AI57" s="33">
        <v>0.30000000000000004</v>
      </c>
      <c r="AJ57" s="33">
        <v>0</v>
      </c>
      <c r="AK57" s="33">
        <v>84.7</v>
      </c>
    </row>
    <row r="58" spans="2:37">
      <c r="B58" s="96"/>
      <c r="C58" s="101"/>
      <c r="D58" s="108" t="s">
        <v>124</v>
      </c>
      <c r="E58" s="35" t="s">
        <v>70</v>
      </c>
      <c r="F58" s="32">
        <v>99.1</v>
      </c>
      <c r="G58" s="29">
        <v>99.1</v>
      </c>
      <c r="H58" s="33">
        <v>94.8</v>
      </c>
      <c r="I58" s="33">
        <v>0</v>
      </c>
      <c r="J58" s="33">
        <v>8.9</v>
      </c>
      <c r="K58" s="33">
        <v>2.7</v>
      </c>
      <c r="L58" s="33">
        <v>4.5999999999999996</v>
      </c>
      <c r="M58" s="33">
        <v>2.1</v>
      </c>
      <c r="N58" s="33">
        <v>76.5</v>
      </c>
      <c r="O58" s="33">
        <v>4.3</v>
      </c>
      <c r="P58" s="33">
        <v>1</v>
      </c>
      <c r="Q58" s="33">
        <v>0.8</v>
      </c>
      <c r="R58" s="33">
        <v>0.8</v>
      </c>
      <c r="S58" s="33">
        <v>1.7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J58" s="33">
        <v>0</v>
      </c>
      <c r="AK58" s="33">
        <v>0</v>
      </c>
    </row>
    <row r="59" spans="2:37">
      <c r="B59" s="96"/>
      <c r="C59" s="101"/>
      <c r="D59" s="99"/>
      <c r="E59" s="35" t="s">
        <v>71</v>
      </c>
      <c r="F59" s="32">
        <v>41.900000000000006</v>
      </c>
      <c r="G59" s="29">
        <v>41.900000000000006</v>
      </c>
      <c r="H59" s="33">
        <v>41.900000000000006</v>
      </c>
      <c r="I59" s="33">
        <v>0</v>
      </c>
      <c r="J59" s="33">
        <v>6.5</v>
      </c>
      <c r="K59" s="33">
        <v>11.8</v>
      </c>
      <c r="L59" s="33">
        <v>2.1</v>
      </c>
      <c r="M59" s="33">
        <v>1.9</v>
      </c>
      <c r="N59" s="33">
        <v>19.600000000000001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33">
        <v>0</v>
      </c>
      <c r="AK59" s="33">
        <v>0</v>
      </c>
    </row>
    <row r="60" spans="2:37">
      <c r="B60" s="96"/>
      <c r="C60" s="102"/>
      <c r="D60" s="99"/>
      <c r="E60" s="35" t="s">
        <v>72</v>
      </c>
      <c r="F60" s="32">
        <v>153.9</v>
      </c>
      <c r="G60" s="29">
        <v>2.9</v>
      </c>
      <c r="H60" s="33">
        <v>2.9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2.9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66.3</v>
      </c>
      <c r="U60" s="33">
        <v>9.1</v>
      </c>
      <c r="V60" s="33">
        <v>5</v>
      </c>
      <c r="W60" s="33">
        <v>5.8000000000000007</v>
      </c>
      <c r="X60" s="33">
        <v>1.5</v>
      </c>
      <c r="Y60" s="33">
        <v>4.3</v>
      </c>
      <c r="Z60" s="33">
        <v>5.0999999999999996</v>
      </c>
      <c r="AA60" s="33">
        <v>0.4</v>
      </c>
      <c r="AB60" s="33">
        <v>0</v>
      </c>
      <c r="AC60" s="33">
        <v>0</v>
      </c>
      <c r="AD60" s="33">
        <v>0.2</v>
      </c>
      <c r="AE60" s="33">
        <v>16.100000000000001</v>
      </c>
      <c r="AF60" s="33">
        <v>1.8</v>
      </c>
      <c r="AG60" s="33">
        <v>0</v>
      </c>
      <c r="AH60" s="33">
        <v>16.7</v>
      </c>
      <c r="AI60" s="33">
        <v>0.30000000000000004</v>
      </c>
      <c r="AJ60" s="33">
        <v>0</v>
      </c>
      <c r="AK60" s="33">
        <v>84.7</v>
      </c>
    </row>
    <row r="61" spans="2:37">
      <c r="B61" s="96"/>
      <c r="C61" s="98" t="s">
        <v>135</v>
      </c>
      <c r="D61" s="99" t="s">
        <v>68</v>
      </c>
      <c r="E61" s="99"/>
      <c r="F61" s="32">
        <v>262.39999999999998</v>
      </c>
      <c r="G61" s="29">
        <v>102.6</v>
      </c>
      <c r="H61" s="33">
        <v>100.5</v>
      </c>
      <c r="I61" s="33">
        <v>0</v>
      </c>
      <c r="J61" s="33">
        <v>9.2000000000000011</v>
      </c>
      <c r="K61" s="33">
        <v>5.7</v>
      </c>
      <c r="L61" s="33">
        <v>3.6000000000000005</v>
      </c>
      <c r="M61" s="33">
        <v>4</v>
      </c>
      <c r="N61" s="33">
        <v>77.999999999999986</v>
      </c>
      <c r="O61" s="33">
        <v>2.1</v>
      </c>
      <c r="P61" s="33">
        <v>0</v>
      </c>
      <c r="Q61" s="33">
        <v>0.1</v>
      </c>
      <c r="R61" s="33">
        <v>0</v>
      </c>
      <c r="S61" s="33">
        <v>2</v>
      </c>
      <c r="T61" s="33">
        <v>71.099999999999994</v>
      </c>
      <c r="U61" s="33">
        <v>20.3</v>
      </c>
      <c r="V61" s="33">
        <v>22.599999999999998</v>
      </c>
      <c r="W61" s="33">
        <v>1.9</v>
      </c>
      <c r="X61" s="33">
        <v>5.8999999999999995</v>
      </c>
      <c r="Y61" s="33">
        <v>4.8999999999999995</v>
      </c>
      <c r="Z61" s="33">
        <v>0</v>
      </c>
      <c r="AA61" s="33">
        <v>5.8</v>
      </c>
      <c r="AB61" s="33">
        <v>0</v>
      </c>
      <c r="AC61" s="33">
        <v>0</v>
      </c>
      <c r="AD61" s="33">
        <v>0.3</v>
      </c>
      <c r="AE61" s="33">
        <v>9</v>
      </c>
      <c r="AF61" s="33">
        <v>0.1</v>
      </c>
      <c r="AG61" s="33">
        <v>0</v>
      </c>
      <c r="AH61" s="33">
        <v>0</v>
      </c>
      <c r="AI61" s="33">
        <v>0</v>
      </c>
      <c r="AJ61" s="33">
        <v>0.3</v>
      </c>
      <c r="AK61" s="33">
        <v>88.7</v>
      </c>
    </row>
    <row r="62" spans="2:37">
      <c r="B62" s="96"/>
      <c r="C62" s="98"/>
      <c r="D62" s="108" t="s">
        <v>124</v>
      </c>
      <c r="E62" s="35" t="s">
        <v>70</v>
      </c>
      <c r="F62" s="32">
        <v>8.9999999999999982</v>
      </c>
      <c r="G62" s="29">
        <v>8.9999999999999982</v>
      </c>
      <c r="H62" s="33">
        <v>6.8999999999999995</v>
      </c>
      <c r="I62" s="33">
        <v>0</v>
      </c>
      <c r="J62" s="33">
        <v>1</v>
      </c>
      <c r="K62" s="33">
        <v>0.5</v>
      </c>
      <c r="L62" s="33">
        <v>0.2</v>
      </c>
      <c r="M62" s="33">
        <v>0.9</v>
      </c>
      <c r="N62" s="33">
        <v>4.3</v>
      </c>
      <c r="O62" s="33">
        <v>2.1</v>
      </c>
      <c r="P62" s="33">
        <v>0</v>
      </c>
      <c r="Q62" s="33">
        <v>0.1</v>
      </c>
      <c r="R62" s="33">
        <v>0</v>
      </c>
      <c r="S62" s="33">
        <v>2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0</v>
      </c>
    </row>
    <row r="63" spans="2:37">
      <c r="B63" s="96"/>
      <c r="C63" s="98"/>
      <c r="D63" s="99"/>
      <c r="E63" s="35" t="s">
        <v>71</v>
      </c>
      <c r="F63" s="32">
        <v>93.6</v>
      </c>
      <c r="G63" s="29">
        <v>93.6</v>
      </c>
      <c r="H63" s="33">
        <v>93.6</v>
      </c>
      <c r="I63" s="33">
        <v>0</v>
      </c>
      <c r="J63" s="33">
        <v>8.1999999999999993</v>
      </c>
      <c r="K63" s="33">
        <v>5.2</v>
      </c>
      <c r="L63" s="33">
        <v>3.4000000000000004</v>
      </c>
      <c r="M63" s="33">
        <v>3.1</v>
      </c>
      <c r="N63" s="33">
        <v>73.7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33">
        <v>0</v>
      </c>
      <c r="AA63" s="33">
        <v>0</v>
      </c>
      <c r="AB63" s="33">
        <v>0</v>
      </c>
      <c r="AC63" s="33">
        <v>0</v>
      </c>
      <c r="AD63" s="33">
        <v>0</v>
      </c>
      <c r="AE63" s="33">
        <v>0</v>
      </c>
      <c r="AF63" s="33">
        <v>0</v>
      </c>
      <c r="AG63" s="33">
        <v>0</v>
      </c>
      <c r="AH63" s="33">
        <v>0</v>
      </c>
      <c r="AI63" s="33">
        <v>0</v>
      </c>
      <c r="AJ63" s="33">
        <v>0</v>
      </c>
      <c r="AK63" s="33">
        <v>0</v>
      </c>
    </row>
    <row r="64" spans="2:37">
      <c r="B64" s="96"/>
      <c r="C64" s="98"/>
      <c r="D64" s="99"/>
      <c r="E64" s="35" t="s">
        <v>72</v>
      </c>
      <c r="F64" s="32">
        <v>159.80000000000001</v>
      </c>
      <c r="G64" s="29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71.099999999999994</v>
      </c>
      <c r="U64" s="33">
        <v>20.3</v>
      </c>
      <c r="V64" s="33">
        <v>22.599999999999998</v>
      </c>
      <c r="W64" s="33">
        <v>1.9</v>
      </c>
      <c r="X64" s="33">
        <v>5.8999999999999995</v>
      </c>
      <c r="Y64" s="33">
        <v>4.8999999999999995</v>
      </c>
      <c r="Z64" s="33">
        <v>0</v>
      </c>
      <c r="AA64" s="33">
        <v>5.8</v>
      </c>
      <c r="AB64" s="33">
        <v>0</v>
      </c>
      <c r="AC64" s="33">
        <v>0</v>
      </c>
      <c r="AD64" s="33">
        <v>0.3</v>
      </c>
      <c r="AE64" s="33">
        <v>9</v>
      </c>
      <c r="AF64" s="33">
        <v>0.1</v>
      </c>
      <c r="AG64" s="33">
        <v>0</v>
      </c>
      <c r="AH64" s="33">
        <v>0</v>
      </c>
      <c r="AI64" s="33">
        <v>0</v>
      </c>
      <c r="AJ64" s="33">
        <v>0.3</v>
      </c>
      <c r="AK64" s="33">
        <v>88.7</v>
      </c>
    </row>
    <row r="65" spans="2:37">
      <c r="B65" s="96"/>
      <c r="C65" s="98" t="s">
        <v>136</v>
      </c>
      <c r="D65" s="99" t="s">
        <v>68</v>
      </c>
      <c r="E65" s="99"/>
      <c r="F65" s="32">
        <v>287</v>
      </c>
      <c r="G65" s="29">
        <v>126.7</v>
      </c>
      <c r="H65" s="33">
        <v>118.20000000000002</v>
      </c>
      <c r="I65" s="33">
        <v>0</v>
      </c>
      <c r="J65" s="33">
        <v>72.400000000000006</v>
      </c>
      <c r="K65" s="33">
        <v>1.7</v>
      </c>
      <c r="L65" s="33">
        <v>1.5000000000000002</v>
      </c>
      <c r="M65" s="33">
        <v>23</v>
      </c>
      <c r="N65" s="33">
        <v>19.600000000000001</v>
      </c>
      <c r="O65" s="33">
        <v>8.5</v>
      </c>
      <c r="P65" s="33">
        <v>0.79999999999999993</v>
      </c>
      <c r="Q65" s="33">
        <v>0.6</v>
      </c>
      <c r="R65" s="33">
        <v>0.3</v>
      </c>
      <c r="S65" s="33">
        <v>6.8000000000000007</v>
      </c>
      <c r="T65" s="33">
        <v>37.299999999999997</v>
      </c>
      <c r="U65" s="33">
        <v>8.4</v>
      </c>
      <c r="V65" s="33">
        <v>9</v>
      </c>
      <c r="W65" s="33">
        <v>1</v>
      </c>
      <c r="X65" s="33">
        <v>2.3000000000000003</v>
      </c>
      <c r="Y65" s="33">
        <v>4.1000000000000005</v>
      </c>
      <c r="Z65" s="33">
        <v>0.1</v>
      </c>
      <c r="AA65" s="33">
        <v>0</v>
      </c>
      <c r="AB65" s="33">
        <v>0</v>
      </c>
      <c r="AC65" s="33">
        <v>0</v>
      </c>
      <c r="AD65" s="33">
        <v>0.9</v>
      </c>
      <c r="AE65" s="33">
        <v>0</v>
      </c>
      <c r="AF65" s="33">
        <v>0</v>
      </c>
      <c r="AG65" s="33">
        <v>0</v>
      </c>
      <c r="AH65" s="33">
        <v>6.6</v>
      </c>
      <c r="AI65" s="33">
        <v>0</v>
      </c>
      <c r="AJ65" s="33">
        <v>4.9000000000000004</v>
      </c>
      <c r="AK65" s="33">
        <v>123</v>
      </c>
    </row>
    <row r="66" spans="2:37">
      <c r="B66" s="96"/>
      <c r="C66" s="98"/>
      <c r="D66" s="108" t="s">
        <v>124</v>
      </c>
      <c r="E66" s="35" t="s">
        <v>70</v>
      </c>
      <c r="F66" s="32">
        <v>13.7</v>
      </c>
      <c r="G66" s="29">
        <v>13.7</v>
      </c>
      <c r="H66" s="33">
        <v>13.299999999999999</v>
      </c>
      <c r="I66" s="33">
        <v>0</v>
      </c>
      <c r="J66" s="33">
        <v>5.9</v>
      </c>
      <c r="K66" s="33">
        <v>0.2</v>
      </c>
      <c r="L66" s="33">
        <v>0.1</v>
      </c>
      <c r="M66" s="33">
        <v>3.2</v>
      </c>
      <c r="N66" s="33">
        <v>3.9</v>
      </c>
      <c r="O66" s="33">
        <v>0.4</v>
      </c>
      <c r="P66" s="33">
        <v>0.1</v>
      </c>
      <c r="Q66" s="33">
        <v>0.1</v>
      </c>
      <c r="R66" s="33">
        <v>0</v>
      </c>
      <c r="S66" s="33">
        <v>0.2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33">
        <v>0</v>
      </c>
      <c r="AA66" s="33">
        <v>0</v>
      </c>
      <c r="AB66" s="33">
        <v>0</v>
      </c>
      <c r="AC66" s="33">
        <v>0</v>
      </c>
      <c r="AD66" s="33">
        <v>0</v>
      </c>
      <c r="AE66" s="33">
        <v>0</v>
      </c>
      <c r="AF66" s="33">
        <v>0</v>
      </c>
      <c r="AG66" s="33">
        <v>0</v>
      </c>
      <c r="AH66" s="33">
        <v>0</v>
      </c>
      <c r="AI66" s="33">
        <v>0</v>
      </c>
      <c r="AJ66" s="33">
        <v>0</v>
      </c>
      <c r="AK66" s="33">
        <v>0</v>
      </c>
    </row>
    <row r="67" spans="2:37">
      <c r="B67" s="96"/>
      <c r="C67" s="98"/>
      <c r="D67" s="99"/>
      <c r="E67" s="35" t="s">
        <v>71</v>
      </c>
      <c r="F67" s="32">
        <v>113.00000000000001</v>
      </c>
      <c r="G67" s="29">
        <v>113.00000000000001</v>
      </c>
      <c r="H67" s="33">
        <v>104.9</v>
      </c>
      <c r="I67" s="33">
        <v>0</v>
      </c>
      <c r="J67" s="33">
        <v>66.5</v>
      </c>
      <c r="K67" s="33">
        <v>1.5</v>
      </c>
      <c r="L67" s="33">
        <v>1.4000000000000001</v>
      </c>
      <c r="M67" s="33">
        <v>19.8</v>
      </c>
      <c r="N67" s="33">
        <v>15.7</v>
      </c>
      <c r="O67" s="33">
        <v>8.1000000000000014</v>
      </c>
      <c r="P67" s="33">
        <v>0.7</v>
      </c>
      <c r="Q67" s="33">
        <v>0.5</v>
      </c>
      <c r="R67" s="33">
        <v>0.3</v>
      </c>
      <c r="S67" s="33">
        <v>6.6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</v>
      </c>
      <c r="AD67" s="33">
        <v>0</v>
      </c>
      <c r="AE67" s="33">
        <v>0</v>
      </c>
      <c r="AF67" s="33">
        <v>0</v>
      </c>
      <c r="AG67" s="33">
        <v>0</v>
      </c>
      <c r="AH67" s="33">
        <v>0</v>
      </c>
      <c r="AI67" s="33">
        <v>0</v>
      </c>
      <c r="AJ67" s="33">
        <v>0</v>
      </c>
      <c r="AK67" s="33">
        <v>0</v>
      </c>
    </row>
    <row r="68" spans="2:37">
      <c r="B68" s="96"/>
      <c r="C68" s="98"/>
      <c r="D68" s="99"/>
      <c r="E68" s="35" t="s">
        <v>72</v>
      </c>
      <c r="F68" s="32">
        <v>160.30000000000001</v>
      </c>
      <c r="G68" s="29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37.299999999999997</v>
      </c>
      <c r="U68" s="33">
        <v>8.4</v>
      </c>
      <c r="V68" s="33">
        <v>9</v>
      </c>
      <c r="W68" s="33">
        <v>1</v>
      </c>
      <c r="X68" s="33">
        <v>2.3000000000000003</v>
      </c>
      <c r="Y68" s="33">
        <v>4.1000000000000005</v>
      </c>
      <c r="Z68" s="33">
        <v>0.1</v>
      </c>
      <c r="AA68" s="33">
        <v>0</v>
      </c>
      <c r="AB68" s="33">
        <v>0</v>
      </c>
      <c r="AC68" s="33">
        <v>0</v>
      </c>
      <c r="AD68" s="33">
        <v>0.9</v>
      </c>
      <c r="AE68" s="33">
        <v>0</v>
      </c>
      <c r="AF68" s="33">
        <v>0</v>
      </c>
      <c r="AG68" s="33">
        <v>0</v>
      </c>
      <c r="AH68" s="33">
        <v>6.6</v>
      </c>
      <c r="AI68" s="33">
        <v>0</v>
      </c>
      <c r="AJ68" s="33">
        <v>4.9000000000000004</v>
      </c>
      <c r="AK68" s="33">
        <v>123</v>
      </c>
    </row>
    <row r="69" spans="2:37">
      <c r="B69" s="96"/>
      <c r="C69" s="98" t="s">
        <v>137</v>
      </c>
      <c r="D69" s="99" t="s">
        <v>68</v>
      </c>
      <c r="E69" s="99"/>
      <c r="F69" s="32">
        <v>276.10000000000002</v>
      </c>
      <c r="G69" s="29">
        <v>97</v>
      </c>
      <c r="H69" s="33">
        <v>97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97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41</v>
      </c>
      <c r="U69" s="33">
        <v>7.5</v>
      </c>
      <c r="V69" s="33">
        <v>11.3</v>
      </c>
      <c r="W69" s="33">
        <v>2.8</v>
      </c>
      <c r="X69" s="33">
        <v>6.7</v>
      </c>
      <c r="Y69" s="33">
        <v>6.1</v>
      </c>
      <c r="Z69" s="33">
        <v>0.9</v>
      </c>
      <c r="AA69" s="33">
        <v>0</v>
      </c>
      <c r="AB69" s="33">
        <v>0</v>
      </c>
      <c r="AC69" s="33">
        <v>0</v>
      </c>
      <c r="AD69" s="33">
        <v>0.3</v>
      </c>
      <c r="AE69" s="33">
        <v>1.7</v>
      </c>
      <c r="AF69" s="33">
        <v>0</v>
      </c>
      <c r="AG69" s="33">
        <v>0</v>
      </c>
      <c r="AH69" s="33">
        <v>2.7</v>
      </c>
      <c r="AI69" s="33">
        <v>0</v>
      </c>
      <c r="AJ69" s="33">
        <v>1</v>
      </c>
      <c r="AK69" s="33">
        <v>138.1</v>
      </c>
    </row>
    <row r="70" spans="2:37">
      <c r="B70" s="96"/>
      <c r="C70" s="98"/>
      <c r="D70" s="108" t="s">
        <v>124</v>
      </c>
      <c r="E70" s="35" t="s">
        <v>70</v>
      </c>
      <c r="F70" s="32">
        <v>7.5</v>
      </c>
      <c r="G70" s="29">
        <v>7.5</v>
      </c>
      <c r="H70" s="33">
        <v>7.5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7.5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J70" s="33">
        <v>0</v>
      </c>
      <c r="AK70" s="33">
        <v>0</v>
      </c>
    </row>
    <row r="71" spans="2:37">
      <c r="B71" s="96"/>
      <c r="C71" s="98"/>
      <c r="D71" s="99"/>
      <c r="E71" s="35" t="s">
        <v>71</v>
      </c>
      <c r="F71" s="32">
        <v>89.5</v>
      </c>
      <c r="G71" s="29">
        <v>89.5</v>
      </c>
      <c r="H71" s="33">
        <v>89.5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89.5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J71" s="33">
        <v>0</v>
      </c>
      <c r="AK71" s="33">
        <v>0</v>
      </c>
    </row>
    <row r="72" spans="2:37">
      <c r="B72" s="96"/>
      <c r="C72" s="98"/>
      <c r="D72" s="99"/>
      <c r="E72" s="35" t="s">
        <v>72</v>
      </c>
      <c r="F72" s="32">
        <v>179.1</v>
      </c>
      <c r="G72" s="29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41</v>
      </c>
      <c r="U72" s="33">
        <v>7.5</v>
      </c>
      <c r="V72" s="33">
        <v>11.3</v>
      </c>
      <c r="W72" s="33">
        <v>2.8</v>
      </c>
      <c r="X72" s="33">
        <v>6.7</v>
      </c>
      <c r="Y72" s="33">
        <v>6.1</v>
      </c>
      <c r="Z72" s="33">
        <v>0.9</v>
      </c>
      <c r="AA72" s="33">
        <v>0</v>
      </c>
      <c r="AB72" s="33">
        <v>0</v>
      </c>
      <c r="AC72" s="33">
        <v>0</v>
      </c>
      <c r="AD72" s="33">
        <v>0.3</v>
      </c>
      <c r="AE72" s="33">
        <v>1.7</v>
      </c>
      <c r="AF72" s="33">
        <v>0</v>
      </c>
      <c r="AG72" s="33">
        <v>0</v>
      </c>
      <c r="AH72" s="33">
        <v>2.7</v>
      </c>
      <c r="AI72" s="33">
        <v>0</v>
      </c>
      <c r="AJ72" s="33">
        <v>1</v>
      </c>
      <c r="AK72" s="33">
        <v>138.1</v>
      </c>
    </row>
    <row r="73" spans="2:37">
      <c r="B73" s="96"/>
      <c r="C73" s="98" t="s">
        <v>138</v>
      </c>
      <c r="D73" s="99" t="s">
        <v>68</v>
      </c>
      <c r="E73" s="99"/>
      <c r="F73" s="32">
        <v>370.2</v>
      </c>
      <c r="G73" s="29">
        <v>118.9</v>
      </c>
      <c r="H73" s="33">
        <v>108</v>
      </c>
      <c r="I73" s="33">
        <v>0</v>
      </c>
      <c r="J73" s="33">
        <v>27.1</v>
      </c>
      <c r="K73" s="33">
        <v>2.6</v>
      </c>
      <c r="L73" s="33">
        <v>6.3999999999999995</v>
      </c>
      <c r="M73" s="33">
        <v>8.1</v>
      </c>
      <c r="N73" s="33">
        <v>63.8</v>
      </c>
      <c r="O73" s="33">
        <v>10.899999999999999</v>
      </c>
      <c r="P73" s="33">
        <v>1.7999999999999998</v>
      </c>
      <c r="Q73" s="33">
        <v>1.5</v>
      </c>
      <c r="R73" s="33">
        <v>0.2</v>
      </c>
      <c r="S73" s="33">
        <v>7.4</v>
      </c>
      <c r="T73" s="33">
        <v>80.600000000000009</v>
      </c>
      <c r="U73" s="33">
        <v>3.8</v>
      </c>
      <c r="V73" s="33">
        <v>7.3</v>
      </c>
      <c r="W73" s="33">
        <v>0.7</v>
      </c>
      <c r="X73" s="33">
        <v>38.400000000000006</v>
      </c>
      <c r="Y73" s="33">
        <v>3.5</v>
      </c>
      <c r="Z73" s="33">
        <v>0</v>
      </c>
      <c r="AA73" s="33">
        <v>0</v>
      </c>
      <c r="AB73" s="33">
        <v>0</v>
      </c>
      <c r="AC73" s="33">
        <v>0</v>
      </c>
      <c r="AD73" s="33">
        <v>0.3</v>
      </c>
      <c r="AE73" s="33">
        <v>0.5</v>
      </c>
      <c r="AF73" s="33">
        <v>0</v>
      </c>
      <c r="AG73" s="33">
        <v>0</v>
      </c>
      <c r="AH73" s="33">
        <v>0</v>
      </c>
      <c r="AI73" s="33">
        <v>0</v>
      </c>
      <c r="AJ73" s="33">
        <v>26.1</v>
      </c>
      <c r="AK73" s="33">
        <v>170.7</v>
      </c>
    </row>
    <row r="74" spans="2:37">
      <c r="B74" s="96"/>
      <c r="C74" s="98"/>
      <c r="D74" s="108" t="s">
        <v>124</v>
      </c>
      <c r="E74" s="35" t="s">
        <v>70</v>
      </c>
      <c r="F74" s="32">
        <v>23.9</v>
      </c>
      <c r="G74" s="29">
        <v>23.9</v>
      </c>
      <c r="H74" s="33">
        <v>16.5</v>
      </c>
      <c r="I74" s="33">
        <v>0</v>
      </c>
      <c r="J74" s="33">
        <v>5.4</v>
      </c>
      <c r="K74" s="33">
        <v>2.6</v>
      </c>
      <c r="L74" s="33">
        <v>0.6</v>
      </c>
      <c r="M74" s="33">
        <v>3.1</v>
      </c>
      <c r="N74" s="33">
        <v>4.8</v>
      </c>
      <c r="O74" s="33">
        <v>7.4</v>
      </c>
      <c r="P74" s="33">
        <v>0.1</v>
      </c>
      <c r="Q74" s="33">
        <v>0.2</v>
      </c>
      <c r="R74" s="33">
        <v>0</v>
      </c>
      <c r="S74" s="33">
        <v>7.1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0</v>
      </c>
    </row>
    <row r="75" spans="2:37">
      <c r="B75" s="96"/>
      <c r="C75" s="98"/>
      <c r="D75" s="99"/>
      <c r="E75" s="35" t="s">
        <v>71</v>
      </c>
      <c r="F75" s="32">
        <v>103.6</v>
      </c>
      <c r="G75" s="29">
        <v>94</v>
      </c>
      <c r="H75" s="33">
        <v>91.5</v>
      </c>
      <c r="I75" s="33">
        <v>0</v>
      </c>
      <c r="J75" s="33">
        <v>21.7</v>
      </c>
      <c r="K75" s="33">
        <v>0</v>
      </c>
      <c r="L75" s="33">
        <v>5.8</v>
      </c>
      <c r="M75" s="33">
        <v>5</v>
      </c>
      <c r="N75" s="33">
        <v>59</v>
      </c>
      <c r="O75" s="33">
        <v>2.5</v>
      </c>
      <c r="P75" s="33">
        <v>0.7</v>
      </c>
      <c r="Q75" s="33">
        <v>1.3</v>
      </c>
      <c r="R75" s="33">
        <v>0.2</v>
      </c>
      <c r="S75" s="33">
        <v>0.3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J75" s="33">
        <v>0</v>
      </c>
      <c r="AK75" s="33">
        <v>9.6</v>
      </c>
    </row>
    <row r="76" spans="2:37">
      <c r="B76" s="96"/>
      <c r="C76" s="98"/>
      <c r="D76" s="99"/>
      <c r="E76" s="35" t="s">
        <v>72</v>
      </c>
      <c r="F76" s="32">
        <v>242.7</v>
      </c>
      <c r="G76" s="29">
        <v>1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1</v>
      </c>
      <c r="P76" s="33">
        <v>1</v>
      </c>
      <c r="Q76" s="33">
        <v>0</v>
      </c>
      <c r="R76" s="33">
        <v>0</v>
      </c>
      <c r="S76" s="33">
        <v>0</v>
      </c>
      <c r="T76" s="33">
        <v>80.600000000000009</v>
      </c>
      <c r="U76" s="33">
        <v>3.8</v>
      </c>
      <c r="V76" s="33">
        <v>7.3</v>
      </c>
      <c r="W76" s="33">
        <v>0.7</v>
      </c>
      <c r="X76" s="33">
        <v>38.400000000000006</v>
      </c>
      <c r="Y76" s="33">
        <v>3.5</v>
      </c>
      <c r="Z76" s="33">
        <v>0</v>
      </c>
      <c r="AA76" s="33">
        <v>0</v>
      </c>
      <c r="AB76" s="33">
        <v>0</v>
      </c>
      <c r="AC76" s="33">
        <v>0</v>
      </c>
      <c r="AD76" s="33">
        <v>0.3</v>
      </c>
      <c r="AE76" s="33">
        <v>0.5</v>
      </c>
      <c r="AF76" s="33">
        <v>0</v>
      </c>
      <c r="AG76" s="33">
        <v>0</v>
      </c>
      <c r="AH76" s="33">
        <v>0</v>
      </c>
      <c r="AI76" s="33">
        <v>0</v>
      </c>
      <c r="AJ76" s="33">
        <v>26.1</v>
      </c>
      <c r="AK76" s="33">
        <v>161.1</v>
      </c>
    </row>
    <row r="77" spans="2:37">
      <c r="B77" s="96"/>
      <c r="C77" s="100" t="s">
        <v>139</v>
      </c>
      <c r="D77" s="99" t="s">
        <v>68</v>
      </c>
      <c r="E77" s="99"/>
      <c r="F77" s="32">
        <v>278.5</v>
      </c>
      <c r="G77" s="29">
        <v>138.80000000000001</v>
      </c>
      <c r="H77" s="33">
        <v>125.8</v>
      </c>
      <c r="I77" s="33">
        <v>0</v>
      </c>
      <c r="J77" s="33">
        <v>29.8</v>
      </c>
      <c r="K77" s="33">
        <v>11.2</v>
      </c>
      <c r="L77" s="33">
        <v>5.8</v>
      </c>
      <c r="M77" s="33">
        <v>16.2</v>
      </c>
      <c r="N77" s="33">
        <v>62.800000000000004</v>
      </c>
      <c r="O77" s="33">
        <v>13</v>
      </c>
      <c r="P77" s="33">
        <v>0.89999999999999991</v>
      </c>
      <c r="Q77" s="33">
        <v>1.1000000000000001</v>
      </c>
      <c r="R77" s="33">
        <v>2.1</v>
      </c>
      <c r="S77" s="33">
        <v>8.9</v>
      </c>
      <c r="T77" s="33">
        <v>30.999999999999996</v>
      </c>
      <c r="U77" s="33">
        <v>5.0999999999999996</v>
      </c>
      <c r="V77" s="33">
        <v>3.1</v>
      </c>
      <c r="W77" s="33">
        <v>0.6</v>
      </c>
      <c r="X77" s="33">
        <v>3.9</v>
      </c>
      <c r="Y77" s="33">
        <v>2.2000000000000002</v>
      </c>
      <c r="Z77" s="33">
        <v>0.4</v>
      </c>
      <c r="AA77" s="33">
        <v>0.1</v>
      </c>
      <c r="AB77" s="33">
        <v>0</v>
      </c>
      <c r="AC77" s="33">
        <v>0</v>
      </c>
      <c r="AD77" s="33">
        <v>0.2</v>
      </c>
      <c r="AE77" s="33">
        <v>0.7</v>
      </c>
      <c r="AF77" s="33">
        <v>0</v>
      </c>
      <c r="AG77" s="33">
        <v>0</v>
      </c>
      <c r="AH77" s="33">
        <v>14.6</v>
      </c>
      <c r="AI77" s="33">
        <v>0.1</v>
      </c>
      <c r="AJ77" s="33">
        <v>0</v>
      </c>
      <c r="AK77" s="33">
        <v>108.70000000000002</v>
      </c>
    </row>
    <row r="78" spans="2:37">
      <c r="B78" s="96"/>
      <c r="C78" s="101"/>
      <c r="D78" s="108" t="s">
        <v>124</v>
      </c>
      <c r="E78" s="35" t="s">
        <v>70</v>
      </c>
      <c r="F78" s="32">
        <v>16.5</v>
      </c>
      <c r="G78" s="29">
        <v>16.5</v>
      </c>
      <c r="H78" s="33">
        <v>13.9</v>
      </c>
      <c r="I78" s="33">
        <v>0</v>
      </c>
      <c r="J78" s="33">
        <v>4.3</v>
      </c>
      <c r="K78" s="33">
        <v>1.7</v>
      </c>
      <c r="L78" s="33">
        <v>0.5</v>
      </c>
      <c r="M78" s="33">
        <v>2.4</v>
      </c>
      <c r="N78" s="33">
        <v>5</v>
      </c>
      <c r="O78" s="33">
        <v>2.6</v>
      </c>
      <c r="P78" s="33">
        <v>0.2</v>
      </c>
      <c r="Q78" s="33">
        <v>0.2</v>
      </c>
      <c r="R78" s="33">
        <v>0.4</v>
      </c>
      <c r="S78" s="33">
        <v>1.8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J78" s="33">
        <v>0</v>
      </c>
      <c r="AK78" s="33">
        <v>0</v>
      </c>
    </row>
    <row r="79" spans="2:37">
      <c r="B79" s="96"/>
      <c r="C79" s="101"/>
      <c r="D79" s="99"/>
      <c r="E79" s="35" t="s">
        <v>71</v>
      </c>
      <c r="F79" s="32">
        <v>122.3</v>
      </c>
      <c r="G79" s="29">
        <v>122.3</v>
      </c>
      <c r="H79" s="33">
        <v>111.89999999999999</v>
      </c>
      <c r="I79" s="33">
        <v>0</v>
      </c>
      <c r="J79" s="33">
        <v>25.5</v>
      </c>
      <c r="K79" s="33">
        <v>9.5</v>
      </c>
      <c r="L79" s="33">
        <v>5.3</v>
      </c>
      <c r="M79" s="33">
        <v>13.8</v>
      </c>
      <c r="N79" s="33">
        <v>57.800000000000004</v>
      </c>
      <c r="O79" s="33">
        <v>10.399999999999999</v>
      </c>
      <c r="P79" s="33">
        <v>0.7</v>
      </c>
      <c r="Q79" s="33">
        <v>0.9</v>
      </c>
      <c r="R79" s="33">
        <v>1.7</v>
      </c>
      <c r="S79" s="33">
        <v>7.1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J79" s="33">
        <v>0</v>
      </c>
      <c r="AK79" s="33">
        <v>0</v>
      </c>
    </row>
    <row r="80" spans="2:37">
      <c r="B80" s="96"/>
      <c r="C80" s="102"/>
      <c r="D80" s="99"/>
      <c r="E80" s="35" t="s">
        <v>72</v>
      </c>
      <c r="F80" s="32">
        <v>139.70000000000002</v>
      </c>
      <c r="G80" s="29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30.999999999999996</v>
      </c>
      <c r="U80" s="33">
        <v>5.0999999999999996</v>
      </c>
      <c r="V80" s="33">
        <v>3.1</v>
      </c>
      <c r="W80" s="33">
        <v>0.6</v>
      </c>
      <c r="X80" s="33">
        <v>3.9</v>
      </c>
      <c r="Y80" s="33">
        <v>2.2000000000000002</v>
      </c>
      <c r="Z80" s="33">
        <v>0.4</v>
      </c>
      <c r="AA80" s="33">
        <v>0.1</v>
      </c>
      <c r="AB80" s="33">
        <v>0</v>
      </c>
      <c r="AC80" s="33">
        <v>0</v>
      </c>
      <c r="AD80" s="33">
        <v>0.2</v>
      </c>
      <c r="AE80" s="33">
        <v>0.7</v>
      </c>
      <c r="AF80" s="33">
        <v>0</v>
      </c>
      <c r="AG80" s="33">
        <v>0</v>
      </c>
      <c r="AH80" s="33">
        <v>14.6</v>
      </c>
      <c r="AI80" s="33">
        <v>0.1</v>
      </c>
      <c r="AJ80" s="33">
        <v>0</v>
      </c>
      <c r="AK80" s="33">
        <v>108.70000000000002</v>
      </c>
    </row>
    <row r="81" spans="2:37">
      <c r="B81" s="96"/>
      <c r="C81" s="98" t="s">
        <v>140</v>
      </c>
      <c r="D81" s="99" t="s">
        <v>68</v>
      </c>
      <c r="E81" s="99"/>
      <c r="F81" s="32">
        <v>180.2</v>
      </c>
      <c r="G81" s="29">
        <v>81.2</v>
      </c>
      <c r="H81" s="33">
        <v>78.8</v>
      </c>
      <c r="I81" s="33">
        <v>0</v>
      </c>
      <c r="J81" s="33">
        <v>31.2</v>
      </c>
      <c r="K81" s="33">
        <v>2.8</v>
      </c>
      <c r="L81" s="33">
        <v>10.6</v>
      </c>
      <c r="M81" s="33">
        <v>9.5</v>
      </c>
      <c r="N81" s="33">
        <v>24.7</v>
      </c>
      <c r="O81" s="33">
        <v>2.4000000000000004</v>
      </c>
      <c r="P81" s="33">
        <v>0</v>
      </c>
      <c r="Q81" s="33">
        <v>0</v>
      </c>
      <c r="R81" s="33">
        <v>0.8</v>
      </c>
      <c r="S81" s="33">
        <v>1.6</v>
      </c>
      <c r="T81" s="33">
        <v>31.200000000000003</v>
      </c>
      <c r="U81" s="33">
        <v>2.4000000000000004</v>
      </c>
      <c r="V81" s="33">
        <v>10.5</v>
      </c>
      <c r="W81" s="33">
        <v>1.1000000000000001</v>
      </c>
      <c r="X81" s="33">
        <v>3.5</v>
      </c>
      <c r="Y81" s="33">
        <v>4.5</v>
      </c>
      <c r="Z81" s="33">
        <v>0.3</v>
      </c>
      <c r="AA81" s="33">
        <v>0.1</v>
      </c>
      <c r="AB81" s="33">
        <v>0</v>
      </c>
      <c r="AC81" s="33">
        <v>0</v>
      </c>
      <c r="AD81" s="33">
        <v>0.6</v>
      </c>
      <c r="AE81" s="33">
        <v>0.8</v>
      </c>
      <c r="AF81" s="33">
        <v>0.4</v>
      </c>
      <c r="AG81" s="33">
        <v>0</v>
      </c>
      <c r="AH81" s="33">
        <v>4.7</v>
      </c>
      <c r="AI81" s="33">
        <v>0</v>
      </c>
      <c r="AJ81" s="33">
        <v>2.2999999999999998</v>
      </c>
      <c r="AK81" s="33">
        <v>67.8</v>
      </c>
    </row>
    <row r="82" spans="2:37">
      <c r="B82" s="96"/>
      <c r="C82" s="98"/>
      <c r="D82" s="108" t="s">
        <v>124</v>
      </c>
      <c r="E82" s="35" t="s">
        <v>70</v>
      </c>
      <c r="F82" s="32">
        <v>73.100000000000009</v>
      </c>
      <c r="G82" s="29">
        <v>73.100000000000009</v>
      </c>
      <c r="H82" s="33">
        <v>70.7</v>
      </c>
      <c r="I82" s="33">
        <v>0</v>
      </c>
      <c r="J82" s="33">
        <v>31.2</v>
      </c>
      <c r="K82" s="33">
        <v>2.8</v>
      </c>
      <c r="L82" s="33">
        <v>10.6</v>
      </c>
      <c r="M82" s="33">
        <v>9.5</v>
      </c>
      <c r="N82" s="33">
        <v>16.600000000000001</v>
      </c>
      <c r="O82" s="33">
        <v>2.4000000000000004</v>
      </c>
      <c r="P82" s="33">
        <v>0</v>
      </c>
      <c r="Q82" s="33">
        <v>0</v>
      </c>
      <c r="R82" s="33">
        <v>0.8</v>
      </c>
      <c r="S82" s="33">
        <v>1.6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J82" s="33">
        <v>0</v>
      </c>
      <c r="AK82" s="33">
        <v>0</v>
      </c>
    </row>
    <row r="83" spans="2:37">
      <c r="B83" s="96"/>
      <c r="C83" s="98"/>
      <c r="D83" s="99"/>
      <c r="E83" s="35" t="s">
        <v>71</v>
      </c>
      <c r="F83" s="32">
        <v>8.1</v>
      </c>
      <c r="G83" s="29">
        <v>8.1</v>
      </c>
      <c r="H83" s="33">
        <v>8.1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8.1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J83" s="33">
        <v>0</v>
      </c>
      <c r="AK83" s="33">
        <v>0</v>
      </c>
    </row>
    <row r="84" spans="2:37">
      <c r="B84" s="96"/>
      <c r="C84" s="98"/>
      <c r="D84" s="99"/>
      <c r="E84" s="35" t="s">
        <v>72</v>
      </c>
      <c r="F84" s="32">
        <v>99</v>
      </c>
      <c r="G84" s="29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0</v>
      </c>
      <c r="T84" s="33">
        <v>31.200000000000003</v>
      </c>
      <c r="U84" s="33">
        <v>2.4000000000000004</v>
      </c>
      <c r="V84" s="33">
        <v>10.5</v>
      </c>
      <c r="W84" s="33">
        <v>1.1000000000000001</v>
      </c>
      <c r="X84" s="33">
        <v>3.5</v>
      </c>
      <c r="Y84" s="33">
        <v>4.5</v>
      </c>
      <c r="Z84" s="33">
        <v>0.3</v>
      </c>
      <c r="AA84" s="33">
        <v>0.1</v>
      </c>
      <c r="AB84" s="33">
        <v>0</v>
      </c>
      <c r="AC84" s="33">
        <v>0</v>
      </c>
      <c r="AD84" s="33">
        <v>0.6</v>
      </c>
      <c r="AE84" s="33">
        <v>0.8</v>
      </c>
      <c r="AF84" s="33">
        <v>0.4</v>
      </c>
      <c r="AG84" s="33">
        <v>0</v>
      </c>
      <c r="AH84" s="33">
        <v>4.7</v>
      </c>
      <c r="AI84" s="33">
        <v>0</v>
      </c>
      <c r="AJ84" s="33">
        <v>2.2999999999999998</v>
      </c>
      <c r="AK84" s="33">
        <v>67.8</v>
      </c>
    </row>
    <row r="85" spans="2:37">
      <c r="B85" s="96"/>
      <c r="C85" s="98" t="s">
        <v>141</v>
      </c>
      <c r="D85" s="99" t="s">
        <v>68</v>
      </c>
      <c r="E85" s="99"/>
      <c r="F85" s="32">
        <v>305.8</v>
      </c>
      <c r="G85" s="29">
        <v>142.1</v>
      </c>
      <c r="H85" s="33">
        <v>127.60000000000001</v>
      </c>
      <c r="I85" s="33">
        <v>0</v>
      </c>
      <c r="J85" s="33">
        <v>112.4</v>
      </c>
      <c r="K85" s="33">
        <v>4.5</v>
      </c>
      <c r="L85" s="33">
        <v>4</v>
      </c>
      <c r="M85" s="33">
        <v>3.7</v>
      </c>
      <c r="N85" s="33">
        <v>3</v>
      </c>
      <c r="O85" s="33">
        <v>14.5</v>
      </c>
      <c r="P85" s="33">
        <v>4</v>
      </c>
      <c r="Q85" s="33">
        <v>4</v>
      </c>
      <c r="R85" s="33">
        <v>5.5</v>
      </c>
      <c r="S85" s="33">
        <v>1</v>
      </c>
      <c r="T85" s="33">
        <v>22.900000000000006</v>
      </c>
      <c r="U85" s="33">
        <v>2.9000000000000004</v>
      </c>
      <c r="V85" s="33">
        <v>1.8000000000000003</v>
      </c>
      <c r="W85" s="33">
        <v>0.7</v>
      </c>
      <c r="X85" s="33">
        <v>7.6</v>
      </c>
      <c r="Y85" s="33">
        <v>2.6</v>
      </c>
      <c r="Z85" s="33">
        <v>1.3</v>
      </c>
      <c r="AA85" s="33">
        <v>0.1</v>
      </c>
      <c r="AB85" s="33">
        <v>0.1</v>
      </c>
      <c r="AC85" s="33">
        <v>0</v>
      </c>
      <c r="AD85" s="33">
        <v>0.1</v>
      </c>
      <c r="AE85" s="33">
        <v>0.5</v>
      </c>
      <c r="AF85" s="33">
        <v>1.1000000000000001</v>
      </c>
      <c r="AG85" s="33">
        <v>0</v>
      </c>
      <c r="AH85" s="33">
        <v>3.5</v>
      </c>
      <c r="AI85" s="33">
        <v>0.60000000000000009</v>
      </c>
      <c r="AJ85" s="33">
        <v>0</v>
      </c>
      <c r="AK85" s="33">
        <v>140.80000000000001</v>
      </c>
    </row>
    <row r="86" spans="2:37">
      <c r="B86" s="96"/>
      <c r="C86" s="98"/>
      <c r="D86" s="108" t="s">
        <v>124</v>
      </c>
      <c r="E86" s="35" t="s">
        <v>70</v>
      </c>
      <c r="F86" s="32">
        <v>29.9</v>
      </c>
      <c r="G86" s="29">
        <v>29.9</v>
      </c>
      <c r="H86" s="33">
        <v>26.4</v>
      </c>
      <c r="I86" s="33">
        <v>0</v>
      </c>
      <c r="J86" s="33">
        <v>20.9</v>
      </c>
      <c r="K86" s="33">
        <v>1.5</v>
      </c>
      <c r="L86" s="33">
        <v>1.5</v>
      </c>
      <c r="M86" s="33">
        <v>1.5</v>
      </c>
      <c r="N86" s="33">
        <v>1</v>
      </c>
      <c r="O86" s="33">
        <v>3.5</v>
      </c>
      <c r="P86" s="33">
        <v>1</v>
      </c>
      <c r="Q86" s="33">
        <v>1</v>
      </c>
      <c r="R86" s="33">
        <v>1.5</v>
      </c>
      <c r="S86" s="33">
        <v>0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J86" s="33">
        <v>0</v>
      </c>
      <c r="AK86" s="33">
        <v>0</v>
      </c>
    </row>
    <row r="87" spans="2:37">
      <c r="B87" s="96"/>
      <c r="C87" s="98"/>
      <c r="D87" s="99"/>
      <c r="E87" s="35" t="s">
        <v>71</v>
      </c>
      <c r="F87" s="32">
        <v>112.2</v>
      </c>
      <c r="G87" s="29">
        <v>112.2</v>
      </c>
      <c r="H87" s="33">
        <v>101.2</v>
      </c>
      <c r="I87" s="33">
        <v>0</v>
      </c>
      <c r="J87" s="33">
        <v>91.5</v>
      </c>
      <c r="K87" s="33">
        <v>3</v>
      </c>
      <c r="L87" s="33">
        <v>2.5</v>
      </c>
      <c r="M87" s="33">
        <v>2.2000000000000002</v>
      </c>
      <c r="N87" s="33">
        <v>2</v>
      </c>
      <c r="O87" s="33">
        <v>11</v>
      </c>
      <c r="P87" s="33">
        <v>3</v>
      </c>
      <c r="Q87" s="33">
        <v>3</v>
      </c>
      <c r="R87" s="33">
        <v>4</v>
      </c>
      <c r="S87" s="33">
        <v>1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J87" s="33">
        <v>0</v>
      </c>
      <c r="AK87" s="33">
        <v>0</v>
      </c>
    </row>
    <row r="88" spans="2:37">
      <c r="B88" s="96"/>
      <c r="C88" s="98"/>
      <c r="D88" s="99"/>
      <c r="E88" s="35" t="s">
        <v>72</v>
      </c>
      <c r="F88" s="32">
        <v>163.70000000000002</v>
      </c>
      <c r="G88" s="29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22.900000000000006</v>
      </c>
      <c r="U88" s="33">
        <v>2.9000000000000004</v>
      </c>
      <c r="V88" s="33">
        <v>1.8000000000000003</v>
      </c>
      <c r="W88" s="33">
        <v>0.7</v>
      </c>
      <c r="X88" s="33">
        <v>7.6</v>
      </c>
      <c r="Y88" s="33">
        <v>2.6</v>
      </c>
      <c r="Z88" s="33">
        <v>1.3</v>
      </c>
      <c r="AA88" s="33">
        <v>0.1</v>
      </c>
      <c r="AB88" s="33">
        <v>0.1</v>
      </c>
      <c r="AC88" s="33">
        <v>0</v>
      </c>
      <c r="AD88" s="33">
        <v>0.1</v>
      </c>
      <c r="AE88" s="33">
        <v>0.5</v>
      </c>
      <c r="AF88" s="33">
        <v>1.1000000000000001</v>
      </c>
      <c r="AG88" s="33">
        <v>0</v>
      </c>
      <c r="AH88" s="33">
        <v>3.5</v>
      </c>
      <c r="AI88" s="33">
        <v>0.60000000000000009</v>
      </c>
      <c r="AJ88" s="33">
        <v>0</v>
      </c>
      <c r="AK88" s="33">
        <v>140.80000000000001</v>
      </c>
    </row>
    <row r="89" spans="2:37">
      <c r="B89" s="96"/>
      <c r="C89" s="98" t="s">
        <v>142</v>
      </c>
      <c r="D89" s="99" t="s">
        <v>68</v>
      </c>
      <c r="E89" s="99"/>
      <c r="F89" s="32">
        <v>327.5</v>
      </c>
      <c r="G89" s="29">
        <v>100.6</v>
      </c>
      <c r="H89" s="33">
        <v>100.39999999999999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100.39999999999999</v>
      </c>
      <c r="O89" s="33">
        <v>0.2</v>
      </c>
      <c r="P89" s="33">
        <v>0</v>
      </c>
      <c r="Q89" s="33">
        <v>0</v>
      </c>
      <c r="R89" s="33">
        <v>0</v>
      </c>
      <c r="S89" s="33">
        <v>0.2</v>
      </c>
      <c r="T89" s="33">
        <v>120.60000000000001</v>
      </c>
      <c r="U89" s="33">
        <v>68</v>
      </c>
      <c r="V89" s="33">
        <v>6</v>
      </c>
      <c r="W89" s="33">
        <v>2.4000000000000004</v>
      </c>
      <c r="X89" s="33">
        <v>14.9</v>
      </c>
      <c r="Y89" s="33">
        <v>7.6000000000000005</v>
      </c>
      <c r="Z89" s="33">
        <v>0.2</v>
      </c>
      <c r="AA89" s="33">
        <v>0.1</v>
      </c>
      <c r="AB89" s="33">
        <v>0</v>
      </c>
      <c r="AC89" s="33">
        <v>0</v>
      </c>
      <c r="AD89" s="33">
        <v>10.799999999999999</v>
      </c>
      <c r="AE89" s="33">
        <v>0</v>
      </c>
      <c r="AF89" s="33">
        <v>0</v>
      </c>
      <c r="AG89" s="33">
        <v>3.7</v>
      </c>
      <c r="AH89" s="33">
        <v>0</v>
      </c>
      <c r="AI89" s="33">
        <v>0</v>
      </c>
      <c r="AJ89" s="33">
        <v>6.8999999999999995</v>
      </c>
      <c r="AK89" s="33">
        <v>106.30000000000001</v>
      </c>
    </row>
    <row r="90" spans="2:37">
      <c r="B90" s="96"/>
      <c r="C90" s="98"/>
      <c r="D90" s="108" t="s">
        <v>124</v>
      </c>
      <c r="E90" s="35" t="s">
        <v>70</v>
      </c>
      <c r="F90" s="32">
        <v>13.399999999999999</v>
      </c>
      <c r="G90" s="29">
        <v>13.399999999999999</v>
      </c>
      <c r="H90" s="33">
        <v>13.2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13.2</v>
      </c>
      <c r="O90" s="33">
        <v>0.2</v>
      </c>
      <c r="P90" s="33">
        <v>0</v>
      </c>
      <c r="Q90" s="33">
        <v>0</v>
      </c>
      <c r="R90" s="33">
        <v>0</v>
      </c>
      <c r="S90" s="33">
        <v>0.2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J90" s="33">
        <v>0</v>
      </c>
      <c r="AK90" s="33">
        <v>0</v>
      </c>
    </row>
    <row r="91" spans="2:37">
      <c r="B91" s="96"/>
      <c r="C91" s="98"/>
      <c r="D91" s="99"/>
      <c r="E91" s="35" t="s">
        <v>71</v>
      </c>
      <c r="F91" s="32">
        <v>87.199999999999989</v>
      </c>
      <c r="G91" s="29">
        <v>87.199999999999989</v>
      </c>
      <c r="H91" s="33">
        <v>87.199999999999989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87.199999999999989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0</v>
      </c>
      <c r="AB91" s="33">
        <v>0</v>
      </c>
      <c r="AC91" s="33">
        <v>0</v>
      </c>
      <c r="AD91" s="33">
        <v>0</v>
      </c>
      <c r="AE91" s="33">
        <v>0</v>
      </c>
      <c r="AF91" s="33">
        <v>0</v>
      </c>
      <c r="AG91" s="33">
        <v>0</v>
      </c>
      <c r="AH91" s="33">
        <v>0</v>
      </c>
      <c r="AI91" s="33">
        <v>0</v>
      </c>
      <c r="AJ91" s="33">
        <v>0</v>
      </c>
      <c r="AK91" s="33">
        <v>0</v>
      </c>
    </row>
    <row r="92" spans="2:37">
      <c r="B92" s="96"/>
      <c r="C92" s="98"/>
      <c r="D92" s="99"/>
      <c r="E92" s="35" t="s">
        <v>72</v>
      </c>
      <c r="F92" s="32">
        <v>226.90000000000003</v>
      </c>
      <c r="G92" s="29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120.60000000000001</v>
      </c>
      <c r="U92" s="33">
        <v>68</v>
      </c>
      <c r="V92" s="33">
        <v>6</v>
      </c>
      <c r="W92" s="33">
        <v>2.4000000000000004</v>
      </c>
      <c r="X92" s="33">
        <v>14.9</v>
      </c>
      <c r="Y92" s="33">
        <v>7.6000000000000005</v>
      </c>
      <c r="Z92" s="33">
        <v>0.2</v>
      </c>
      <c r="AA92" s="33">
        <v>0.1</v>
      </c>
      <c r="AB92" s="33">
        <v>0</v>
      </c>
      <c r="AC92" s="33">
        <v>0</v>
      </c>
      <c r="AD92" s="33">
        <v>10.799999999999999</v>
      </c>
      <c r="AE92" s="33">
        <v>0</v>
      </c>
      <c r="AF92" s="33">
        <v>0</v>
      </c>
      <c r="AG92" s="33">
        <v>3.7</v>
      </c>
      <c r="AH92" s="33">
        <v>0</v>
      </c>
      <c r="AI92" s="33">
        <v>0</v>
      </c>
      <c r="AJ92" s="33">
        <v>6.8999999999999995</v>
      </c>
      <c r="AK92" s="33">
        <v>106.30000000000001</v>
      </c>
    </row>
    <row r="93" spans="2:37">
      <c r="B93" s="96"/>
      <c r="C93" s="98" t="s">
        <v>143</v>
      </c>
      <c r="D93" s="99" t="s">
        <v>68</v>
      </c>
      <c r="E93" s="99"/>
      <c r="F93" s="32">
        <v>315.5</v>
      </c>
      <c r="G93" s="29">
        <v>135.6</v>
      </c>
      <c r="H93" s="33">
        <v>134.9</v>
      </c>
      <c r="I93" s="33">
        <v>0</v>
      </c>
      <c r="J93" s="33">
        <v>0.4</v>
      </c>
      <c r="K93" s="33">
        <v>0.2</v>
      </c>
      <c r="L93" s="33">
        <v>0.1</v>
      </c>
      <c r="M93" s="33">
        <v>0.1</v>
      </c>
      <c r="N93" s="33">
        <v>134.1</v>
      </c>
      <c r="O93" s="33">
        <v>0.7</v>
      </c>
      <c r="P93" s="33">
        <v>0.1</v>
      </c>
      <c r="Q93" s="33">
        <v>0</v>
      </c>
      <c r="R93" s="33">
        <v>0</v>
      </c>
      <c r="S93" s="33">
        <v>0.6</v>
      </c>
      <c r="T93" s="33">
        <v>64.5</v>
      </c>
      <c r="U93" s="33">
        <v>1.7</v>
      </c>
      <c r="V93" s="33">
        <v>5.2</v>
      </c>
      <c r="W93" s="33">
        <v>0.8</v>
      </c>
      <c r="X93" s="33">
        <v>1.1000000000000001</v>
      </c>
      <c r="Y93" s="33">
        <v>5.5</v>
      </c>
      <c r="Z93" s="33">
        <v>5.0999999999999996</v>
      </c>
      <c r="AA93" s="33">
        <v>0.1</v>
      </c>
      <c r="AB93" s="33">
        <v>0</v>
      </c>
      <c r="AC93" s="33">
        <v>0</v>
      </c>
      <c r="AD93" s="33">
        <v>0.1</v>
      </c>
      <c r="AE93" s="33">
        <v>0</v>
      </c>
      <c r="AF93" s="33">
        <v>0</v>
      </c>
      <c r="AG93" s="33">
        <v>0</v>
      </c>
      <c r="AH93" s="33">
        <v>0</v>
      </c>
      <c r="AI93" s="33">
        <v>0.1</v>
      </c>
      <c r="AJ93" s="33">
        <v>44.8</v>
      </c>
      <c r="AK93" s="33">
        <v>115.4</v>
      </c>
    </row>
    <row r="94" spans="2:37">
      <c r="B94" s="96"/>
      <c r="C94" s="98"/>
      <c r="D94" s="108" t="s">
        <v>124</v>
      </c>
      <c r="E94" s="35" t="s">
        <v>70</v>
      </c>
      <c r="F94" s="32">
        <v>108.8</v>
      </c>
      <c r="G94" s="29">
        <v>108.8</v>
      </c>
      <c r="H94" s="33">
        <v>108.2</v>
      </c>
      <c r="I94" s="33">
        <v>0</v>
      </c>
      <c r="J94" s="33">
        <v>0.2</v>
      </c>
      <c r="K94" s="33">
        <v>0.1</v>
      </c>
      <c r="L94" s="33">
        <v>0.1</v>
      </c>
      <c r="M94" s="33">
        <v>0</v>
      </c>
      <c r="N94" s="33">
        <v>107.8</v>
      </c>
      <c r="O94" s="33">
        <v>0.6</v>
      </c>
      <c r="P94" s="33">
        <v>0.1</v>
      </c>
      <c r="Q94" s="33">
        <v>0</v>
      </c>
      <c r="R94" s="33">
        <v>0</v>
      </c>
      <c r="S94" s="33">
        <v>0.5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0</v>
      </c>
      <c r="AK94" s="33">
        <v>0</v>
      </c>
    </row>
    <row r="95" spans="2:37">
      <c r="B95" s="96"/>
      <c r="C95" s="98"/>
      <c r="D95" s="99"/>
      <c r="E95" s="35" t="s">
        <v>71</v>
      </c>
      <c r="F95" s="32">
        <v>26.799999999999997</v>
      </c>
      <c r="G95" s="29">
        <v>26.799999999999997</v>
      </c>
      <c r="H95" s="33">
        <v>26.7</v>
      </c>
      <c r="I95" s="33">
        <v>0</v>
      </c>
      <c r="J95" s="33">
        <v>0.2</v>
      </c>
      <c r="K95" s="33">
        <v>0.1</v>
      </c>
      <c r="L95" s="33">
        <v>0</v>
      </c>
      <c r="M95" s="33">
        <v>0.1</v>
      </c>
      <c r="N95" s="33">
        <v>26.299999999999997</v>
      </c>
      <c r="O95" s="33">
        <v>0.1</v>
      </c>
      <c r="P95" s="33">
        <v>0</v>
      </c>
      <c r="Q95" s="33">
        <v>0</v>
      </c>
      <c r="R95" s="33">
        <v>0</v>
      </c>
      <c r="S95" s="33">
        <v>0.1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0</v>
      </c>
    </row>
    <row r="96" spans="2:37">
      <c r="B96" s="96"/>
      <c r="C96" s="98"/>
      <c r="D96" s="99"/>
      <c r="E96" s="35" t="s">
        <v>72</v>
      </c>
      <c r="F96" s="32">
        <v>179.9</v>
      </c>
      <c r="G96" s="29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>
        <v>0</v>
      </c>
      <c r="T96" s="33">
        <v>64.5</v>
      </c>
      <c r="U96" s="33">
        <v>1.7</v>
      </c>
      <c r="V96" s="33">
        <v>5.2</v>
      </c>
      <c r="W96" s="33">
        <v>0.8</v>
      </c>
      <c r="X96" s="33">
        <v>1.1000000000000001</v>
      </c>
      <c r="Y96" s="33">
        <v>5.5</v>
      </c>
      <c r="Z96" s="33">
        <v>5.0999999999999996</v>
      </c>
      <c r="AA96" s="33">
        <v>0.1</v>
      </c>
      <c r="AB96" s="33">
        <v>0</v>
      </c>
      <c r="AC96" s="33">
        <v>0</v>
      </c>
      <c r="AD96" s="33">
        <v>0.1</v>
      </c>
      <c r="AE96" s="33">
        <v>0</v>
      </c>
      <c r="AF96" s="33">
        <v>0</v>
      </c>
      <c r="AG96" s="33">
        <v>0</v>
      </c>
      <c r="AH96" s="33">
        <v>0</v>
      </c>
      <c r="AI96" s="33">
        <v>0.1</v>
      </c>
      <c r="AJ96" s="33">
        <v>44.8</v>
      </c>
      <c r="AK96" s="33">
        <v>115.4</v>
      </c>
    </row>
    <row r="97" spans="2:37">
      <c r="B97" s="96"/>
      <c r="C97" s="98" t="s">
        <v>144</v>
      </c>
      <c r="D97" s="99" t="s">
        <v>68</v>
      </c>
      <c r="E97" s="99"/>
      <c r="F97" s="32">
        <v>552.29999999999995</v>
      </c>
      <c r="G97" s="29">
        <v>161.80000000000001</v>
      </c>
      <c r="H97" s="33">
        <v>158.30000000000001</v>
      </c>
      <c r="I97" s="33">
        <v>0</v>
      </c>
      <c r="J97" s="33">
        <v>64.5</v>
      </c>
      <c r="K97" s="33">
        <v>15.2</v>
      </c>
      <c r="L97" s="33">
        <v>19.8</v>
      </c>
      <c r="M97" s="33">
        <v>53.3</v>
      </c>
      <c r="N97" s="33">
        <v>5.5</v>
      </c>
      <c r="O97" s="33">
        <v>3.5</v>
      </c>
      <c r="P97" s="33">
        <v>1.2</v>
      </c>
      <c r="Q97" s="33">
        <v>1.3</v>
      </c>
      <c r="R97" s="33">
        <v>0.7</v>
      </c>
      <c r="S97" s="33">
        <v>0.3</v>
      </c>
      <c r="T97" s="33">
        <v>197.39999999999998</v>
      </c>
      <c r="U97" s="33">
        <v>101.2</v>
      </c>
      <c r="V97" s="33">
        <v>46.400000000000006</v>
      </c>
      <c r="W97" s="33">
        <v>2.2999999999999998</v>
      </c>
      <c r="X97" s="33">
        <v>21.6</v>
      </c>
      <c r="Y97" s="33">
        <v>15.4</v>
      </c>
      <c r="Z97" s="33">
        <v>0.6</v>
      </c>
      <c r="AA97" s="33">
        <v>0.1</v>
      </c>
      <c r="AB97" s="33">
        <v>0</v>
      </c>
      <c r="AC97" s="33">
        <v>0</v>
      </c>
      <c r="AD97" s="33">
        <v>0.2</v>
      </c>
      <c r="AE97" s="33">
        <v>0</v>
      </c>
      <c r="AF97" s="33">
        <v>0</v>
      </c>
      <c r="AG97" s="33">
        <v>0</v>
      </c>
      <c r="AH97" s="33">
        <v>1.4</v>
      </c>
      <c r="AI97" s="33">
        <v>0.5</v>
      </c>
      <c r="AJ97" s="33">
        <v>7.7</v>
      </c>
      <c r="AK97" s="33">
        <v>193.1</v>
      </c>
    </row>
    <row r="98" spans="2:37">
      <c r="B98" s="96"/>
      <c r="C98" s="98"/>
      <c r="D98" s="108" t="s">
        <v>124</v>
      </c>
      <c r="E98" s="35" t="s">
        <v>70</v>
      </c>
      <c r="F98" s="32">
        <v>29.5</v>
      </c>
      <c r="G98" s="29">
        <v>29.5</v>
      </c>
      <c r="H98" s="33">
        <v>26</v>
      </c>
      <c r="I98" s="33">
        <v>0</v>
      </c>
      <c r="J98" s="33">
        <v>10.199999999999999</v>
      </c>
      <c r="K98" s="33">
        <v>2.6</v>
      </c>
      <c r="L98" s="33">
        <v>3.3</v>
      </c>
      <c r="M98" s="33">
        <v>8.9</v>
      </c>
      <c r="N98" s="33">
        <v>1</v>
      </c>
      <c r="O98" s="33">
        <v>3.5</v>
      </c>
      <c r="P98" s="33">
        <v>1.2</v>
      </c>
      <c r="Q98" s="33">
        <v>1.3</v>
      </c>
      <c r="R98" s="33">
        <v>0.7</v>
      </c>
      <c r="S98" s="33">
        <v>0.3</v>
      </c>
      <c r="T98" s="33">
        <v>0</v>
      </c>
      <c r="U98" s="33">
        <v>0</v>
      </c>
      <c r="V98" s="33">
        <v>0</v>
      </c>
      <c r="W98" s="33">
        <v>0</v>
      </c>
      <c r="X98" s="33">
        <v>0</v>
      </c>
      <c r="Y98" s="33">
        <v>0</v>
      </c>
      <c r="Z98" s="33">
        <v>0</v>
      </c>
      <c r="AA98" s="33">
        <v>0</v>
      </c>
      <c r="AB98" s="33">
        <v>0</v>
      </c>
      <c r="AC98" s="33">
        <v>0</v>
      </c>
      <c r="AD98" s="33">
        <v>0</v>
      </c>
      <c r="AE98" s="33">
        <v>0</v>
      </c>
      <c r="AF98" s="33">
        <v>0</v>
      </c>
      <c r="AG98" s="33">
        <v>0</v>
      </c>
      <c r="AH98" s="33">
        <v>0</v>
      </c>
      <c r="AI98" s="33">
        <v>0</v>
      </c>
      <c r="AJ98" s="33">
        <v>0</v>
      </c>
      <c r="AK98" s="33">
        <v>0</v>
      </c>
    </row>
    <row r="99" spans="2:37">
      <c r="B99" s="96"/>
      <c r="C99" s="98"/>
      <c r="D99" s="99"/>
      <c r="E99" s="35" t="s">
        <v>71</v>
      </c>
      <c r="F99" s="32">
        <v>132.30000000000001</v>
      </c>
      <c r="G99" s="29">
        <v>132.30000000000001</v>
      </c>
      <c r="H99" s="33">
        <v>132.30000000000001</v>
      </c>
      <c r="I99" s="33">
        <v>0</v>
      </c>
      <c r="J99" s="33">
        <v>54.3</v>
      </c>
      <c r="K99" s="33">
        <v>12.600000000000001</v>
      </c>
      <c r="L99" s="33">
        <v>16.5</v>
      </c>
      <c r="M99" s="33">
        <v>44.400000000000006</v>
      </c>
      <c r="N99" s="33">
        <v>4.5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33">
        <v>0</v>
      </c>
      <c r="AC99" s="33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0</v>
      </c>
      <c r="AJ99" s="33">
        <v>0</v>
      </c>
      <c r="AK99" s="33">
        <v>0</v>
      </c>
    </row>
    <row r="100" spans="2:37">
      <c r="B100" s="96"/>
      <c r="C100" s="98"/>
      <c r="D100" s="99"/>
      <c r="E100" s="35" t="s">
        <v>72</v>
      </c>
      <c r="F100" s="32">
        <v>390.5</v>
      </c>
      <c r="G100" s="29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197.39999999999998</v>
      </c>
      <c r="U100" s="33">
        <v>101.2</v>
      </c>
      <c r="V100" s="33">
        <v>46.400000000000006</v>
      </c>
      <c r="W100" s="33">
        <v>2.2999999999999998</v>
      </c>
      <c r="X100" s="33">
        <v>21.6</v>
      </c>
      <c r="Y100" s="33">
        <v>15.4</v>
      </c>
      <c r="Z100" s="33">
        <v>0.6</v>
      </c>
      <c r="AA100" s="33">
        <v>0.1</v>
      </c>
      <c r="AB100" s="33">
        <v>0</v>
      </c>
      <c r="AC100" s="33">
        <v>0</v>
      </c>
      <c r="AD100" s="33">
        <v>0.2</v>
      </c>
      <c r="AE100" s="33">
        <v>0</v>
      </c>
      <c r="AF100" s="33">
        <v>0</v>
      </c>
      <c r="AG100" s="33">
        <v>0</v>
      </c>
      <c r="AH100" s="33">
        <v>1.4</v>
      </c>
      <c r="AI100" s="33">
        <v>0.5</v>
      </c>
      <c r="AJ100" s="33">
        <v>7.7</v>
      </c>
      <c r="AK100" s="33">
        <v>193.1</v>
      </c>
    </row>
    <row r="101" spans="2:37">
      <c r="B101" s="96"/>
      <c r="C101" s="98" t="s">
        <v>145</v>
      </c>
      <c r="D101" s="99" t="s">
        <v>68</v>
      </c>
      <c r="E101" s="99"/>
      <c r="F101" s="32">
        <v>745.2</v>
      </c>
      <c r="G101" s="29">
        <v>245.70000000000002</v>
      </c>
      <c r="H101" s="33">
        <v>223.70000000000002</v>
      </c>
      <c r="I101" s="33">
        <v>0</v>
      </c>
      <c r="J101" s="33">
        <v>1.9000000000000001</v>
      </c>
      <c r="K101" s="33">
        <v>1.9000000000000001</v>
      </c>
      <c r="L101" s="33">
        <v>0.70000000000000007</v>
      </c>
      <c r="M101" s="33">
        <v>0.5</v>
      </c>
      <c r="N101" s="33">
        <v>218.70000000000002</v>
      </c>
      <c r="O101" s="33">
        <v>22</v>
      </c>
      <c r="P101" s="33">
        <v>1.5</v>
      </c>
      <c r="Q101" s="33">
        <v>1.2000000000000002</v>
      </c>
      <c r="R101" s="33">
        <v>0</v>
      </c>
      <c r="S101" s="33">
        <v>19.3</v>
      </c>
      <c r="T101" s="33">
        <v>222.70000000000005</v>
      </c>
      <c r="U101" s="33">
        <v>24.1</v>
      </c>
      <c r="V101" s="33">
        <v>32.200000000000003</v>
      </c>
      <c r="W101" s="33">
        <v>11.700000000000001</v>
      </c>
      <c r="X101" s="33">
        <v>20.199999999999996</v>
      </c>
      <c r="Y101" s="33">
        <v>29.1</v>
      </c>
      <c r="Z101" s="33">
        <v>5.8999999999999995</v>
      </c>
      <c r="AA101" s="33">
        <v>4.7</v>
      </c>
      <c r="AB101" s="33">
        <v>10.3</v>
      </c>
      <c r="AC101" s="33">
        <v>11</v>
      </c>
      <c r="AD101" s="33">
        <v>2.4</v>
      </c>
      <c r="AE101" s="33">
        <v>15.600000000000001</v>
      </c>
      <c r="AF101" s="33">
        <v>8.2999999999999989</v>
      </c>
      <c r="AG101" s="33">
        <v>0</v>
      </c>
      <c r="AH101" s="33">
        <v>10.3</v>
      </c>
      <c r="AI101" s="33">
        <v>1.9</v>
      </c>
      <c r="AJ101" s="33">
        <v>35</v>
      </c>
      <c r="AK101" s="33">
        <v>276.8</v>
      </c>
    </row>
    <row r="102" spans="2:37">
      <c r="B102" s="96"/>
      <c r="C102" s="98"/>
      <c r="D102" s="108" t="s">
        <v>124</v>
      </c>
      <c r="E102" s="35" t="s">
        <v>70</v>
      </c>
      <c r="F102" s="32">
        <v>85.300000000000011</v>
      </c>
      <c r="G102" s="29">
        <v>85.300000000000011</v>
      </c>
      <c r="H102" s="33">
        <v>63.300000000000004</v>
      </c>
      <c r="I102" s="33">
        <v>0</v>
      </c>
      <c r="J102" s="33">
        <v>0.30000000000000004</v>
      </c>
      <c r="K102" s="33">
        <v>0.2</v>
      </c>
      <c r="L102" s="33">
        <v>0.4</v>
      </c>
      <c r="M102" s="33">
        <v>0.1</v>
      </c>
      <c r="N102" s="33">
        <v>62.300000000000004</v>
      </c>
      <c r="O102" s="33">
        <v>22</v>
      </c>
      <c r="P102" s="33">
        <v>1.5</v>
      </c>
      <c r="Q102" s="33">
        <v>1.2000000000000002</v>
      </c>
      <c r="R102" s="33">
        <v>0</v>
      </c>
      <c r="S102" s="33">
        <v>19.3</v>
      </c>
      <c r="T102" s="33">
        <v>0</v>
      </c>
      <c r="U102" s="33">
        <v>0</v>
      </c>
      <c r="V102" s="33">
        <v>0</v>
      </c>
      <c r="W102" s="33">
        <v>0</v>
      </c>
      <c r="X102" s="33">
        <v>0</v>
      </c>
      <c r="Y102" s="33">
        <v>0</v>
      </c>
      <c r="Z102" s="33">
        <v>0</v>
      </c>
      <c r="AA102" s="33">
        <v>0</v>
      </c>
      <c r="AB102" s="33">
        <v>0</v>
      </c>
      <c r="AC102" s="33">
        <v>0</v>
      </c>
      <c r="AD102" s="33">
        <v>0</v>
      </c>
      <c r="AE102" s="33">
        <v>0</v>
      </c>
      <c r="AF102" s="33">
        <v>0</v>
      </c>
      <c r="AG102" s="33">
        <v>0</v>
      </c>
      <c r="AH102" s="33">
        <v>0</v>
      </c>
      <c r="AI102" s="33">
        <v>0</v>
      </c>
      <c r="AJ102" s="33">
        <v>0</v>
      </c>
      <c r="AK102" s="33">
        <v>0</v>
      </c>
    </row>
    <row r="103" spans="2:37">
      <c r="B103" s="96"/>
      <c r="C103" s="98"/>
      <c r="D103" s="99"/>
      <c r="E103" s="35" t="s">
        <v>71</v>
      </c>
      <c r="F103" s="32">
        <v>160.4</v>
      </c>
      <c r="G103" s="29">
        <v>160.4</v>
      </c>
      <c r="H103" s="33">
        <v>160.4</v>
      </c>
      <c r="I103" s="33">
        <v>0</v>
      </c>
      <c r="J103" s="33">
        <v>1.6</v>
      </c>
      <c r="K103" s="33">
        <v>1.7</v>
      </c>
      <c r="L103" s="33">
        <v>0.30000000000000004</v>
      </c>
      <c r="M103" s="33">
        <v>0.4</v>
      </c>
      <c r="N103" s="33">
        <v>156.4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U103" s="33">
        <v>0</v>
      </c>
      <c r="V103" s="33">
        <v>0</v>
      </c>
      <c r="W103" s="33">
        <v>0</v>
      </c>
      <c r="X103" s="33">
        <v>0</v>
      </c>
      <c r="Y103" s="33">
        <v>0</v>
      </c>
      <c r="Z103" s="33">
        <v>0</v>
      </c>
      <c r="AA103" s="33">
        <v>0</v>
      </c>
      <c r="AB103" s="33">
        <v>0</v>
      </c>
      <c r="AC103" s="33">
        <v>0</v>
      </c>
      <c r="AD103" s="33">
        <v>0</v>
      </c>
      <c r="AE103" s="33">
        <v>0</v>
      </c>
      <c r="AF103" s="33">
        <v>0</v>
      </c>
      <c r="AG103" s="33">
        <v>0</v>
      </c>
      <c r="AH103" s="33">
        <v>0</v>
      </c>
      <c r="AI103" s="33">
        <v>0</v>
      </c>
      <c r="AJ103" s="33">
        <v>0</v>
      </c>
      <c r="AK103" s="33">
        <v>0</v>
      </c>
    </row>
    <row r="104" spans="2:37">
      <c r="B104" s="96"/>
      <c r="C104" s="98"/>
      <c r="D104" s="99"/>
      <c r="E104" s="35" t="s">
        <v>72</v>
      </c>
      <c r="F104" s="32">
        <v>499.50000000000006</v>
      </c>
      <c r="G104" s="29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222.70000000000005</v>
      </c>
      <c r="U104" s="33">
        <v>24.1</v>
      </c>
      <c r="V104" s="33">
        <v>32.200000000000003</v>
      </c>
      <c r="W104" s="33">
        <v>11.700000000000001</v>
      </c>
      <c r="X104" s="33">
        <v>20.199999999999996</v>
      </c>
      <c r="Y104" s="33">
        <v>29.1</v>
      </c>
      <c r="Z104" s="33">
        <v>5.8999999999999995</v>
      </c>
      <c r="AA104" s="33">
        <v>4.7</v>
      </c>
      <c r="AB104" s="33">
        <v>10.3</v>
      </c>
      <c r="AC104" s="33">
        <v>11</v>
      </c>
      <c r="AD104" s="33">
        <v>2.4</v>
      </c>
      <c r="AE104" s="33">
        <v>15.600000000000001</v>
      </c>
      <c r="AF104" s="33">
        <v>8.2999999999999989</v>
      </c>
      <c r="AG104" s="33">
        <v>0</v>
      </c>
      <c r="AH104" s="33">
        <v>10.3</v>
      </c>
      <c r="AI104" s="33">
        <v>1.9</v>
      </c>
      <c r="AJ104" s="33">
        <v>35</v>
      </c>
      <c r="AK104" s="33">
        <v>276.8</v>
      </c>
    </row>
    <row r="105" spans="2:37">
      <c r="B105" s="96"/>
      <c r="C105" s="98" t="s">
        <v>146</v>
      </c>
      <c r="D105" s="99" t="s">
        <v>68</v>
      </c>
      <c r="E105" s="99"/>
      <c r="F105" s="32">
        <v>599.79999999999995</v>
      </c>
      <c r="G105" s="29">
        <v>174.10000000000002</v>
      </c>
      <c r="H105" s="33">
        <v>152.69999999999999</v>
      </c>
      <c r="I105" s="33">
        <v>0</v>
      </c>
      <c r="J105" s="33">
        <v>59.3</v>
      </c>
      <c r="K105" s="33">
        <v>13.1</v>
      </c>
      <c r="L105" s="33">
        <v>9.5</v>
      </c>
      <c r="M105" s="33">
        <v>9.5</v>
      </c>
      <c r="N105" s="33">
        <v>61.3</v>
      </c>
      <c r="O105" s="33">
        <v>21.4</v>
      </c>
      <c r="P105" s="33">
        <v>7.5</v>
      </c>
      <c r="Q105" s="33">
        <v>7.7</v>
      </c>
      <c r="R105" s="33">
        <v>0</v>
      </c>
      <c r="S105" s="33">
        <v>6.1999999999999993</v>
      </c>
      <c r="T105" s="33">
        <v>238.9</v>
      </c>
      <c r="U105" s="33">
        <v>104.9</v>
      </c>
      <c r="V105" s="33">
        <v>38.299999999999997</v>
      </c>
      <c r="W105" s="33">
        <v>10.1</v>
      </c>
      <c r="X105" s="33">
        <v>15.4</v>
      </c>
      <c r="Y105" s="33">
        <v>22.9</v>
      </c>
      <c r="Z105" s="33">
        <v>0.8</v>
      </c>
      <c r="AA105" s="33">
        <v>4</v>
      </c>
      <c r="AB105" s="33">
        <v>0</v>
      </c>
      <c r="AC105" s="33">
        <v>0</v>
      </c>
      <c r="AD105" s="33">
        <v>3</v>
      </c>
      <c r="AE105" s="33">
        <v>14.1</v>
      </c>
      <c r="AF105" s="33">
        <v>1.1000000000000001</v>
      </c>
      <c r="AG105" s="33">
        <v>0</v>
      </c>
      <c r="AH105" s="33">
        <v>0.5</v>
      </c>
      <c r="AI105" s="33">
        <v>0.1</v>
      </c>
      <c r="AJ105" s="33">
        <v>23.700000000000003</v>
      </c>
      <c r="AK105" s="33">
        <v>186.8</v>
      </c>
    </row>
    <row r="106" spans="2:37">
      <c r="B106" s="96"/>
      <c r="C106" s="98"/>
      <c r="D106" s="108" t="s">
        <v>124</v>
      </c>
      <c r="E106" s="35" t="s">
        <v>70</v>
      </c>
      <c r="F106" s="32">
        <v>42.300000000000004</v>
      </c>
      <c r="G106" s="29">
        <v>42.300000000000004</v>
      </c>
      <c r="H106" s="33">
        <v>34.400000000000006</v>
      </c>
      <c r="I106" s="33">
        <v>0</v>
      </c>
      <c r="J106" s="33">
        <v>15</v>
      </c>
      <c r="K106" s="33">
        <v>4.5999999999999996</v>
      </c>
      <c r="L106" s="33">
        <v>2.8</v>
      </c>
      <c r="M106" s="33">
        <v>2.8</v>
      </c>
      <c r="N106" s="33">
        <v>9.1999999999999993</v>
      </c>
      <c r="O106" s="33">
        <v>7.9</v>
      </c>
      <c r="P106" s="33">
        <v>2.8</v>
      </c>
      <c r="Q106" s="33">
        <v>3</v>
      </c>
      <c r="R106" s="33">
        <v>0</v>
      </c>
      <c r="S106" s="33">
        <v>2.1</v>
      </c>
      <c r="T106" s="33">
        <v>0</v>
      </c>
      <c r="U106" s="33">
        <v>0</v>
      </c>
      <c r="V106" s="33">
        <v>0</v>
      </c>
      <c r="W106" s="33">
        <v>0</v>
      </c>
      <c r="X106" s="33">
        <v>0</v>
      </c>
      <c r="Y106" s="33">
        <v>0</v>
      </c>
      <c r="Z106" s="33">
        <v>0</v>
      </c>
      <c r="AA106" s="33">
        <v>0</v>
      </c>
      <c r="AB106" s="33">
        <v>0</v>
      </c>
      <c r="AC106" s="33">
        <v>0</v>
      </c>
      <c r="AD106" s="33">
        <v>0</v>
      </c>
      <c r="AE106" s="33">
        <v>0</v>
      </c>
      <c r="AF106" s="33">
        <v>0</v>
      </c>
      <c r="AG106" s="33">
        <v>0</v>
      </c>
      <c r="AH106" s="33">
        <v>0</v>
      </c>
      <c r="AI106" s="33">
        <v>0</v>
      </c>
      <c r="AJ106" s="33">
        <v>0</v>
      </c>
      <c r="AK106" s="33">
        <v>0</v>
      </c>
    </row>
    <row r="107" spans="2:37">
      <c r="B107" s="96"/>
      <c r="C107" s="98"/>
      <c r="D107" s="99"/>
      <c r="E107" s="35" t="s">
        <v>71</v>
      </c>
      <c r="F107" s="32">
        <v>131.80000000000001</v>
      </c>
      <c r="G107" s="29">
        <v>131.80000000000001</v>
      </c>
      <c r="H107" s="33">
        <v>118.30000000000001</v>
      </c>
      <c r="I107" s="33">
        <v>0</v>
      </c>
      <c r="J107" s="33">
        <v>44.3</v>
      </c>
      <c r="K107" s="33">
        <v>8.5</v>
      </c>
      <c r="L107" s="33">
        <v>6.7</v>
      </c>
      <c r="M107" s="33">
        <v>6.7</v>
      </c>
      <c r="N107" s="33">
        <v>52.099999999999994</v>
      </c>
      <c r="O107" s="33">
        <v>13.5</v>
      </c>
      <c r="P107" s="33">
        <v>4.7</v>
      </c>
      <c r="Q107" s="33">
        <v>4.7</v>
      </c>
      <c r="R107" s="33">
        <v>0</v>
      </c>
      <c r="S107" s="33">
        <v>4.0999999999999996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3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0</v>
      </c>
      <c r="AE107" s="33">
        <v>0</v>
      </c>
      <c r="AF107" s="33">
        <v>0</v>
      </c>
      <c r="AG107" s="33">
        <v>0</v>
      </c>
      <c r="AH107" s="33">
        <v>0</v>
      </c>
      <c r="AI107" s="33">
        <v>0</v>
      </c>
      <c r="AJ107" s="33">
        <v>0</v>
      </c>
      <c r="AK107" s="33">
        <v>0</v>
      </c>
    </row>
    <row r="108" spans="2:37">
      <c r="B108" s="96"/>
      <c r="C108" s="98"/>
      <c r="D108" s="99"/>
      <c r="E108" s="35" t="s">
        <v>72</v>
      </c>
      <c r="F108" s="32">
        <v>425.70000000000005</v>
      </c>
      <c r="G108" s="29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3">
        <v>0</v>
      </c>
      <c r="N108" s="33">
        <v>0</v>
      </c>
      <c r="O108" s="33">
        <v>0</v>
      </c>
      <c r="P108" s="33">
        <v>0</v>
      </c>
      <c r="Q108" s="33">
        <v>0</v>
      </c>
      <c r="R108" s="33">
        <v>0</v>
      </c>
      <c r="S108" s="33">
        <v>0</v>
      </c>
      <c r="T108" s="33">
        <v>238.9</v>
      </c>
      <c r="U108" s="33">
        <v>104.9</v>
      </c>
      <c r="V108" s="33">
        <v>38.299999999999997</v>
      </c>
      <c r="W108" s="33">
        <v>10.1</v>
      </c>
      <c r="X108" s="33">
        <v>15.4</v>
      </c>
      <c r="Y108" s="33">
        <v>22.9</v>
      </c>
      <c r="Z108" s="33">
        <v>0.8</v>
      </c>
      <c r="AA108" s="33">
        <v>4</v>
      </c>
      <c r="AB108" s="33">
        <v>0</v>
      </c>
      <c r="AC108" s="33">
        <v>0</v>
      </c>
      <c r="AD108" s="33">
        <v>3</v>
      </c>
      <c r="AE108" s="33">
        <v>14.1</v>
      </c>
      <c r="AF108" s="33">
        <v>1.1000000000000001</v>
      </c>
      <c r="AG108" s="33">
        <v>0</v>
      </c>
      <c r="AH108" s="33">
        <v>0.5</v>
      </c>
      <c r="AI108" s="33">
        <v>0.1</v>
      </c>
      <c r="AJ108" s="33">
        <v>23.700000000000003</v>
      </c>
      <c r="AK108" s="33">
        <v>186.8</v>
      </c>
    </row>
    <row r="109" spans="2:37">
      <c r="B109" s="96"/>
      <c r="C109" s="98" t="s">
        <v>147</v>
      </c>
      <c r="D109" s="99" t="s">
        <v>68</v>
      </c>
      <c r="E109" s="99"/>
      <c r="F109" s="32">
        <v>246.4</v>
      </c>
      <c r="G109" s="29">
        <v>114.5</v>
      </c>
      <c r="H109" s="33">
        <v>99.2</v>
      </c>
      <c r="I109" s="33">
        <v>0</v>
      </c>
      <c r="J109" s="33">
        <v>2.5</v>
      </c>
      <c r="K109" s="33">
        <v>2.5</v>
      </c>
      <c r="L109" s="33">
        <v>5</v>
      </c>
      <c r="M109" s="33">
        <v>2.1</v>
      </c>
      <c r="N109" s="33">
        <v>87.1</v>
      </c>
      <c r="O109" s="33">
        <v>15.3</v>
      </c>
      <c r="P109" s="33">
        <v>1.9000000000000001</v>
      </c>
      <c r="Q109" s="33">
        <v>3.2</v>
      </c>
      <c r="R109" s="33">
        <v>3.3</v>
      </c>
      <c r="S109" s="33">
        <v>6.9</v>
      </c>
      <c r="T109" s="33">
        <v>10.299999999999999</v>
      </c>
      <c r="U109" s="33">
        <v>1.3</v>
      </c>
      <c r="V109" s="33">
        <v>4</v>
      </c>
      <c r="W109" s="33">
        <v>0.7</v>
      </c>
      <c r="X109" s="33">
        <v>2.1</v>
      </c>
      <c r="Y109" s="33">
        <v>1.4</v>
      </c>
      <c r="Z109" s="33">
        <v>0.1</v>
      </c>
      <c r="AA109" s="33">
        <v>0</v>
      </c>
      <c r="AB109" s="33">
        <v>0</v>
      </c>
      <c r="AC109" s="33">
        <v>0</v>
      </c>
      <c r="AD109" s="33">
        <v>0</v>
      </c>
      <c r="AE109" s="33">
        <v>0.1</v>
      </c>
      <c r="AF109" s="33">
        <v>0</v>
      </c>
      <c r="AG109" s="33">
        <v>0</v>
      </c>
      <c r="AH109" s="33">
        <v>0</v>
      </c>
      <c r="AI109" s="33">
        <v>0</v>
      </c>
      <c r="AJ109" s="33">
        <v>0.6</v>
      </c>
      <c r="AK109" s="33">
        <v>121.60000000000001</v>
      </c>
    </row>
    <row r="110" spans="2:37">
      <c r="B110" s="96"/>
      <c r="C110" s="98"/>
      <c r="D110" s="108" t="s">
        <v>124</v>
      </c>
      <c r="E110" s="35" t="s">
        <v>70</v>
      </c>
      <c r="F110" s="32">
        <v>61.599999999999994</v>
      </c>
      <c r="G110" s="29">
        <v>61.599999999999994</v>
      </c>
      <c r="H110" s="33">
        <v>51.4</v>
      </c>
      <c r="I110" s="33">
        <v>0</v>
      </c>
      <c r="J110" s="33">
        <v>2.2000000000000002</v>
      </c>
      <c r="K110" s="33">
        <v>0.8</v>
      </c>
      <c r="L110" s="33">
        <v>0.9</v>
      </c>
      <c r="M110" s="33">
        <v>0.9</v>
      </c>
      <c r="N110" s="33">
        <v>46.6</v>
      </c>
      <c r="O110" s="33">
        <v>10.200000000000001</v>
      </c>
      <c r="P110" s="33">
        <v>1.8</v>
      </c>
      <c r="Q110" s="33">
        <v>1.5</v>
      </c>
      <c r="R110" s="33">
        <v>3</v>
      </c>
      <c r="S110" s="33">
        <v>3.9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0</v>
      </c>
      <c r="AE110" s="33">
        <v>0</v>
      </c>
      <c r="AF110" s="33">
        <v>0</v>
      </c>
      <c r="AG110" s="33">
        <v>0</v>
      </c>
      <c r="AH110" s="33">
        <v>0</v>
      </c>
      <c r="AI110" s="33">
        <v>0</v>
      </c>
      <c r="AJ110" s="33">
        <v>0</v>
      </c>
      <c r="AK110" s="33">
        <v>0</v>
      </c>
    </row>
    <row r="111" spans="2:37">
      <c r="B111" s="96"/>
      <c r="C111" s="98"/>
      <c r="D111" s="99"/>
      <c r="E111" s="35" t="s">
        <v>71</v>
      </c>
      <c r="F111" s="32">
        <v>52.9</v>
      </c>
      <c r="G111" s="29">
        <v>52.9</v>
      </c>
      <c r="H111" s="33">
        <v>47.8</v>
      </c>
      <c r="I111" s="33">
        <v>0</v>
      </c>
      <c r="J111" s="33">
        <v>0.3</v>
      </c>
      <c r="K111" s="33">
        <v>1.7</v>
      </c>
      <c r="L111" s="33">
        <v>4.0999999999999996</v>
      </c>
      <c r="M111" s="33">
        <v>1.2</v>
      </c>
      <c r="N111" s="33">
        <v>40.5</v>
      </c>
      <c r="O111" s="33">
        <v>5.0999999999999996</v>
      </c>
      <c r="P111" s="33">
        <v>0.1</v>
      </c>
      <c r="Q111" s="33">
        <v>1.7</v>
      </c>
      <c r="R111" s="33">
        <v>0.3</v>
      </c>
      <c r="S111" s="33">
        <v>3</v>
      </c>
      <c r="T111" s="33">
        <v>0</v>
      </c>
      <c r="U111" s="33">
        <v>0</v>
      </c>
      <c r="V111" s="33">
        <v>0</v>
      </c>
      <c r="W111" s="33">
        <v>0</v>
      </c>
      <c r="X111" s="33">
        <v>0</v>
      </c>
      <c r="Y111" s="33">
        <v>0</v>
      </c>
      <c r="Z111" s="33">
        <v>0</v>
      </c>
      <c r="AA111" s="33">
        <v>0</v>
      </c>
      <c r="AB111" s="33">
        <v>0</v>
      </c>
      <c r="AC111" s="33">
        <v>0</v>
      </c>
      <c r="AD111" s="33">
        <v>0</v>
      </c>
      <c r="AE111" s="33">
        <v>0</v>
      </c>
      <c r="AF111" s="33">
        <v>0</v>
      </c>
      <c r="AG111" s="33">
        <v>0</v>
      </c>
      <c r="AH111" s="33">
        <v>0</v>
      </c>
      <c r="AI111" s="33">
        <v>0</v>
      </c>
      <c r="AJ111" s="33">
        <v>0</v>
      </c>
      <c r="AK111" s="33">
        <v>0</v>
      </c>
    </row>
    <row r="112" spans="2:37">
      <c r="B112" s="97"/>
      <c r="C112" s="98"/>
      <c r="D112" s="99"/>
      <c r="E112" s="35" t="s">
        <v>72</v>
      </c>
      <c r="F112" s="32">
        <v>131.9</v>
      </c>
      <c r="G112" s="29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0</v>
      </c>
      <c r="T112" s="33">
        <v>10.299999999999999</v>
      </c>
      <c r="U112" s="33">
        <v>1.3</v>
      </c>
      <c r="V112" s="33">
        <v>4</v>
      </c>
      <c r="W112" s="33">
        <v>0.7</v>
      </c>
      <c r="X112" s="33">
        <v>2.1</v>
      </c>
      <c r="Y112" s="33">
        <v>1.4</v>
      </c>
      <c r="Z112" s="33">
        <v>0.1</v>
      </c>
      <c r="AA112" s="33">
        <v>0</v>
      </c>
      <c r="AB112" s="33">
        <v>0</v>
      </c>
      <c r="AC112" s="33">
        <v>0</v>
      </c>
      <c r="AD112" s="33">
        <v>0</v>
      </c>
      <c r="AE112" s="33">
        <v>0.1</v>
      </c>
      <c r="AF112" s="33">
        <v>0</v>
      </c>
      <c r="AG112" s="33">
        <v>0</v>
      </c>
      <c r="AH112" s="33">
        <v>0</v>
      </c>
      <c r="AI112" s="33">
        <v>0</v>
      </c>
      <c r="AJ112" s="33">
        <v>0.6</v>
      </c>
      <c r="AK112" s="33">
        <v>121.60000000000001</v>
      </c>
    </row>
  </sheetData>
  <mergeCells count="109">
    <mergeCell ref="D110:D112"/>
    <mergeCell ref="D73:E73"/>
    <mergeCell ref="D74:D76"/>
    <mergeCell ref="D58:D60"/>
    <mergeCell ref="C45:C48"/>
    <mergeCell ref="D45:E45"/>
    <mergeCell ref="D46:D48"/>
    <mergeCell ref="C81:C84"/>
    <mergeCell ref="D81:E81"/>
    <mergeCell ref="D82:D84"/>
    <mergeCell ref="C69:C72"/>
    <mergeCell ref="D69:E69"/>
    <mergeCell ref="D70:D72"/>
    <mergeCell ref="C77:C80"/>
    <mergeCell ref="D77:E77"/>
    <mergeCell ref="D78:D80"/>
    <mergeCell ref="C49:C52"/>
    <mergeCell ref="D49:E49"/>
    <mergeCell ref="D50:D52"/>
    <mergeCell ref="C61:C64"/>
    <mergeCell ref="D101:E101"/>
    <mergeCell ref="D57:E57"/>
    <mergeCell ref="D102:D104"/>
    <mergeCell ref="C85:C88"/>
    <mergeCell ref="C41:C44"/>
    <mergeCell ref="D41:E41"/>
    <mergeCell ref="D42:D44"/>
    <mergeCell ref="D18:D20"/>
    <mergeCell ref="C53:C56"/>
    <mergeCell ref="D53:E53"/>
    <mergeCell ref="D54:D56"/>
    <mergeCell ref="C57:C60"/>
    <mergeCell ref="D109:E109"/>
    <mergeCell ref="D85:E85"/>
    <mergeCell ref="D86:D88"/>
    <mergeCell ref="C89:C92"/>
    <mergeCell ref="D89:E89"/>
    <mergeCell ref="D90:D92"/>
    <mergeCell ref="C105:C108"/>
    <mergeCell ref="D105:E105"/>
    <mergeCell ref="D106:D108"/>
    <mergeCell ref="C93:C96"/>
    <mergeCell ref="D93:E93"/>
    <mergeCell ref="D94:D96"/>
    <mergeCell ref="C97:C100"/>
    <mergeCell ref="D97:E97"/>
    <mergeCell ref="D98:D100"/>
    <mergeCell ref="C101:C104"/>
    <mergeCell ref="AJ3:AJ4"/>
    <mergeCell ref="B5:B8"/>
    <mergeCell ref="C5:C8"/>
    <mergeCell ref="D5:E5"/>
    <mergeCell ref="D6:D8"/>
    <mergeCell ref="G2:S2"/>
    <mergeCell ref="T2:AJ2"/>
    <mergeCell ref="AK2:AK4"/>
    <mergeCell ref="G3:G4"/>
    <mergeCell ref="H3:N3"/>
    <mergeCell ref="O3:S3"/>
    <mergeCell ref="T3:T4"/>
    <mergeCell ref="U3:U4"/>
    <mergeCell ref="V3:V4"/>
    <mergeCell ref="AF3:AF4"/>
    <mergeCell ref="AG3:AG4"/>
    <mergeCell ref="AH3:AH4"/>
    <mergeCell ref="AI3:AI4"/>
    <mergeCell ref="X3:X4"/>
    <mergeCell ref="Y3:Y4"/>
    <mergeCell ref="Z3:Z4"/>
    <mergeCell ref="AA3:AA4"/>
    <mergeCell ref="AB3:AB4"/>
    <mergeCell ref="AD3:AD4"/>
    <mergeCell ref="AE3:AE4"/>
    <mergeCell ref="W3:W4"/>
    <mergeCell ref="B2:C3"/>
    <mergeCell ref="D2:E4"/>
    <mergeCell ref="F2:F4"/>
    <mergeCell ref="AC3:AC4"/>
    <mergeCell ref="B9:B112"/>
    <mergeCell ref="C73:C76"/>
    <mergeCell ref="C109:C112"/>
    <mergeCell ref="D13:E13"/>
    <mergeCell ref="D14:D16"/>
    <mergeCell ref="C17:C20"/>
    <mergeCell ref="D17:E17"/>
    <mergeCell ref="D61:E61"/>
    <mergeCell ref="D62:D64"/>
    <mergeCell ref="C65:C68"/>
    <mergeCell ref="D65:E65"/>
    <mergeCell ref="D66:D68"/>
    <mergeCell ref="C33:C36"/>
    <mergeCell ref="D33:E33"/>
    <mergeCell ref="D34:D36"/>
    <mergeCell ref="C21:C24"/>
    <mergeCell ref="C29:C32"/>
    <mergeCell ref="C37:C40"/>
    <mergeCell ref="D37:E37"/>
    <mergeCell ref="D38:D40"/>
    <mergeCell ref="D21:E21"/>
    <mergeCell ref="D22:D24"/>
    <mergeCell ref="C25:C28"/>
    <mergeCell ref="D25:E25"/>
    <mergeCell ref="D26:D28"/>
    <mergeCell ref="C9:C12"/>
    <mergeCell ref="C13:C16"/>
    <mergeCell ref="D9:E9"/>
    <mergeCell ref="D10:D12"/>
    <mergeCell ref="D29:E29"/>
    <mergeCell ref="D30:D3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AC4D-AC3B-4851-93C4-F603CDE325F7}">
  <dimension ref="B2:AK112"/>
  <sheetViews>
    <sheetView workbookViewId="0">
      <selection activeCell="N23" sqref="N23"/>
    </sheetView>
  </sheetViews>
  <sheetFormatPr defaultRowHeight="17.399999999999999"/>
  <sheetData>
    <row r="2" spans="2:37">
      <c r="B2" s="121" t="s">
        <v>30</v>
      </c>
      <c r="C2" s="121"/>
      <c r="D2" s="121" t="s">
        <v>100</v>
      </c>
      <c r="E2" s="121"/>
      <c r="F2" s="119" t="s">
        <v>101</v>
      </c>
      <c r="G2" s="123" t="s">
        <v>102</v>
      </c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19" t="s">
        <v>103</v>
      </c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 t="s">
        <v>148</v>
      </c>
    </row>
    <row r="3" spans="2:37">
      <c r="B3" s="121"/>
      <c r="C3" s="121"/>
      <c r="D3" s="121"/>
      <c r="E3" s="121"/>
      <c r="F3" s="119"/>
      <c r="G3" s="120" t="s">
        <v>58</v>
      </c>
      <c r="H3" s="120" t="s">
        <v>37</v>
      </c>
      <c r="I3" s="120"/>
      <c r="J3" s="120"/>
      <c r="K3" s="120"/>
      <c r="L3" s="120"/>
      <c r="M3" s="120"/>
      <c r="N3" s="120"/>
      <c r="O3" s="120" t="s">
        <v>38</v>
      </c>
      <c r="P3" s="120"/>
      <c r="Q3" s="120"/>
      <c r="R3" s="120"/>
      <c r="S3" s="120"/>
      <c r="T3" s="119" t="s">
        <v>58</v>
      </c>
      <c r="U3" s="119" t="s">
        <v>40</v>
      </c>
      <c r="V3" s="119" t="s">
        <v>149</v>
      </c>
      <c r="W3" s="119" t="s">
        <v>106</v>
      </c>
      <c r="X3" s="119" t="s">
        <v>43</v>
      </c>
      <c r="Y3" s="119" t="s">
        <v>44</v>
      </c>
      <c r="Z3" s="119" t="s">
        <v>150</v>
      </c>
      <c r="AA3" s="119" t="s">
        <v>108</v>
      </c>
      <c r="AB3" s="119" t="s">
        <v>109</v>
      </c>
      <c r="AC3" s="119" t="s">
        <v>110</v>
      </c>
      <c r="AD3" s="119" t="s">
        <v>111</v>
      </c>
      <c r="AE3" s="119" t="s">
        <v>112</v>
      </c>
      <c r="AF3" s="119" t="s">
        <v>113</v>
      </c>
      <c r="AG3" s="119" t="s">
        <v>52</v>
      </c>
      <c r="AH3" s="119" t="s">
        <v>114</v>
      </c>
      <c r="AI3" s="119" t="s">
        <v>54</v>
      </c>
      <c r="AJ3" s="119" t="s">
        <v>55</v>
      </c>
      <c r="AK3" s="119"/>
    </row>
    <row r="4" spans="2:37" ht="32.4">
      <c r="B4" s="42" t="s">
        <v>116</v>
      </c>
      <c r="C4" s="40" t="s">
        <v>117</v>
      </c>
      <c r="D4" s="121"/>
      <c r="E4" s="121"/>
      <c r="F4" s="119"/>
      <c r="G4" s="120"/>
      <c r="H4" s="26" t="s">
        <v>58</v>
      </c>
      <c r="I4" s="26" t="s">
        <v>118</v>
      </c>
      <c r="J4" s="26" t="s">
        <v>40</v>
      </c>
      <c r="K4" s="24" t="s">
        <v>60</v>
      </c>
      <c r="L4" s="26" t="s">
        <v>119</v>
      </c>
      <c r="M4" s="26" t="s">
        <v>44</v>
      </c>
      <c r="N4" s="26" t="s">
        <v>55</v>
      </c>
      <c r="O4" s="26" t="s">
        <v>58</v>
      </c>
      <c r="P4" s="26" t="s">
        <v>120</v>
      </c>
      <c r="Q4" s="26" t="s">
        <v>121</v>
      </c>
      <c r="R4" s="26" t="s">
        <v>65</v>
      </c>
      <c r="S4" s="26" t="s">
        <v>55</v>
      </c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</row>
    <row r="5" spans="2:37">
      <c r="B5" s="122" t="s">
        <v>122</v>
      </c>
      <c r="C5" s="122" t="s">
        <v>123</v>
      </c>
      <c r="D5" s="111" t="s">
        <v>68</v>
      </c>
      <c r="E5" s="111"/>
      <c r="F5" s="43">
        <v>49914.8</v>
      </c>
      <c r="G5" s="43">
        <v>22264.600000000002</v>
      </c>
      <c r="H5" s="43">
        <v>18070.400000000001</v>
      </c>
      <c r="I5" s="43">
        <v>475.9</v>
      </c>
      <c r="J5" s="43">
        <v>5410.4400000000005</v>
      </c>
      <c r="K5" s="43">
        <v>1706.14</v>
      </c>
      <c r="L5" s="43">
        <v>953.12000000000012</v>
      </c>
      <c r="M5" s="43">
        <v>3369.9999999999995</v>
      </c>
      <c r="N5" s="43">
        <v>6154.8</v>
      </c>
      <c r="O5" s="43">
        <v>4194.2</v>
      </c>
      <c r="P5" s="43">
        <v>536</v>
      </c>
      <c r="Q5" s="43">
        <v>392</v>
      </c>
      <c r="R5" s="43">
        <v>917.00000000000011</v>
      </c>
      <c r="S5" s="43">
        <v>2349.1999999999998</v>
      </c>
      <c r="T5" s="43">
        <v>14428.7</v>
      </c>
      <c r="U5" s="43">
        <v>4485.08</v>
      </c>
      <c r="V5" s="43">
        <v>1791.9599999999998</v>
      </c>
      <c r="W5" s="43">
        <v>713.79</v>
      </c>
      <c r="X5" s="43">
        <v>1430.6</v>
      </c>
      <c r="Y5" s="43">
        <v>1236.76</v>
      </c>
      <c r="Z5" s="43">
        <v>116.8</v>
      </c>
      <c r="AA5" s="43">
        <v>47.20000000000001</v>
      </c>
      <c r="AB5" s="43">
        <v>33.4</v>
      </c>
      <c r="AC5" s="43">
        <v>5.2</v>
      </c>
      <c r="AD5" s="43">
        <v>152.49999999999997</v>
      </c>
      <c r="AE5" s="43">
        <v>1967.08</v>
      </c>
      <c r="AF5" s="43">
        <v>213.93</v>
      </c>
      <c r="AG5" s="43">
        <v>482.79999999999995</v>
      </c>
      <c r="AH5" s="43">
        <v>381.6</v>
      </c>
      <c r="AI5" s="43">
        <v>48.2</v>
      </c>
      <c r="AJ5" s="43">
        <v>1321.8</v>
      </c>
      <c r="AK5" s="43">
        <v>13221.5</v>
      </c>
    </row>
    <row r="6" spans="2:37">
      <c r="B6" s="122"/>
      <c r="C6" s="122"/>
      <c r="D6" s="112" t="s">
        <v>124</v>
      </c>
      <c r="E6" s="41" t="s">
        <v>70</v>
      </c>
      <c r="F6" s="43">
        <v>7813.1</v>
      </c>
      <c r="G6" s="43">
        <v>7688</v>
      </c>
      <c r="H6" s="43">
        <v>4520.5</v>
      </c>
      <c r="I6" s="43">
        <v>133.4</v>
      </c>
      <c r="J6" s="43">
        <v>1257.9999999999998</v>
      </c>
      <c r="K6" s="43">
        <v>300.59999999999997</v>
      </c>
      <c r="L6" s="43">
        <v>224.2</v>
      </c>
      <c r="M6" s="43">
        <v>826.40000000000009</v>
      </c>
      <c r="N6" s="43">
        <v>1777.9000000000003</v>
      </c>
      <c r="O6" s="43">
        <v>3167.5</v>
      </c>
      <c r="P6" s="43">
        <v>418.1</v>
      </c>
      <c r="Q6" s="43">
        <v>280.20000000000005</v>
      </c>
      <c r="R6" s="43">
        <v>618.90000000000009</v>
      </c>
      <c r="S6" s="43">
        <v>1850.2999999999997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  <c r="AG6" s="43">
        <v>0</v>
      </c>
      <c r="AH6" s="43">
        <v>0</v>
      </c>
      <c r="AI6" s="43">
        <v>0</v>
      </c>
      <c r="AJ6" s="43">
        <v>0</v>
      </c>
      <c r="AK6" s="43">
        <v>125.10000000000001</v>
      </c>
    </row>
    <row r="7" spans="2:37">
      <c r="B7" s="122"/>
      <c r="C7" s="122"/>
      <c r="D7" s="111"/>
      <c r="E7" s="41" t="s">
        <v>71</v>
      </c>
      <c r="F7" s="43">
        <v>12647.499999999998</v>
      </c>
      <c r="G7" s="43">
        <v>12399.8</v>
      </c>
      <c r="H7" s="43">
        <v>11810.3</v>
      </c>
      <c r="I7" s="43">
        <v>269</v>
      </c>
      <c r="J7" s="43">
        <v>3852.6000000000004</v>
      </c>
      <c r="K7" s="43">
        <v>956.2</v>
      </c>
      <c r="L7" s="43">
        <v>668.4</v>
      </c>
      <c r="M7" s="43">
        <v>2130.3999999999996</v>
      </c>
      <c r="N7" s="43">
        <v>3933.7</v>
      </c>
      <c r="O7" s="43">
        <v>589.50000000000011</v>
      </c>
      <c r="P7" s="43">
        <v>91</v>
      </c>
      <c r="Q7" s="43">
        <v>91.199999999999989</v>
      </c>
      <c r="R7" s="43">
        <v>60.1</v>
      </c>
      <c r="S7" s="43">
        <v>347.20000000000005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  <c r="AI7" s="43">
        <v>0</v>
      </c>
      <c r="AJ7" s="43">
        <v>0</v>
      </c>
      <c r="AK7" s="43">
        <v>247.7</v>
      </c>
    </row>
    <row r="8" spans="2:37">
      <c r="B8" s="122"/>
      <c r="C8" s="122"/>
      <c r="D8" s="111"/>
      <c r="E8" s="41" t="s">
        <v>72</v>
      </c>
      <c r="F8" s="43">
        <v>29454.2</v>
      </c>
      <c r="G8" s="43">
        <v>2176.8000000000002</v>
      </c>
      <c r="H8" s="43">
        <v>1739.6000000000001</v>
      </c>
      <c r="I8" s="43">
        <v>73.5</v>
      </c>
      <c r="J8" s="43">
        <v>299.84000000000009</v>
      </c>
      <c r="K8" s="43">
        <v>449.34000000000003</v>
      </c>
      <c r="L8" s="43">
        <v>60.52</v>
      </c>
      <c r="M8" s="43">
        <v>413.20000000000005</v>
      </c>
      <c r="N8" s="43">
        <v>443.19999999999993</v>
      </c>
      <c r="O8" s="43">
        <v>437.2</v>
      </c>
      <c r="P8" s="43">
        <v>26.900000000000002</v>
      </c>
      <c r="Q8" s="43">
        <v>20.599999999999998</v>
      </c>
      <c r="R8" s="43">
        <v>238</v>
      </c>
      <c r="S8" s="43">
        <v>151.69999999999999</v>
      </c>
      <c r="T8" s="43">
        <v>14428.7</v>
      </c>
      <c r="U8" s="43">
        <v>4485.08</v>
      </c>
      <c r="V8" s="43">
        <v>1791.9599999999998</v>
      </c>
      <c r="W8" s="43">
        <v>713.79</v>
      </c>
      <c r="X8" s="43">
        <v>1430.6</v>
      </c>
      <c r="Y8" s="43">
        <v>1236.76</v>
      </c>
      <c r="Z8" s="43">
        <v>116.8</v>
      </c>
      <c r="AA8" s="43">
        <v>47.20000000000001</v>
      </c>
      <c r="AB8" s="43">
        <v>33.4</v>
      </c>
      <c r="AC8" s="43">
        <v>5.2</v>
      </c>
      <c r="AD8" s="43">
        <v>152.49999999999997</v>
      </c>
      <c r="AE8" s="43">
        <v>1967.08</v>
      </c>
      <c r="AF8" s="43">
        <v>213.93</v>
      </c>
      <c r="AG8" s="43">
        <v>482.79999999999995</v>
      </c>
      <c r="AH8" s="43">
        <v>381.6</v>
      </c>
      <c r="AI8" s="43">
        <v>48.2</v>
      </c>
      <c r="AJ8" s="43">
        <v>1321.8</v>
      </c>
      <c r="AK8" s="43">
        <v>12848.7</v>
      </c>
    </row>
    <row r="9" spans="2:37">
      <c r="B9" s="109" t="s">
        <v>125</v>
      </c>
      <c r="C9" s="111" t="s">
        <v>58</v>
      </c>
      <c r="D9" s="111" t="s">
        <v>68</v>
      </c>
      <c r="E9" s="111"/>
      <c r="F9" s="43">
        <v>9613.7999999999993</v>
      </c>
      <c r="G9" s="43">
        <v>3206.0999999999995</v>
      </c>
      <c r="H9" s="43">
        <v>3072.8999999999996</v>
      </c>
      <c r="I9" s="43">
        <v>31.8</v>
      </c>
      <c r="J9" s="43">
        <v>783.6999999999997</v>
      </c>
      <c r="K9" s="43">
        <v>137.89999999999998</v>
      </c>
      <c r="L9" s="43">
        <v>111.19999999999999</v>
      </c>
      <c r="M9" s="43">
        <v>280.70000000000005</v>
      </c>
      <c r="N9" s="43">
        <v>1727.6</v>
      </c>
      <c r="O9" s="43">
        <v>133.19999999999999</v>
      </c>
      <c r="P9" s="43">
        <v>24.4</v>
      </c>
      <c r="Q9" s="43">
        <v>23.8</v>
      </c>
      <c r="R9" s="43">
        <v>14.1</v>
      </c>
      <c r="S9" s="43">
        <v>70.900000000000006</v>
      </c>
      <c r="T9" s="43">
        <v>3226.7000000000003</v>
      </c>
      <c r="U9" s="43">
        <v>1410.3</v>
      </c>
      <c r="V9" s="43">
        <v>470.00000000000006</v>
      </c>
      <c r="W9" s="43">
        <v>192.79999999999998</v>
      </c>
      <c r="X9" s="43">
        <v>313.89999999999998</v>
      </c>
      <c r="Y9" s="43">
        <v>301.10000000000002</v>
      </c>
      <c r="Z9" s="43">
        <v>17</v>
      </c>
      <c r="AA9" s="43">
        <v>8.7999999999999972</v>
      </c>
      <c r="AB9" s="43">
        <v>1.1000000000000001</v>
      </c>
      <c r="AC9" s="43">
        <v>0</v>
      </c>
      <c r="AD9" s="43">
        <v>9.7999999999999954</v>
      </c>
      <c r="AE9" s="43">
        <v>195.5</v>
      </c>
      <c r="AF9" s="43">
        <v>58.8</v>
      </c>
      <c r="AG9" s="43">
        <v>0</v>
      </c>
      <c r="AH9" s="43">
        <v>127.00000000000003</v>
      </c>
      <c r="AI9" s="43">
        <v>8</v>
      </c>
      <c r="AJ9" s="43">
        <v>112.6</v>
      </c>
      <c r="AK9" s="43">
        <v>3181</v>
      </c>
    </row>
    <row r="10" spans="2:37">
      <c r="B10" s="109"/>
      <c r="C10" s="111"/>
      <c r="D10" s="112" t="s">
        <v>124</v>
      </c>
      <c r="E10" s="41" t="s">
        <v>70</v>
      </c>
      <c r="F10" s="43">
        <v>926.59999999999991</v>
      </c>
      <c r="G10" s="43">
        <v>926.59999999999991</v>
      </c>
      <c r="H10" s="43">
        <v>838</v>
      </c>
      <c r="I10" s="43">
        <v>8.5</v>
      </c>
      <c r="J10" s="43">
        <v>153.9</v>
      </c>
      <c r="K10" s="43">
        <v>33.799999999999997</v>
      </c>
      <c r="L10" s="43">
        <v>32.4</v>
      </c>
      <c r="M10" s="43">
        <v>58.7</v>
      </c>
      <c r="N10" s="43">
        <v>550.70000000000005</v>
      </c>
      <c r="O10" s="43">
        <v>88.600000000000009</v>
      </c>
      <c r="P10" s="43">
        <v>12.7</v>
      </c>
      <c r="Q10" s="43">
        <v>10.5</v>
      </c>
      <c r="R10" s="43">
        <v>8.5</v>
      </c>
      <c r="S10" s="43">
        <v>56.900000000000006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>
        <v>0</v>
      </c>
    </row>
    <row r="11" spans="2:37">
      <c r="B11" s="109"/>
      <c r="C11" s="111"/>
      <c r="D11" s="111"/>
      <c r="E11" s="41" t="s">
        <v>71</v>
      </c>
      <c r="F11" s="43">
        <v>2263.2999999999997</v>
      </c>
      <c r="G11" s="43">
        <v>2263.2999999999997</v>
      </c>
      <c r="H11" s="43">
        <v>2219.8999999999996</v>
      </c>
      <c r="I11" s="43">
        <v>19.2</v>
      </c>
      <c r="J11" s="43">
        <v>627.89999999999975</v>
      </c>
      <c r="K11" s="43">
        <v>104</v>
      </c>
      <c r="L11" s="43">
        <v>78.699999999999989</v>
      </c>
      <c r="M11" s="43">
        <v>220.4</v>
      </c>
      <c r="N11" s="43">
        <v>1169.6999999999998</v>
      </c>
      <c r="O11" s="43">
        <v>43.4</v>
      </c>
      <c r="P11" s="43">
        <v>10.5</v>
      </c>
      <c r="Q11" s="43">
        <v>13.299999999999997</v>
      </c>
      <c r="R11" s="43">
        <v>5.6</v>
      </c>
      <c r="S11" s="43">
        <v>14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>
        <v>0</v>
      </c>
    </row>
    <row r="12" spans="2:37">
      <c r="B12" s="109"/>
      <c r="C12" s="111"/>
      <c r="D12" s="111"/>
      <c r="E12" s="41" t="s">
        <v>72</v>
      </c>
      <c r="F12" s="43">
        <v>6423.9000000000005</v>
      </c>
      <c r="G12" s="43">
        <v>16.2</v>
      </c>
      <c r="H12" s="43">
        <v>15</v>
      </c>
      <c r="I12" s="43">
        <v>4.0999999999999996</v>
      </c>
      <c r="J12" s="43">
        <v>1.9</v>
      </c>
      <c r="K12" s="43">
        <v>0.1</v>
      </c>
      <c r="L12" s="43">
        <v>0.1</v>
      </c>
      <c r="M12" s="43">
        <v>1.6</v>
      </c>
      <c r="N12" s="43">
        <v>7.2</v>
      </c>
      <c r="O12" s="43">
        <v>1.2</v>
      </c>
      <c r="P12" s="43">
        <v>1.2</v>
      </c>
      <c r="Q12" s="43">
        <v>0</v>
      </c>
      <c r="R12" s="43">
        <v>0</v>
      </c>
      <c r="S12" s="43">
        <v>0</v>
      </c>
      <c r="T12" s="43">
        <v>3226.7000000000003</v>
      </c>
      <c r="U12" s="43">
        <v>1410.3</v>
      </c>
      <c r="V12" s="43">
        <v>470.00000000000006</v>
      </c>
      <c r="W12" s="43">
        <v>192.79999999999998</v>
      </c>
      <c r="X12" s="43">
        <v>313.89999999999998</v>
      </c>
      <c r="Y12" s="43">
        <v>301.10000000000002</v>
      </c>
      <c r="Z12" s="43">
        <v>17</v>
      </c>
      <c r="AA12" s="43">
        <v>8.7999999999999972</v>
      </c>
      <c r="AB12" s="43">
        <v>1.1000000000000001</v>
      </c>
      <c r="AC12" s="43">
        <v>0</v>
      </c>
      <c r="AD12" s="43">
        <v>9.7999999999999954</v>
      </c>
      <c r="AE12" s="43">
        <v>195.5</v>
      </c>
      <c r="AF12" s="43">
        <v>58.8</v>
      </c>
      <c r="AG12" s="43">
        <v>0</v>
      </c>
      <c r="AH12" s="43">
        <v>127.00000000000003</v>
      </c>
      <c r="AI12" s="43">
        <v>8</v>
      </c>
      <c r="AJ12" s="43">
        <v>112.6</v>
      </c>
      <c r="AK12" s="43">
        <v>3181</v>
      </c>
    </row>
    <row r="13" spans="2:37">
      <c r="B13" s="109" t="s">
        <v>125</v>
      </c>
      <c r="C13" s="110" t="s">
        <v>2</v>
      </c>
      <c r="D13" s="111" t="s">
        <v>68</v>
      </c>
      <c r="E13" s="111"/>
      <c r="F13" s="43">
        <v>365.4</v>
      </c>
      <c r="G13" s="25">
        <v>138</v>
      </c>
      <c r="H13" s="43">
        <v>137.80000000000001</v>
      </c>
      <c r="I13" s="43">
        <v>0</v>
      </c>
      <c r="J13" s="43">
        <v>0.5</v>
      </c>
      <c r="K13" s="43">
        <v>4.7</v>
      </c>
      <c r="L13" s="43">
        <v>4.5</v>
      </c>
      <c r="M13" s="43">
        <v>1.4</v>
      </c>
      <c r="N13" s="43">
        <v>126.7</v>
      </c>
      <c r="O13" s="43">
        <v>0.2</v>
      </c>
      <c r="P13" s="43">
        <v>0</v>
      </c>
      <c r="Q13" s="43">
        <v>0</v>
      </c>
      <c r="R13" s="43">
        <v>0</v>
      </c>
      <c r="S13" s="43">
        <v>0.2</v>
      </c>
      <c r="T13" s="43">
        <v>107.89999999999999</v>
      </c>
      <c r="U13" s="43">
        <v>36.799999999999997</v>
      </c>
      <c r="V13" s="43">
        <v>20.700000000000003</v>
      </c>
      <c r="W13" s="43">
        <v>9.8000000000000007</v>
      </c>
      <c r="X13" s="43">
        <v>13.2</v>
      </c>
      <c r="Y13" s="43">
        <v>17</v>
      </c>
      <c r="Z13" s="43">
        <v>3.5999999999999996</v>
      </c>
      <c r="AA13" s="43">
        <v>0.7</v>
      </c>
      <c r="AB13" s="43">
        <v>0</v>
      </c>
      <c r="AC13" s="43">
        <v>0</v>
      </c>
      <c r="AD13" s="43">
        <v>1.1000000000000001</v>
      </c>
      <c r="AE13" s="43">
        <v>0.3</v>
      </c>
      <c r="AF13" s="43">
        <v>0.60000000000000009</v>
      </c>
      <c r="AG13" s="43">
        <v>0</v>
      </c>
      <c r="AH13" s="43">
        <v>0</v>
      </c>
      <c r="AI13" s="43">
        <v>3</v>
      </c>
      <c r="AJ13" s="43">
        <v>1.1000000000000001</v>
      </c>
      <c r="AK13" s="43">
        <v>119.5</v>
      </c>
    </row>
    <row r="14" spans="2:37">
      <c r="B14" s="109"/>
      <c r="C14" s="110"/>
      <c r="D14" s="112" t="s">
        <v>124</v>
      </c>
      <c r="E14" s="41" t="s">
        <v>70</v>
      </c>
      <c r="F14" s="43">
        <v>34.100000000000009</v>
      </c>
      <c r="G14" s="25">
        <v>34.100000000000009</v>
      </c>
      <c r="H14" s="43">
        <v>33.900000000000006</v>
      </c>
      <c r="I14" s="43">
        <v>0</v>
      </c>
      <c r="J14" s="43">
        <v>0</v>
      </c>
      <c r="K14" s="43">
        <v>0.5</v>
      </c>
      <c r="L14" s="43">
        <v>0.2</v>
      </c>
      <c r="M14" s="43">
        <v>0.5</v>
      </c>
      <c r="N14" s="43">
        <v>32.700000000000003</v>
      </c>
      <c r="O14" s="43">
        <v>0.2</v>
      </c>
      <c r="P14" s="43">
        <v>0</v>
      </c>
      <c r="Q14" s="43">
        <v>0</v>
      </c>
      <c r="R14" s="43">
        <v>0</v>
      </c>
      <c r="S14" s="43">
        <v>0.2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>
        <v>0</v>
      </c>
    </row>
    <row r="15" spans="2:37">
      <c r="B15" s="109"/>
      <c r="C15" s="110"/>
      <c r="D15" s="111"/>
      <c r="E15" s="41" t="s">
        <v>71</v>
      </c>
      <c r="F15" s="43">
        <v>103.89999999999999</v>
      </c>
      <c r="G15" s="25">
        <v>103.89999999999999</v>
      </c>
      <c r="H15" s="43">
        <v>103.89999999999999</v>
      </c>
      <c r="I15" s="43">
        <v>0</v>
      </c>
      <c r="J15" s="43">
        <v>0.5</v>
      </c>
      <c r="K15" s="43">
        <v>4.2</v>
      </c>
      <c r="L15" s="43">
        <v>4.3</v>
      </c>
      <c r="M15" s="43">
        <v>0.89999999999999991</v>
      </c>
      <c r="N15" s="43">
        <v>94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</row>
    <row r="16" spans="2:37">
      <c r="B16" s="109"/>
      <c r="C16" s="110"/>
      <c r="D16" s="111"/>
      <c r="E16" s="41" t="s">
        <v>72</v>
      </c>
      <c r="F16" s="43">
        <v>227.39999999999998</v>
      </c>
      <c r="G16" s="25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107.89999999999999</v>
      </c>
      <c r="U16" s="43">
        <v>36.799999999999997</v>
      </c>
      <c r="V16" s="43">
        <v>20.700000000000003</v>
      </c>
      <c r="W16" s="43">
        <v>9.8000000000000007</v>
      </c>
      <c r="X16" s="43">
        <v>13.2</v>
      </c>
      <c r="Y16" s="43">
        <v>17</v>
      </c>
      <c r="Z16" s="43">
        <v>3.5999999999999996</v>
      </c>
      <c r="AA16" s="43">
        <v>0.7</v>
      </c>
      <c r="AB16" s="43">
        <v>0</v>
      </c>
      <c r="AC16" s="43">
        <v>0</v>
      </c>
      <c r="AD16" s="43">
        <v>1.1000000000000001</v>
      </c>
      <c r="AE16" s="43">
        <v>0.3</v>
      </c>
      <c r="AF16" s="43">
        <v>0.60000000000000009</v>
      </c>
      <c r="AG16" s="43">
        <v>0</v>
      </c>
      <c r="AH16" s="43">
        <v>0</v>
      </c>
      <c r="AI16" s="43">
        <v>3</v>
      </c>
      <c r="AJ16" s="43">
        <v>1.1000000000000001</v>
      </c>
      <c r="AK16" s="43">
        <v>119.5</v>
      </c>
    </row>
    <row r="17" spans="2:37">
      <c r="B17" s="109" t="s">
        <v>125</v>
      </c>
      <c r="C17" s="110" t="s">
        <v>4</v>
      </c>
      <c r="D17" s="111" t="s">
        <v>68</v>
      </c>
      <c r="E17" s="111"/>
      <c r="F17" s="43">
        <v>504.5</v>
      </c>
      <c r="G17" s="25">
        <v>187.4</v>
      </c>
      <c r="H17" s="43">
        <v>186.4</v>
      </c>
      <c r="I17" s="43">
        <v>0</v>
      </c>
      <c r="J17" s="43">
        <v>37.5</v>
      </c>
      <c r="K17" s="43">
        <v>18.3</v>
      </c>
      <c r="L17" s="43">
        <v>12.8</v>
      </c>
      <c r="M17" s="43">
        <v>38.200000000000003</v>
      </c>
      <c r="N17" s="43">
        <v>79.599999999999994</v>
      </c>
      <c r="O17" s="43">
        <v>1</v>
      </c>
      <c r="P17" s="43">
        <v>1</v>
      </c>
      <c r="Q17" s="43">
        <v>0</v>
      </c>
      <c r="R17" s="43">
        <v>0</v>
      </c>
      <c r="S17" s="43">
        <v>0</v>
      </c>
      <c r="T17" s="43">
        <v>187.10000000000002</v>
      </c>
      <c r="U17" s="43">
        <v>143.80000000000001</v>
      </c>
      <c r="V17" s="43">
        <v>12.8</v>
      </c>
      <c r="W17" s="43">
        <v>3.1</v>
      </c>
      <c r="X17" s="43">
        <v>1.1000000000000001</v>
      </c>
      <c r="Y17" s="43">
        <v>3.4</v>
      </c>
      <c r="Z17" s="43">
        <v>0</v>
      </c>
      <c r="AA17" s="43">
        <v>0</v>
      </c>
      <c r="AB17" s="43">
        <v>0</v>
      </c>
      <c r="AC17" s="43">
        <v>0</v>
      </c>
      <c r="AD17" s="43">
        <v>0.6</v>
      </c>
      <c r="AE17" s="43">
        <v>22.3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130</v>
      </c>
    </row>
    <row r="18" spans="2:37">
      <c r="B18" s="109"/>
      <c r="C18" s="110"/>
      <c r="D18" s="112" t="s">
        <v>124</v>
      </c>
      <c r="E18" s="41" t="s">
        <v>70</v>
      </c>
      <c r="F18" s="43">
        <v>19.400000000000002</v>
      </c>
      <c r="G18" s="25">
        <v>19.400000000000002</v>
      </c>
      <c r="H18" s="43">
        <v>18.400000000000002</v>
      </c>
      <c r="I18" s="43">
        <v>0</v>
      </c>
      <c r="J18" s="43">
        <v>5.8</v>
      </c>
      <c r="K18" s="43">
        <v>2.7</v>
      </c>
      <c r="L18" s="43">
        <v>1.9</v>
      </c>
      <c r="M18" s="43">
        <v>1.8</v>
      </c>
      <c r="N18" s="43">
        <v>6.2</v>
      </c>
      <c r="O18" s="43">
        <v>1</v>
      </c>
      <c r="P18" s="43">
        <v>1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</row>
    <row r="19" spans="2:37">
      <c r="B19" s="109"/>
      <c r="C19" s="110"/>
      <c r="D19" s="111"/>
      <c r="E19" s="41" t="s">
        <v>71</v>
      </c>
      <c r="F19" s="43">
        <v>168</v>
      </c>
      <c r="G19" s="25">
        <v>168</v>
      </c>
      <c r="H19" s="43">
        <v>168</v>
      </c>
      <c r="I19" s="43">
        <v>0</v>
      </c>
      <c r="J19" s="43">
        <v>31.7</v>
      </c>
      <c r="K19" s="43">
        <v>15.6</v>
      </c>
      <c r="L19" s="43">
        <v>10.9</v>
      </c>
      <c r="M19" s="43">
        <v>36.4</v>
      </c>
      <c r="N19" s="43">
        <v>73.400000000000006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</row>
    <row r="20" spans="2:37">
      <c r="B20" s="109"/>
      <c r="C20" s="110"/>
      <c r="D20" s="111"/>
      <c r="E20" s="41" t="s">
        <v>72</v>
      </c>
      <c r="F20" s="43">
        <v>317.10000000000002</v>
      </c>
      <c r="G20" s="25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187.10000000000002</v>
      </c>
      <c r="U20" s="43">
        <v>143.80000000000001</v>
      </c>
      <c r="V20" s="43">
        <v>12.8</v>
      </c>
      <c r="W20" s="43">
        <v>3.1</v>
      </c>
      <c r="X20" s="43">
        <v>1.1000000000000001</v>
      </c>
      <c r="Y20" s="43">
        <v>3.4</v>
      </c>
      <c r="Z20" s="43">
        <v>0</v>
      </c>
      <c r="AA20" s="43">
        <v>0</v>
      </c>
      <c r="AB20" s="43">
        <v>0</v>
      </c>
      <c r="AC20" s="43">
        <v>0</v>
      </c>
      <c r="AD20" s="43">
        <v>0.6</v>
      </c>
      <c r="AE20" s="43">
        <v>22.3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130</v>
      </c>
    </row>
    <row r="21" spans="2:37">
      <c r="B21" s="109" t="s">
        <v>125</v>
      </c>
      <c r="C21" s="110" t="s">
        <v>126</v>
      </c>
      <c r="D21" s="111" t="s">
        <v>68</v>
      </c>
      <c r="E21" s="111"/>
      <c r="F21" s="43">
        <v>273</v>
      </c>
      <c r="G21" s="25">
        <v>95.7</v>
      </c>
      <c r="H21" s="43">
        <v>95.1</v>
      </c>
      <c r="I21" s="43">
        <v>0.2</v>
      </c>
      <c r="J21" s="43">
        <v>31.099999999999998</v>
      </c>
      <c r="K21" s="43">
        <v>4.8999999999999995</v>
      </c>
      <c r="L21" s="43">
        <v>1.1000000000000001</v>
      </c>
      <c r="M21" s="43">
        <v>4.5</v>
      </c>
      <c r="N21" s="43">
        <v>53.3</v>
      </c>
      <c r="O21" s="43">
        <v>0.6</v>
      </c>
      <c r="P21" s="43">
        <v>0</v>
      </c>
      <c r="Q21" s="43">
        <v>0</v>
      </c>
      <c r="R21" s="43">
        <v>0.6</v>
      </c>
      <c r="S21" s="43">
        <v>0</v>
      </c>
      <c r="T21" s="43">
        <v>100.2</v>
      </c>
      <c r="U21" s="43">
        <v>55.9</v>
      </c>
      <c r="V21" s="43">
        <v>7.2</v>
      </c>
      <c r="W21" s="43">
        <v>3.5</v>
      </c>
      <c r="X21" s="43">
        <v>4.2</v>
      </c>
      <c r="Y21" s="43">
        <v>11.700000000000001</v>
      </c>
      <c r="Z21" s="43">
        <v>0.1</v>
      </c>
      <c r="AA21" s="43">
        <v>0</v>
      </c>
      <c r="AB21" s="43">
        <v>0</v>
      </c>
      <c r="AC21" s="43">
        <v>0</v>
      </c>
      <c r="AD21" s="43">
        <v>0.1</v>
      </c>
      <c r="AE21" s="43">
        <v>11</v>
      </c>
      <c r="AF21" s="43">
        <v>1.4</v>
      </c>
      <c r="AG21" s="43">
        <v>0</v>
      </c>
      <c r="AH21" s="43">
        <v>4.5</v>
      </c>
      <c r="AI21" s="43">
        <v>0.6</v>
      </c>
      <c r="AJ21" s="43">
        <v>0</v>
      </c>
      <c r="AK21" s="43">
        <v>77.099999999999994</v>
      </c>
    </row>
    <row r="22" spans="2:37">
      <c r="B22" s="109"/>
      <c r="C22" s="110"/>
      <c r="D22" s="112" t="s">
        <v>124</v>
      </c>
      <c r="E22" s="41" t="s">
        <v>70</v>
      </c>
      <c r="F22" s="43">
        <v>8.7999999999999989</v>
      </c>
      <c r="G22" s="25">
        <v>8.7999999999999989</v>
      </c>
      <c r="H22" s="43">
        <v>8.1999999999999993</v>
      </c>
      <c r="I22" s="43">
        <v>0</v>
      </c>
      <c r="J22" s="43">
        <v>3.5</v>
      </c>
      <c r="K22" s="43">
        <v>0.3</v>
      </c>
      <c r="L22" s="43">
        <v>0</v>
      </c>
      <c r="M22" s="43">
        <v>1</v>
      </c>
      <c r="N22" s="43">
        <v>3.4</v>
      </c>
      <c r="O22" s="43">
        <v>0.6</v>
      </c>
      <c r="P22" s="43">
        <v>0</v>
      </c>
      <c r="Q22" s="43">
        <v>0</v>
      </c>
      <c r="R22" s="43">
        <v>0.6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</row>
    <row r="23" spans="2:37">
      <c r="B23" s="109"/>
      <c r="C23" s="110"/>
      <c r="D23" s="111"/>
      <c r="E23" s="41" t="s">
        <v>71</v>
      </c>
      <c r="F23" s="43">
        <v>86.899999999999991</v>
      </c>
      <c r="G23" s="25">
        <v>86.899999999999991</v>
      </c>
      <c r="H23" s="43">
        <v>86.899999999999991</v>
      </c>
      <c r="I23" s="43">
        <v>0.2</v>
      </c>
      <c r="J23" s="43">
        <v>27.599999999999998</v>
      </c>
      <c r="K23" s="43">
        <v>4.5999999999999996</v>
      </c>
      <c r="L23" s="43">
        <v>1.1000000000000001</v>
      </c>
      <c r="M23" s="43">
        <v>3.5</v>
      </c>
      <c r="N23" s="43">
        <v>49.9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</row>
    <row r="24" spans="2:37">
      <c r="B24" s="109"/>
      <c r="C24" s="110"/>
      <c r="D24" s="111"/>
      <c r="E24" s="41" t="s">
        <v>72</v>
      </c>
      <c r="F24" s="43">
        <v>177.3</v>
      </c>
      <c r="G24" s="25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100.2</v>
      </c>
      <c r="U24" s="43">
        <v>55.9</v>
      </c>
      <c r="V24" s="43">
        <v>7.2</v>
      </c>
      <c r="W24" s="43">
        <v>3.5</v>
      </c>
      <c r="X24" s="43">
        <v>4.2</v>
      </c>
      <c r="Y24" s="43">
        <v>11.700000000000001</v>
      </c>
      <c r="Z24" s="43">
        <v>0.1</v>
      </c>
      <c r="AA24" s="43">
        <v>0</v>
      </c>
      <c r="AB24" s="43">
        <v>0</v>
      </c>
      <c r="AC24" s="43">
        <v>0</v>
      </c>
      <c r="AD24" s="43">
        <v>0.1</v>
      </c>
      <c r="AE24" s="43">
        <v>11</v>
      </c>
      <c r="AF24" s="43">
        <v>1.4</v>
      </c>
      <c r="AG24" s="43">
        <v>0</v>
      </c>
      <c r="AH24" s="43">
        <v>4.5</v>
      </c>
      <c r="AI24" s="43">
        <v>0.6</v>
      </c>
      <c r="AJ24" s="43">
        <v>0</v>
      </c>
      <c r="AK24" s="43">
        <v>77.099999999999994</v>
      </c>
    </row>
    <row r="25" spans="2:37">
      <c r="B25" s="116" t="s">
        <v>125</v>
      </c>
      <c r="C25" s="113" t="s">
        <v>127</v>
      </c>
      <c r="D25" s="111" t="s">
        <v>68</v>
      </c>
      <c r="E25" s="111"/>
      <c r="F25" s="43">
        <v>254.09999999999997</v>
      </c>
      <c r="G25" s="25">
        <v>88.7</v>
      </c>
      <c r="H25" s="43">
        <v>87.2</v>
      </c>
      <c r="I25" s="43">
        <v>0</v>
      </c>
      <c r="J25" s="43">
        <v>35</v>
      </c>
      <c r="K25" s="43">
        <v>1.3</v>
      </c>
      <c r="L25" s="43">
        <v>1.4</v>
      </c>
      <c r="M25" s="43">
        <v>25.400000000000002</v>
      </c>
      <c r="N25" s="43">
        <v>24.1</v>
      </c>
      <c r="O25" s="43">
        <v>1.5</v>
      </c>
      <c r="P25" s="43">
        <v>0</v>
      </c>
      <c r="Q25" s="43">
        <v>0.2</v>
      </c>
      <c r="R25" s="43">
        <v>0.3</v>
      </c>
      <c r="S25" s="43">
        <v>1</v>
      </c>
      <c r="T25" s="43">
        <v>85.699999999999989</v>
      </c>
      <c r="U25" s="43">
        <v>40.299999999999997</v>
      </c>
      <c r="V25" s="43">
        <v>13</v>
      </c>
      <c r="W25" s="43">
        <v>8.3000000000000007</v>
      </c>
      <c r="X25" s="43">
        <v>1.4000000000000001</v>
      </c>
      <c r="Y25" s="43">
        <v>13.3</v>
      </c>
      <c r="Z25" s="43">
        <v>0.5</v>
      </c>
      <c r="AA25" s="43">
        <v>0</v>
      </c>
      <c r="AB25" s="43">
        <v>0.8</v>
      </c>
      <c r="AC25" s="43">
        <v>0</v>
      </c>
      <c r="AD25" s="43">
        <v>0.1</v>
      </c>
      <c r="AE25" s="43">
        <v>4.2</v>
      </c>
      <c r="AF25" s="43">
        <v>2.2000000000000002</v>
      </c>
      <c r="AG25" s="43">
        <v>0</v>
      </c>
      <c r="AH25" s="43">
        <v>0.6</v>
      </c>
      <c r="AI25" s="43">
        <v>0.30000000000000004</v>
      </c>
      <c r="AJ25" s="43">
        <v>0.7</v>
      </c>
      <c r="AK25" s="43">
        <v>79.7</v>
      </c>
    </row>
    <row r="26" spans="2:37">
      <c r="B26" s="117"/>
      <c r="C26" s="114"/>
      <c r="D26" s="112" t="s">
        <v>124</v>
      </c>
      <c r="E26" s="41" t="s">
        <v>70</v>
      </c>
      <c r="F26" s="43">
        <v>20.9</v>
      </c>
      <c r="G26" s="25">
        <v>20.9</v>
      </c>
      <c r="H26" s="43">
        <v>19.399999999999999</v>
      </c>
      <c r="I26" s="43">
        <v>0</v>
      </c>
      <c r="J26" s="43">
        <v>3.6</v>
      </c>
      <c r="K26" s="43">
        <v>0.5</v>
      </c>
      <c r="L26" s="43">
        <v>0.2</v>
      </c>
      <c r="M26" s="43">
        <v>2.2999999999999998</v>
      </c>
      <c r="N26" s="43">
        <v>12.8</v>
      </c>
      <c r="O26" s="43">
        <v>1.5</v>
      </c>
      <c r="P26" s="43">
        <v>0</v>
      </c>
      <c r="Q26" s="43">
        <v>0.2</v>
      </c>
      <c r="R26" s="43">
        <v>0.3</v>
      </c>
      <c r="S26" s="43">
        <v>1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</row>
    <row r="27" spans="2:37">
      <c r="B27" s="117"/>
      <c r="C27" s="114"/>
      <c r="D27" s="111"/>
      <c r="E27" s="41" t="s">
        <v>71</v>
      </c>
      <c r="F27" s="43">
        <v>67.8</v>
      </c>
      <c r="G27" s="25">
        <v>67.8</v>
      </c>
      <c r="H27" s="43">
        <v>67.8</v>
      </c>
      <c r="I27" s="43">
        <v>0</v>
      </c>
      <c r="J27" s="43">
        <v>31.4</v>
      </c>
      <c r="K27" s="43">
        <v>0.8</v>
      </c>
      <c r="L27" s="43">
        <v>1.2</v>
      </c>
      <c r="M27" s="43">
        <v>23.1</v>
      </c>
      <c r="N27" s="43">
        <v>11.3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</row>
    <row r="28" spans="2:37">
      <c r="B28" s="118"/>
      <c r="C28" s="115"/>
      <c r="D28" s="111"/>
      <c r="E28" s="41" t="s">
        <v>72</v>
      </c>
      <c r="F28" s="43">
        <v>165.39999999999998</v>
      </c>
      <c r="G28" s="25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85.699999999999989</v>
      </c>
      <c r="U28" s="43">
        <v>40.299999999999997</v>
      </c>
      <c r="V28" s="43">
        <v>13</v>
      </c>
      <c r="W28" s="43">
        <v>8.3000000000000007</v>
      </c>
      <c r="X28" s="43">
        <v>1.4000000000000001</v>
      </c>
      <c r="Y28" s="43">
        <v>13.3</v>
      </c>
      <c r="Z28" s="43">
        <v>0.5</v>
      </c>
      <c r="AA28" s="43">
        <v>0</v>
      </c>
      <c r="AB28" s="43">
        <v>0.8</v>
      </c>
      <c r="AC28" s="43">
        <v>0</v>
      </c>
      <c r="AD28" s="43">
        <v>0.1</v>
      </c>
      <c r="AE28" s="43">
        <v>4.2</v>
      </c>
      <c r="AF28" s="43">
        <v>2.2000000000000002</v>
      </c>
      <c r="AG28" s="43">
        <v>0</v>
      </c>
      <c r="AH28" s="43">
        <v>0.6</v>
      </c>
      <c r="AI28" s="43">
        <v>0.30000000000000004</v>
      </c>
      <c r="AJ28" s="43">
        <v>0.7</v>
      </c>
      <c r="AK28" s="43">
        <v>79.7</v>
      </c>
    </row>
    <row r="29" spans="2:37">
      <c r="B29" s="109" t="s">
        <v>125</v>
      </c>
      <c r="C29" s="110" t="s">
        <v>128</v>
      </c>
      <c r="D29" s="111" t="s">
        <v>68</v>
      </c>
      <c r="E29" s="111"/>
      <c r="F29" s="43">
        <v>348.9</v>
      </c>
      <c r="G29" s="25">
        <v>101.29999999999998</v>
      </c>
      <c r="H29" s="43">
        <v>94.899999999999991</v>
      </c>
      <c r="I29" s="43">
        <v>0</v>
      </c>
      <c r="J29" s="43">
        <v>33.5</v>
      </c>
      <c r="K29" s="43">
        <v>1.9</v>
      </c>
      <c r="L29" s="43">
        <v>1.9</v>
      </c>
      <c r="M29" s="43">
        <v>21.299999999999997</v>
      </c>
      <c r="N29" s="43">
        <v>36.300000000000004</v>
      </c>
      <c r="O29" s="43">
        <v>6.4</v>
      </c>
      <c r="P29" s="43">
        <v>0.8</v>
      </c>
      <c r="Q29" s="43">
        <v>0.89999999999999991</v>
      </c>
      <c r="R29" s="43">
        <v>0.89999999999999991</v>
      </c>
      <c r="S29" s="43">
        <v>3.8000000000000003</v>
      </c>
      <c r="T29" s="43">
        <v>143.1</v>
      </c>
      <c r="U29" s="43">
        <v>75.3</v>
      </c>
      <c r="V29" s="43">
        <v>15.5</v>
      </c>
      <c r="W29" s="43">
        <v>2.3000000000000003</v>
      </c>
      <c r="X29" s="43">
        <v>21.700000000000003</v>
      </c>
      <c r="Y29" s="43">
        <v>11.399999999999999</v>
      </c>
      <c r="Z29" s="43">
        <v>1.7000000000000002</v>
      </c>
      <c r="AA29" s="43">
        <v>0</v>
      </c>
      <c r="AB29" s="43">
        <v>0</v>
      </c>
      <c r="AC29" s="43">
        <v>0</v>
      </c>
      <c r="AD29" s="43">
        <v>0.4</v>
      </c>
      <c r="AE29" s="43">
        <v>11.2</v>
      </c>
      <c r="AF29" s="43">
        <v>1.4</v>
      </c>
      <c r="AG29" s="43">
        <v>0</v>
      </c>
      <c r="AH29" s="43">
        <v>0</v>
      </c>
      <c r="AI29" s="43">
        <v>0</v>
      </c>
      <c r="AJ29" s="43">
        <v>2.2000000000000002</v>
      </c>
      <c r="AK29" s="43">
        <v>104.5</v>
      </c>
    </row>
    <row r="30" spans="2:37">
      <c r="B30" s="109"/>
      <c r="C30" s="110"/>
      <c r="D30" s="112" t="s">
        <v>124</v>
      </c>
      <c r="E30" s="41" t="s">
        <v>70</v>
      </c>
      <c r="F30" s="43">
        <v>34.099999999999994</v>
      </c>
      <c r="G30" s="25">
        <v>34.099999999999994</v>
      </c>
      <c r="H30" s="43">
        <v>31.599999999999998</v>
      </c>
      <c r="I30" s="43">
        <v>0</v>
      </c>
      <c r="J30" s="43">
        <v>12.8</v>
      </c>
      <c r="K30" s="43">
        <v>0.7</v>
      </c>
      <c r="L30" s="43">
        <v>0.7</v>
      </c>
      <c r="M30" s="43">
        <v>8.1</v>
      </c>
      <c r="N30" s="43">
        <v>9.3000000000000007</v>
      </c>
      <c r="O30" s="43">
        <v>2.5</v>
      </c>
      <c r="P30" s="43">
        <v>0.3</v>
      </c>
      <c r="Q30" s="43">
        <v>0.3</v>
      </c>
      <c r="R30" s="43">
        <v>0.3</v>
      </c>
      <c r="S30" s="43">
        <v>1.6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0</v>
      </c>
    </row>
    <row r="31" spans="2:37">
      <c r="B31" s="109"/>
      <c r="C31" s="110"/>
      <c r="D31" s="111"/>
      <c r="E31" s="41" t="s">
        <v>71</v>
      </c>
      <c r="F31" s="43">
        <v>60.199999999999996</v>
      </c>
      <c r="G31" s="25">
        <v>60.199999999999996</v>
      </c>
      <c r="H31" s="43">
        <v>56.3</v>
      </c>
      <c r="I31" s="43">
        <v>0</v>
      </c>
      <c r="J31" s="43">
        <v>20.7</v>
      </c>
      <c r="K31" s="43">
        <v>1.2</v>
      </c>
      <c r="L31" s="43">
        <v>1.2</v>
      </c>
      <c r="M31" s="43">
        <v>13.2</v>
      </c>
      <c r="N31" s="43">
        <v>20</v>
      </c>
      <c r="O31" s="43">
        <v>3.9000000000000004</v>
      </c>
      <c r="P31" s="43">
        <v>0.5</v>
      </c>
      <c r="Q31" s="43">
        <v>0.6</v>
      </c>
      <c r="R31" s="43">
        <v>0.6</v>
      </c>
      <c r="S31" s="43">
        <v>2.2000000000000002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0</v>
      </c>
    </row>
    <row r="32" spans="2:37">
      <c r="B32" s="109"/>
      <c r="C32" s="110"/>
      <c r="D32" s="111"/>
      <c r="E32" s="41" t="s">
        <v>72</v>
      </c>
      <c r="F32" s="43">
        <v>254.6</v>
      </c>
      <c r="G32" s="25">
        <v>7</v>
      </c>
      <c r="H32" s="43">
        <v>7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7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143.1</v>
      </c>
      <c r="U32" s="43">
        <v>75.3</v>
      </c>
      <c r="V32" s="43">
        <v>15.5</v>
      </c>
      <c r="W32" s="43">
        <v>2.3000000000000003</v>
      </c>
      <c r="X32" s="43">
        <v>21.700000000000003</v>
      </c>
      <c r="Y32" s="43">
        <v>11.399999999999999</v>
      </c>
      <c r="Z32" s="43">
        <v>1.7000000000000002</v>
      </c>
      <c r="AA32" s="43">
        <v>0</v>
      </c>
      <c r="AB32" s="43">
        <v>0</v>
      </c>
      <c r="AC32" s="43">
        <v>0</v>
      </c>
      <c r="AD32" s="43">
        <v>0.4</v>
      </c>
      <c r="AE32" s="43">
        <v>11.2</v>
      </c>
      <c r="AF32" s="43">
        <v>1.4</v>
      </c>
      <c r="AG32" s="43">
        <v>0</v>
      </c>
      <c r="AH32" s="43">
        <v>0</v>
      </c>
      <c r="AI32" s="43">
        <v>0</v>
      </c>
      <c r="AJ32" s="43">
        <v>2.2000000000000002</v>
      </c>
      <c r="AK32" s="43">
        <v>104.5</v>
      </c>
    </row>
    <row r="33" spans="2:37">
      <c r="B33" s="109" t="s">
        <v>125</v>
      </c>
      <c r="C33" s="110" t="s">
        <v>129</v>
      </c>
      <c r="D33" s="111" t="s">
        <v>68</v>
      </c>
      <c r="E33" s="111"/>
      <c r="F33" s="43">
        <v>414.69999999999993</v>
      </c>
      <c r="G33" s="25">
        <v>119.9</v>
      </c>
      <c r="H33" s="43">
        <v>117.1</v>
      </c>
      <c r="I33" s="43">
        <v>5.1000000000000005</v>
      </c>
      <c r="J33" s="43">
        <v>63.1</v>
      </c>
      <c r="K33" s="43">
        <v>5.6</v>
      </c>
      <c r="L33" s="43">
        <v>1.1000000000000001</v>
      </c>
      <c r="M33" s="43">
        <v>28.599999999999998</v>
      </c>
      <c r="N33" s="43">
        <v>13.600000000000001</v>
      </c>
      <c r="O33" s="43">
        <v>2.8000000000000003</v>
      </c>
      <c r="P33" s="43">
        <v>0.7</v>
      </c>
      <c r="Q33" s="43">
        <v>1.5</v>
      </c>
      <c r="R33" s="43">
        <v>0.2</v>
      </c>
      <c r="S33" s="43">
        <v>0.4</v>
      </c>
      <c r="T33" s="43">
        <v>189.69999999999996</v>
      </c>
      <c r="U33" s="43">
        <v>90.199999999999989</v>
      </c>
      <c r="V33" s="43">
        <v>43.300000000000004</v>
      </c>
      <c r="W33" s="43">
        <v>26.5</v>
      </c>
      <c r="X33" s="43">
        <v>10.5</v>
      </c>
      <c r="Y33" s="43">
        <v>6.8</v>
      </c>
      <c r="Z33" s="43">
        <v>0.1</v>
      </c>
      <c r="AA33" s="43">
        <v>0.1</v>
      </c>
      <c r="AB33" s="43">
        <v>0</v>
      </c>
      <c r="AC33" s="43">
        <v>0</v>
      </c>
      <c r="AD33" s="43">
        <v>0.1</v>
      </c>
      <c r="AE33" s="43">
        <v>2.4</v>
      </c>
      <c r="AF33" s="43">
        <v>0</v>
      </c>
      <c r="AG33" s="43">
        <v>0</v>
      </c>
      <c r="AH33" s="43">
        <v>7.6</v>
      </c>
      <c r="AI33" s="43">
        <v>0</v>
      </c>
      <c r="AJ33" s="43">
        <v>2.1</v>
      </c>
      <c r="AK33" s="43">
        <v>105.10000000000001</v>
      </c>
    </row>
    <row r="34" spans="2:37">
      <c r="B34" s="109"/>
      <c r="C34" s="110"/>
      <c r="D34" s="112" t="s">
        <v>124</v>
      </c>
      <c r="E34" s="41" t="s">
        <v>70</v>
      </c>
      <c r="F34" s="43">
        <v>23.2</v>
      </c>
      <c r="G34" s="25">
        <v>23.2</v>
      </c>
      <c r="H34" s="43">
        <v>22.7</v>
      </c>
      <c r="I34" s="43">
        <v>0.9</v>
      </c>
      <c r="J34" s="43">
        <v>13.4</v>
      </c>
      <c r="K34" s="43">
        <v>0.9</v>
      </c>
      <c r="L34" s="43">
        <v>0.1</v>
      </c>
      <c r="M34" s="43">
        <v>5</v>
      </c>
      <c r="N34" s="43">
        <v>2.4000000000000004</v>
      </c>
      <c r="O34" s="43">
        <v>0.5</v>
      </c>
      <c r="P34" s="43">
        <v>0.1</v>
      </c>
      <c r="Q34" s="43">
        <v>0.3</v>
      </c>
      <c r="R34" s="43">
        <v>0</v>
      </c>
      <c r="S34" s="43">
        <v>0.1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>
        <v>0</v>
      </c>
    </row>
    <row r="35" spans="2:37">
      <c r="B35" s="109"/>
      <c r="C35" s="110"/>
      <c r="D35" s="111"/>
      <c r="E35" s="41" t="s">
        <v>71</v>
      </c>
      <c r="F35" s="43">
        <v>96.7</v>
      </c>
      <c r="G35" s="25">
        <v>96.7</v>
      </c>
      <c r="H35" s="43">
        <v>94.4</v>
      </c>
      <c r="I35" s="43">
        <v>4.2</v>
      </c>
      <c r="J35" s="43">
        <v>49.7</v>
      </c>
      <c r="K35" s="43">
        <v>4.7</v>
      </c>
      <c r="L35" s="43">
        <v>1</v>
      </c>
      <c r="M35" s="43">
        <v>23.599999999999998</v>
      </c>
      <c r="N35" s="43">
        <v>11.200000000000001</v>
      </c>
      <c r="O35" s="43">
        <v>2.2999999999999998</v>
      </c>
      <c r="P35" s="43">
        <v>0.6</v>
      </c>
      <c r="Q35" s="43">
        <v>1.2</v>
      </c>
      <c r="R35" s="43">
        <v>0.2</v>
      </c>
      <c r="S35" s="43">
        <v>0.3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</row>
    <row r="36" spans="2:37">
      <c r="B36" s="109"/>
      <c r="C36" s="110"/>
      <c r="D36" s="111"/>
      <c r="E36" s="41" t="s">
        <v>72</v>
      </c>
      <c r="F36" s="43">
        <v>294.79999999999995</v>
      </c>
      <c r="G36" s="25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189.69999999999996</v>
      </c>
      <c r="U36" s="43">
        <v>90.199999999999989</v>
      </c>
      <c r="V36" s="43">
        <v>43.300000000000004</v>
      </c>
      <c r="W36" s="43">
        <v>26.5</v>
      </c>
      <c r="X36" s="43">
        <v>10.5</v>
      </c>
      <c r="Y36" s="43">
        <v>6.8</v>
      </c>
      <c r="Z36" s="43">
        <v>0.1</v>
      </c>
      <c r="AA36" s="43">
        <v>0.1</v>
      </c>
      <c r="AB36" s="43">
        <v>0</v>
      </c>
      <c r="AC36" s="43">
        <v>0</v>
      </c>
      <c r="AD36" s="43">
        <v>0.1</v>
      </c>
      <c r="AE36" s="43">
        <v>2.4</v>
      </c>
      <c r="AF36" s="43">
        <v>0</v>
      </c>
      <c r="AG36" s="43">
        <v>0</v>
      </c>
      <c r="AH36" s="43">
        <v>7.6</v>
      </c>
      <c r="AI36" s="43">
        <v>0</v>
      </c>
      <c r="AJ36" s="43">
        <v>2.1</v>
      </c>
      <c r="AK36" s="43">
        <v>105.10000000000001</v>
      </c>
    </row>
    <row r="37" spans="2:37">
      <c r="B37" s="109" t="s">
        <v>125</v>
      </c>
      <c r="C37" s="110" t="s">
        <v>6</v>
      </c>
      <c r="D37" s="111" t="s">
        <v>68</v>
      </c>
      <c r="E37" s="111"/>
      <c r="F37" s="43">
        <v>369.4</v>
      </c>
      <c r="G37" s="25">
        <v>107.4</v>
      </c>
      <c r="H37" s="43">
        <v>102.80000000000001</v>
      </c>
      <c r="I37" s="43">
        <v>0</v>
      </c>
      <c r="J37" s="43">
        <v>69.900000000000006</v>
      </c>
      <c r="K37" s="43">
        <v>7.2</v>
      </c>
      <c r="L37" s="43">
        <v>9.6</v>
      </c>
      <c r="M37" s="43">
        <v>3.9</v>
      </c>
      <c r="N37" s="43">
        <v>12.200000000000001</v>
      </c>
      <c r="O37" s="43">
        <v>4.5999999999999996</v>
      </c>
      <c r="P37" s="43">
        <v>1.8</v>
      </c>
      <c r="Q37" s="43">
        <v>1.1000000000000001</v>
      </c>
      <c r="R37" s="43">
        <v>0.5</v>
      </c>
      <c r="S37" s="43">
        <v>1.2</v>
      </c>
      <c r="T37" s="43">
        <v>159.59999999999997</v>
      </c>
      <c r="U37" s="43">
        <v>84.4</v>
      </c>
      <c r="V37" s="43">
        <v>37.700000000000003</v>
      </c>
      <c r="W37" s="43">
        <v>20.7</v>
      </c>
      <c r="X37" s="43">
        <v>5.8000000000000007</v>
      </c>
      <c r="Y37" s="43">
        <v>4.2</v>
      </c>
      <c r="Z37" s="43">
        <v>0</v>
      </c>
      <c r="AA37" s="43">
        <v>0.1</v>
      </c>
      <c r="AB37" s="43">
        <v>0.2</v>
      </c>
      <c r="AC37" s="43">
        <v>0</v>
      </c>
      <c r="AD37" s="43">
        <v>0.1</v>
      </c>
      <c r="AE37" s="43">
        <v>2.7</v>
      </c>
      <c r="AF37" s="43">
        <v>0.1</v>
      </c>
      <c r="AG37" s="43">
        <v>0</v>
      </c>
      <c r="AH37" s="43">
        <v>0</v>
      </c>
      <c r="AI37" s="43">
        <v>0.1</v>
      </c>
      <c r="AJ37" s="43">
        <v>3.5</v>
      </c>
      <c r="AK37" s="43">
        <v>102.4</v>
      </c>
    </row>
    <row r="38" spans="2:37">
      <c r="B38" s="109"/>
      <c r="C38" s="110"/>
      <c r="D38" s="112" t="s">
        <v>124</v>
      </c>
      <c r="E38" s="41" t="s">
        <v>70</v>
      </c>
      <c r="F38" s="43">
        <v>23.6</v>
      </c>
      <c r="G38" s="25">
        <v>23.6</v>
      </c>
      <c r="H38" s="43">
        <v>19</v>
      </c>
      <c r="I38" s="43">
        <v>0</v>
      </c>
      <c r="J38" s="43">
        <v>4.5</v>
      </c>
      <c r="K38" s="43">
        <v>3.5</v>
      </c>
      <c r="L38" s="43">
        <v>5.3</v>
      </c>
      <c r="M38" s="43">
        <v>1.2</v>
      </c>
      <c r="N38" s="43">
        <v>4.5</v>
      </c>
      <c r="O38" s="43">
        <v>4.5999999999999996</v>
      </c>
      <c r="P38" s="43">
        <v>1.8</v>
      </c>
      <c r="Q38" s="43">
        <v>1.1000000000000001</v>
      </c>
      <c r="R38" s="43">
        <v>0.5</v>
      </c>
      <c r="S38" s="43">
        <v>1.2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</row>
    <row r="39" spans="2:37">
      <c r="B39" s="109"/>
      <c r="C39" s="110"/>
      <c r="D39" s="111"/>
      <c r="E39" s="41" t="s">
        <v>71</v>
      </c>
      <c r="F39" s="43">
        <v>83.800000000000011</v>
      </c>
      <c r="G39" s="25">
        <v>83.800000000000011</v>
      </c>
      <c r="H39" s="43">
        <v>83.800000000000011</v>
      </c>
      <c r="I39" s="43">
        <v>0</v>
      </c>
      <c r="J39" s="43">
        <v>65.400000000000006</v>
      </c>
      <c r="K39" s="43">
        <v>3.7</v>
      </c>
      <c r="L39" s="43">
        <v>4.3</v>
      </c>
      <c r="M39" s="43">
        <v>2.7</v>
      </c>
      <c r="N39" s="43">
        <v>7.7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</row>
    <row r="40" spans="2:37">
      <c r="B40" s="109"/>
      <c r="C40" s="110"/>
      <c r="D40" s="111"/>
      <c r="E40" s="41" t="s">
        <v>72</v>
      </c>
      <c r="F40" s="43">
        <v>261.99999999999994</v>
      </c>
      <c r="G40" s="25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159.59999999999997</v>
      </c>
      <c r="U40" s="43">
        <v>84.4</v>
      </c>
      <c r="V40" s="43">
        <v>37.700000000000003</v>
      </c>
      <c r="W40" s="43">
        <v>20.7</v>
      </c>
      <c r="X40" s="43">
        <v>5.8000000000000007</v>
      </c>
      <c r="Y40" s="43">
        <v>4.2</v>
      </c>
      <c r="Z40" s="43">
        <v>0</v>
      </c>
      <c r="AA40" s="43">
        <v>0.1</v>
      </c>
      <c r="AB40" s="43">
        <v>0.2</v>
      </c>
      <c r="AC40" s="43">
        <v>0</v>
      </c>
      <c r="AD40" s="43">
        <v>0.1</v>
      </c>
      <c r="AE40" s="43">
        <v>2.7</v>
      </c>
      <c r="AF40" s="43">
        <v>0.1</v>
      </c>
      <c r="AG40" s="43">
        <v>0</v>
      </c>
      <c r="AH40" s="43">
        <v>0</v>
      </c>
      <c r="AI40" s="43">
        <v>0.1</v>
      </c>
      <c r="AJ40" s="43">
        <v>3.5</v>
      </c>
      <c r="AK40" s="43">
        <v>102.4</v>
      </c>
    </row>
    <row r="41" spans="2:37">
      <c r="B41" s="109" t="s">
        <v>125</v>
      </c>
      <c r="C41" s="110" t="s">
        <v>130</v>
      </c>
      <c r="D41" s="111" t="s">
        <v>68</v>
      </c>
      <c r="E41" s="111"/>
      <c r="F41" s="43">
        <v>366.6</v>
      </c>
      <c r="G41" s="25">
        <v>121</v>
      </c>
      <c r="H41" s="43">
        <v>120.00000000000001</v>
      </c>
      <c r="I41" s="43">
        <v>0</v>
      </c>
      <c r="J41" s="43">
        <v>30</v>
      </c>
      <c r="K41" s="43">
        <v>3.1</v>
      </c>
      <c r="L41" s="43">
        <v>8</v>
      </c>
      <c r="M41" s="43">
        <v>11.7</v>
      </c>
      <c r="N41" s="43">
        <v>67.2</v>
      </c>
      <c r="O41" s="43">
        <v>1</v>
      </c>
      <c r="P41" s="43">
        <v>0</v>
      </c>
      <c r="Q41" s="43">
        <v>0</v>
      </c>
      <c r="R41" s="43">
        <v>0</v>
      </c>
      <c r="S41" s="43">
        <v>1</v>
      </c>
      <c r="T41" s="43">
        <v>136.19999999999999</v>
      </c>
      <c r="U41" s="43">
        <v>81.600000000000009</v>
      </c>
      <c r="V41" s="43">
        <v>8.4</v>
      </c>
      <c r="W41" s="43">
        <v>5.9</v>
      </c>
      <c r="X41" s="43">
        <v>13.8</v>
      </c>
      <c r="Y41" s="43">
        <v>7.3999999999999995</v>
      </c>
      <c r="Z41" s="43">
        <v>0.6</v>
      </c>
      <c r="AA41" s="43">
        <v>0</v>
      </c>
      <c r="AB41" s="43">
        <v>0</v>
      </c>
      <c r="AC41" s="43">
        <v>0</v>
      </c>
      <c r="AD41" s="43">
        <v>0.2</v>
      </c>
      <c r="AE41" s="43">
        <v>0.2</v>
      </c>
      <c r="AF41" s="43">
        <v>1.5</v>
      </c>
      <c r="AG41" s="43">
        <v>0</v>
      </c>
      <c r="AH41" s="43">
        <v>15.1</v>
      </c>
      <c r="AI41" s="43">
        <v>0.4</v>
      </c>
      <c r="AJ41" s="43">
        <v>1.1000000000000001</v>
      </c>
      <c r="AK41" s="43">
        <v>109.39999999999999</v>
      </c>
    </row>
    <row r="42" spans="2:37">
      <c r="B42" s="109"/>
      <c r="C42" s="110"/>
      <c r="D42" s="112" t="s">
        <v>124</v>
      </c>
      <c r="E42" s="41" t="s">
        <v>70</v>
      </c>
      <c r="F42" s="43">
        <v>24.4</v>
      </c>
      <c r="G42" s="25">
        <v>24.4</v>
      </c>
      <c r="H42" s="43">
        <v>23.4</v>
      </c>
      <c r="I42" s="43">
        <v>0</v>
      </c>
      <c r="J42" s="43">
        <v>8</v>
      </c>
      <c r="K42" s="43">
        <v>1</v>
      </c>
      <c r="L42" s="43">
        <v>2</v>
      </c>
      <c r="M42" s="43">
        <v>3.6</v>
      </c>
      <c r="N42" s="43">
        <v>8.8000000000000007</v>
      </c>
      <c r="O42" s="43">
        <v>1</v>
      </c>
      <c r="P42" s="43">
        <v>0</v>
      </c>
      <c r="Q42" s="43">
        <v>0</v>
      </c>
      <c r="R42" s="43">
        <v>0</v>
      </c>
      <c r="S42" s="43">
        <v>1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</row>
    <row r="43" spans="2:37">
      <c r="B43" s="109"/>
      <c r="C43" s="110"/>
      <c r="D43" s="111"/>
      <c r="E43" s="41" t="s">
        <v>71</v>
      </c>
      <c r="F43" s="43">
        <v>96.6</v>
      </c>
      <c r="G43" s="25">
        <v>96.6</v>
      </c>
      <c r="H43" s="43">
        <v>96.6</v>
      </c>
      <c r="I43" s="43">
        <v>0</v>
      </c>
      <c r="J43" s="43">
        <v>22</v>
      </c>
      <c r="K43" s="43">
        <v>2.1</v>
      </c>
      <c r="L43" s="43">
        <v>6</v>
      </c>
      <c r="M43" s="43">
        <v>8.1</v>
      </c>
      <c r="N43" s="43">
        <v>58.4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</row>
    <row r="44" spans="2:37">
      <c r="B44" s="109"/>
      <c r="C44" s="110"/>
      <c r="D44" s="111"/>
      <c r="E44" s="41" t="s">
        <v>72</v>
      </c>
      <c r="F44" s="43">
        <v>245.6</v>
      </c>
      <c r="G44" s="25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136.19999999999999</v>
      </c>
      <c r="U44" s="43">
        <v>81.600000000000009</v>
      </c>
      <c r="V44" s="43">
        <v>8.4</v>
      </c>
      <c r="W44" s="43">
        <v>5.9</v>
      </c>
      <c r="X44" s="43">
        <v>13.8</v>
      </c>
      <c r="Y44" s="43">
        <v>7.3999999999999995</v>
      </c>
      <c r="Z44" s="43">
        <v>0.6</v>
      </c>
      <c r="AA44" s="43">
        <v>0</v>
      </c>
      <c r="AB44" s="43">
        <v>0</v>
      </c>
      <c r="AC44" s="43">
        <v>0</v>
      </c>
      <c r="AD44" s="43">
        <v>0.2</v>
      </c>
      <c r="AE44" s="43">
        <v>0.2</v>
      </c>
      <c r="AF44" s="43">
        <v>1.5</v>
      </c>
      <c r="AG44" s="43">
        <v>0</v>
      </c>
      <c r="AH44" s="43">
        <v>15.1</v>
      </c>
      <c r="AI44" s="43">
        <v>0.4</v>
      </c>
      <c r="AJ44" s="43">
        <v>1.1000000000000001</v>
      </c>
      <c r="AK44" s="43">
        <v>109.39999999999999</v>
      </c>
    </row>
    <row r="45" spans="2:37">
      <c r="B45" s="109" t="s">
        <v>125</v>
      </c>
      <c r="C45" s="110" t="s">
        <v>131</v>
      </c>
      <c r="D45" s="111" t="s">
        <v>68</v>
      </c>
      <c r="E45" s="111"/>
      <c r="F45" s="43">
        <v>231.99999999999997</v>
      </c>
      <c r="G45" s="25">
        <v>81.699999999999989</v>
      </c>
      <c r="H45" s="43">
        <v>79.399999999999991</v>
      </c>
      <c r="I45" s="43">
        <v>3.7</v>
      </c>
      <c r="J45" s="43">
        <v>41.4</v>
      </c>
      <c r="K45" s="43">
        <v>3.6999999999999997</v>
      </c>
      <c r="L45" s="43">
        <v>0.5</v>
      </c>
      <c r="M45" s="43">
        <v>19.2</v>
      </c>
      <c r="N45" s="43">
        <v>10.9</v>
      </c>
      <c r="O45" s="43">
        <v>2.3000000000000003</v>
      </c>
      <c r="P45" s="43">
        <v>0.9</v>
      </c>
      <c r="Q45" s="43">
        <v>0.9</v>
      </c>
      <c r="R45" s="43">
        <v>0.30000000000000004</v>
      </c>
      <c r="S45" s="43">
        <v>0.2</v>
      </c>
      <c r="T45" s="43">
        <v>62.599999999999994</v>
      </c>
      <c r="U45" s="43">
        <v>4.2</v>
      </c>
      <c r="V45" s="43">
        <v>20.299999999999997</v>
      </c>
      <c r="W45" s="43">
        <v>6.2</v>
      </c>
      <c r="X45" s="43">
        <v>11.8</v>
      </c>
      <c r="Y45" s="43">
        <v>13</v>
      </c>
      <c r="Z45" s="43">
        <v>0.60000000000000009</v>
      </c>
      <c r="AA45" s="43">
        <v>0.3</v>
      </c>
      <c r="AB45" s="43">
        <v>0</v>
      </c>
      <c r="AC45" s="43">
        <v>0</v>
      </c>
      <c r="AD45" s="43">
        <v>1.9000000000000001</v>
      </c>
      <c r="AE45" s="43">
        <v>3.1999999999999997</v>
      </c>
      <c r="AF45" s="43">
        <v>0.2</v>
      </c>
      <c r="AG45" s="43">
        <v>0</v>
      </c>
      <c r="AH45" s="43">
        <v>0</v>
      </c>
      <c r="AI45" s="43">
        <v>0.4</v>
      </c>
      <c r="AJ45" s="43">
        <v>0.5</v>
      </c>
      <c r="AK45" s="43">
        <v>87.699999999999989</v>
      </c>
    </row>
    <row r="46" spans="2:37">
      <c r="B46" s="109"/>
      <c r="C46" s="110"/>
      <c r="D46" s="112" t="s">
        <v>124</v>
      </c>
      <c r="E46" s="41" t="s">
        <v>70</v>
      </c>
      <c r="F46" s="43">
        <v>15.499999999999998</v>
      </c>
      <c r="G46" s="25">
        <v>15.499999999999998</v>
      </c>
      <c r="H46" s="43">
        <v>14.799999999999999</v>
      </c>
      <c r="I46" s="43">
        <v>0.7</v>
      </c>
      <c r="J46" s="43">
        <v>7.5</v>
      </c>
      <c r="K46" s="43">
        <v>0.9</v>
      </c>
      <c r="L46" s="43">
        <v>0.2</v>
      </c>
      <c r="M46" s="43">
        <v>2.9</v>
      </c>
      <c r="N46" s="43">
        <v>2.6</v>
      </c>
      <c r="O46" s="43">
        <v>0.7</v>
      </c>
      <c r="P46" s="43">
        <v>0.4</v>
      </c>
      <c r="Q46" s="43">
        <v>0.1</v>
      </c>
      <c r="R46" s="43">
        <v>0.2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>
        <v>0</v>
      </c>
    </row>
    <row r="47" spans="2:37">
      <c r="B47" s="109"/>
      <c r="C47" s="110"/>
      <c r="D47" s="111"/>
      <c r="E47" s="41" t="s">
        <v>71</v>
      </c>
      <c r="F47" s="43">
        <v>66.199999999999989</v>
      </c>
      <c r="G47" s="25">
        <v>66.199999999999989</v>
      </c>
      <c r="H47" s="43">
        <v>64.599999999999994</v>
      </c>
      <c r="I47" s="43">
        <v>3</v>
      </c>
      <c r="J47" s="43">
        <v>33.9</v>
      </c>
      <c r="K47" s="43">
        <v>2.8</v>
      </c>
      <c r="L47" s="43">
        <v>0.3</v>
      </c>
      <c r="M47" s="43">
        <v>16.3</v>
      </c>
      <c r="N47" s="43">
        <v>8.3000000000000007</v>
      </c>
      <c r="O47" s="43">
        <v>1.6</v>
      </c>
      <c r="P47" s="43">
        <v>0.5</v>
      </c>
      <c r="Q47" s="43">
        <v>0.8</v>
      </c>
      <c r="R47" s="43">
        <v>0.1</v>
      </c>
      <c r="S47" s="43">
        <v>0.2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3">
        <v>0</v>
      </c>
    </row>
    <row r="48" spans="2:37">
      <c r="B48" s="109"/>
      <c r="C48" s="110"/>
      <c r="D48" s="111"/>
      <c r="E48" s="41" t="s">
        <v>72</v>
      </c>
      <c r="F48" s="43">
        <v>150.29999999999998</v>
      </c>
      <c r="G48" s="25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62.599999999999994</v>
      </c>
      <c r="U48" s="43">
        <v>4.2</v>
      </c>
      <c r="V48" s="43">
        <v>20.299999999999997</v>
      </c>
      <c r="W48" s="43">
        <v>6.2</v>
      </c>
      <c r="X48" s="43">
        <v>11.8</v>
      </c>
      <c r="Y48" s="43">
        <v>13</v>
      </c>
      <c r="Z48" s="43">
        <v>0.60000000000000009</v>
      </c>
      <c r="AA48" s="43">
        <v>0.3</v>
      </c>
      <c r="AB48" s="43">
        <v>0</v>
      </c>
      <c r="AC48" s="43">
        <v>0</v>
      </c>
      <c r="AD48" s="43">
        <v>1.9000000000000001</v>
      </c>
      <c r="AE48" s="43">
        <v>3.1999999999999997</v>
      </c>
      <c r="AF48" s="43">
        <v>0.2</v>
      </c>
      <c r="AG48" s="43">
        <v>0</v>
      </c>
      <c r="AH48" s="43">
        <v>0</v>
      </c>
      <c r="AI48" s="43">
        <v>0.4</v>
      </c>
      <c r="AJ48" s="43">
        <v>0.5</v>
      </c>
      <c r="AK48" s="43">
        <v>87.699999999999989</v>
      </c>
    </row>
    <row r="49" spans="2:37">
      <c r="B49" s="109" t="s">
        <v>125</v>
      </c>
      <c r="C49" s="110" t="s">
        <v>132</v>
      </c>
      <c r="D49" s="111" t="s">
        <v>68</v>
      </c>
      <c r="E49" s="111"/>
      <c r="F49" s="43">
        <v>348.1</v>
      </c>
      <c r="G49" s="25">
        <v>68.2</v>
      </c>
      <c r="H49" s="43">
        <v>55.699999999999996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55.699999999999996</v>
      </c>
      <c r="O49" s="43">
        <v>12.5</v>
      </c>
      <c r="P49" s="43">
        <v>0</v>
      </c>
      <c r="Q49" s="43">
        <v>0</v>
      </c>
      <c r="R49" s="43">
        <v>0.3</v>
      </c>
      <c r="S49" s="43">
        <v>12.2</v>
      </c>
      <c r="T49" s="43">
        <v>181.79999999999998</v>
      </c>
      <c r="U49" s="43">
        <v>70.8</v>
      </c>
      <c r="V49" s="43">
        <v>14.1</v>
      </c>
      <c r="W49" s="43">
        <v>14.200000000000001</v>
      </c>
      <c r="X49" s="43">
        <v>16.899999999999999</v>
      </c>
      <c r="Y49" s="43">
        <v>32.6</v>
      </c>
      <c r="Z49" s="43">
        <v>1</v>
      </c>
      <c r="AA49" s="43">
        <v>0.4</v>
      </c>
      <c r="AB49" s="43">
        <v>0</v>
      </c>
      <c r="AC49" s="43">
        <v>0</v>
      </c>
      <c r="AD49" s="43">
        <v>0</v>
      </c>
      <c r="AE49" s="43">
        <v>21.200000000000003</v>
      </c>
      <c r="AF49" s="43">
        <v>0</v>
      </c>
      <c r="AG49" s="43">
        <v>0</v>
      </c>
      <c r="AH49" s="43">
        <v>9.4</v>
      </c>
      <c r="AI49" s="43">
        <v>0</v>
      </c>
      <c r="AJ49" s="43">
        <v>1.2000000000000002</v>
      </c>
      <c r="AK49" s="43">
        <v>98.1</v>
      </c>
    </row>
    <row r="50" spans="2:37">
      <c r="B50" s="109"/>
      <c r="C50" s="110"/>
      <c r="D50" s="112" t="s">
        <v>124</v>
      </c>
      <c r="E50" s="41" t="s">
        <v>70</v>
      </c>
      <c r="F50" s="43">
        <v>12.8</v>
      </c>
      <c r="G50" s="25">
        <v>12.8</v>
      </c>
      <c r="H50" s="43">
        <v>0.3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0.3</v>
      </c>
      <c r="O50" s="43">
        <v>12.5</v>
      </c>
      <c r="P50" s="43">
        <v>0</v>
      </c>
      <c r="Q50" s="43">
        <v>0</v>
      </c>
      <c r="R50" s="43">
        <v>0.3</v>
      </c>
      <c r="S50" s="43">
        <v>12.2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3">
        <v>0</v>
      </c>
    </row>
    <row r="51" spans="2:37">
      <c r="B51" s="109"/>
      <c r="C51" s="110"/>
      <c r="D51" s="111"/>
      <c r="E51" s="41" t="s">
        <v>71</v>
      </c>
      <c r="F51" s="43">
        <v>55.4</v>
      </c>
      <c r="G51" s="25">
        <v>55.4</v>
      </c>
      <c r="H51" s="43">
        <v>55.4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55.4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3">
        <v>0</v>
      </c>
    </row>
    <row r="52" spans="2:37">
      <c r="B52" s="109"/>
      <c r="C52" s="110"/>
      <c r="D52" s="111"/>
      <c r="E52" s="41" t="s">
        <v>72</v>
      </c>
      <c r="F52" s="43">
        <v>279.89999999999998</v>
      </c>
      <c r="G52" s="25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181.79999999999998</v>
      </c>
      <c r="U52" s="43">
        <v>70.8</v>
      </c>
      <c r="V52" s="43">
        <v>14.1</v>
      </c>
      <c r="W52" s="43">
        <v>14.200000000000001</v>
      </c>
      <c r="X52" s="43">
        <v>16.899999999999999</v>
      </c>
      <c r="Y52" s="43">
        <v>32.6</v>
      </c>
      <c r="Z52" s="43">
        <v>1</v>
      </c>
      <c r="AA52" s="43">
        <v>0.4</v>
      </c>
      <c r="AB52" s="43">
        <v>0</v>
      </c>
      <c r="AC52" s="43">
        <v>0</v>
      </c>
      <c r="AD52" s="43">
        <v>0</v>
      </c>
      <c r="AE52" s="43">
        <v>21.200000000000003</v>
      </c>
      <c r="AF52" s="43">
        <v>0</v>
      </c>
      <c r="AG52" s="43">
        <v>0</v>
      </c>
      <c r="AH52" s="43">
        <v>9.4</v>
      </c>
      <c r="AI52" s="43">
        <v>0</v>
      </c>
      <c r="AJ52" s="43">
        <v>1.2000000000000002</v>
      </c>
      <c r="AK52" s="43">
        <v>98.1</v>
      </c>
    </row>
    <row r="53" spans="2:37">
      <c r="B53" s="109" t="s">
        <v>125</v>
      </c>
      <c r="C53" s="110" t="s">
        <v>133</v>
      </c>
      <c r="D53" s="111" t="s">
        <v>68</v>
      </c>
      <c r="E53" s="111"/>
      <c r="F53" s="43">
        <v>356.4</v>
      </c>
      <c r="G53" s="25">
        <v>119.4</v>
      </c>
      <c r="H53" s="43">
        <v>119.4</v>
      </c>
      <c r="I53" s="43">
        <v>0</v>
      </c>
      <c r="J53" s="43">
        <v>28.5</v>
      </c>
      <c r="K53" s="43">
        <v>9.1999999999999993</v>
      </c>
      <c r="L53" s="43">
        <v>1.1000000000000001</v>
      </c>
      <c r="M53" s="43">
        <v>1.1000000000000001</v>
      </c>
      <c r="N53" s="43">
        <v>79.5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67.2</v>
      </c>
      <c r="U53" s="43">
        <v>26.8</v>
      </c>
      <c r="V53" s="43">
        <v>10.5</v>
      </c>
      <c r="W53" s="43">
        <v>3.3000000000000003</v>
      </c>
      <c r="X53" s="43">
        <v>2.2999999999999998</v>
      </c>
      <c r="Y53" s="43">
        <v>8.2000000000000011</v>
      </c>
      <c r="Z53" s="43">
        <v>1.7</v>
      </c>
      <c r="AA53" s="43">
        <v>0.1</v>
      </c>
      <c r="AB53" s="43">
        <v>0</v>
      </c>
      <c r="AC53" s="43">
        <v>0</v>
      </c>
      <c r="AD53" s="43">
        <v>0.2</v>
      </c>
      <c r="AE53" s="43">
        <v>0.2</v>
      </c>
      <c r="AF53" s="43">
        <v>4.0999999999999996</v>
      </c>
      <c r="AG53" s="43">
        <v>0</v>
      </c>
      <c r="AH53" s="43">
        <v>7.1</v>
      </c>
      <c r="AI53" s="43">
        <v>0</v>
      </c>
      <c r="AJ53" s="43">
        <v>2.7</v>
      </c>
      <c r="AK53" s="43">
        <v>169.8</v>
      </c>
    </row>
    <row r="54" spans="2:37">
      <c r="B54" s="109"/>
      <c r="C54" s="110"/>
      <c r="D54" s="112" t="s">
        <v>124</v>
      </c>
      <c r="E54" s="41" t="s">
        <v>70</v>
      </c>
      <c r="F54" s="43">
        <v>11</v>
      </c>
      <c r="G54" s="25">
        <v>11</v>
      </c>
      <c r="H54" s="43">
        <v>11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11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</row>
    <row r="55" spans="2:37">
      <c r="B55" s="109"/>
      <c r="C55" s="110"/>
      <c r="D55" s="111"/>
      <c r="E55" s="41" t="s">
        <v>71</v>
      </c>
      <c r="F55" s="43">
        <v>108.4</v>
      </c>
      <c r="G55" s="25">
        <v>108.4</v>
      </c>
      <c r="H55" s="43">
        <v>108.4</v>
      </c>
      <c r="I55" s="43">
        <v>0</v>
      </c>
      <c r="J55" s="43">
        <v>28.5</v>
      </c>
      <c r="K55" s="43">
        <v>9.1999999999999993</v>
      </c>
      <c r="L55" s="43">
        <v>1.1000000000000001</v>
      </c>
      <c r="M55" s="43">
        <v>1.1000000000000001</v>
      </c>
      <c r="N55" s="43">
        <v>68.5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</row>
    <row r="56" spans="2:37">
      <c r="B56" s="109"/>
      <c r="C56" s="110"/>
      <c r="D56" s="111"/>
      <c r="E56" s="41" t="s">
        <v>72</v>
      </c>
      <c r="F56" s="43">
        <v>237</v>
      </c>
      <c r="G56" s="25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67.2</v>
      </c>
      <c r="U56" s="43">
        <v>26.8</v>
      </c>
      <c r="V56" s="43">
        <v>10.5</v>
      </c>
      <c r="W56" s="43">
        <v>3.3000000000000003</v>
      </c>
      <c r="X56" s="43">
        <v>2.2999999999999998</v>
      </c>
      <c r="Y56" s="43">
        <v>8.2000000000000011</v>
      </c>
      <c r="Z56" s="43">
        <v>1.7</v>
      </c>
      <c r="AA56" s="43">
        <v>0.1</v>
      </c>
      <c r="AB56" s="43">
        <v>0</v>
      </c>
      <c r="AC56" s="43">
        <v>0</v>
      </c>
      <c r="AD56" s="43">
        <v>0.2</v>
      </c>
      <c r="AE56" s="43">
        <v>0.2</v>
      </c>
      <c r="AF56" s="43">
        <v>4.0999999999999996</v>
      </c>
      <c r="AG56" s="43">
        <v>0</v>
      </c>
      <c r="AH56" s="43">
        <v>7.1</v>
      </c>
      <c r="AI56" s="43">
        <v>0</v>
      </c>
      <c r="AJ56" s="43">
        <v>2.7</v>
      </c>
      <c r="AK56" s="43">
        <v>169.8</v>
      </c>
    </row>
    <row r="57" spans="2:37">
      <c r="B57" s="109" t="s">
        <v>125</v>
      </c>
      <c r="C57" s="113" t="s">
        <v>134</v>
      </c>
      <c r="D57" s="111" t="s">
        <v>68</v>
      </c>
      <c r="E57" s="111"/>
      <c r="F57" s="43">
        <v>300.3</v>
      </c>
      <c r="G57" s="25">
        <v>146.1</v>
      </c>
      <c r="H57" s="43">
        <v>146.1</v>
      </c>
      <c r="I57" s="43">
        <v>4</v>
      </c>
      <c r="J57" s="43">
        <v>16.2</v>
      </c>
      <c r="K57" s="43">
        <v>15.4</v>
      </c>
      <c r="L57" s="43">
        <v>6.9</v>
      </c>
      <c r="M57" s="43">
        <v>4.1999999999999993</v>
      </c>
      <c r="N57" s="43">
        <v>99.399999999999991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65.600000000000009</v>
      </c>
      <c r="U57" s="43">
        <v>10.1</v>
      </c>
      <c r="V57" s="43">
        <v>6.4</v>
      </c>
      <c r="W57" s="43">
        <v>4.3</v>
      </c>
      <c r="X57" s="43">
        <v>12.4</v>
      </c>
      <c r="Y57" s="43">
        <v>6.3999999999999995</v>
      </c>
      <c r="Z57" s="43">
        <v>0.3</v>
      </c>
      <c r="AA57" s="43">
        <v>0</v>
      </c>
      <c r="AB57" s="43">
        <v>0</v>
      </c>
      <c r="AC57" s="43">
        <v>0</v>
      </c>
      <c r="AD57" s="43">
        <v>0.1</v>
      </c>
      <c r="AE57" s="43">
        <v>12.8</v>
      </c>
      <c r="AF57" s="43">
        <v>2.5</v>
      </c>
      <c r="AG57" s="43">
        <v>0</v>
      </c>
      <c r="AH57" s="43">
        <v>9</v>
      </c>
      <c r="AI57" s="43">
        <v>0.9</v>
      </c>
      <c r="AJ57" s="43">
        <v>0.4</v>
      </c>
      <c r="AK57" s="43">
        <v>88.6</v>
      </c>
    </row>
    <row r="58" spans="2:37">
      <c r="B58" s="109"/>
      <c r="C58" s="114"/>
      <c r="D58" s="112" t="s">
        <v>124</v>
      </c>
      <c r="E58" s="41" t="s">
        <v>70</v>
      </c>
      <c r="F58" s="43">
        <v>97.600000000000009</v>
      </c>
      <c r="G58" s="25">
        <v>97.600000000000009</v>
      </c>
      <c r="H58" s="43">
        <v>97.600000000000009</v>
      </c>
      <c r="I58" s="43">
        <v>0</v>
      </c>
      <c r="J58" s="43">
        <v>9.2999999999999989</v>
      </c>
      <c r="K58" s="43">
        <v>2.9</v>
      </c>
      <c r="L58" s="43">
        <v>4.7</v>
      </c>
      <c r="M58" s="43">
        <v>2.2000000000000002</v>
      </c>
      <c r="N58" s="43">
        <v>78.5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</row>
    <row r="59" spans="2:37">
      <c r="B59" s="109"/>
      <c r="C59" s="114"/>
      <c r="D59" s="111"/>
      <c r="E59" s="41" t="s">
        <v>71</v>
      </c>
      <c r="F59" s="43">
        <v>44.5</v>
      </c>
      <c r="G59" s="25">
        <v>44.5</v>
      </c>
      <c r="H59" s="43">
        <v>44.5</v>
      </c>
      <c r="I59" s="43">
        <v>0</v>
      </c>
      <c r="J59" s="43">
        <v>6.9</v>
      </c>
      <c r="K59" s="43">
        <v>12.5</v>
      </c>
      <c r="L59" s="43">
        <v>2.2000000000000002</v>
      </c>
      <c r="M59" s="43">
        <v>2</v>
      </c>
      <c r="N59" s="43">
        <v>20.9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</row>
    <row r="60" spans="2:37">
      <c r="B60" s="109"/>
      <c r="C60" s="115"/>
      <c r="D60" s="111"/>
      <c r="E60" s="41" t="s">
        <v>72</v>
      </c>
      <c r="F60" s="43">
        <v>158.20000000000002</v>
      </c>
      <c r="G60" s="25">
        <v>4</v>
      </c>
      <c r="H60" s="43">
        <v>4</v>
      </c>
      <c r="I60" s="43">
        <v>4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65.600000000000009</v>
      </c>
      <c r="U60" s="43">
        <v>10.1</v>
      </c>
      <c r="V60" s="43">
        <v>6.4</v>
      </c>
      <c r="W60" s="43">
        <v>4.3</v>
      </c>
      <c r="X60" s="43">
        <v>12.4</v>
      </c>
      <c r="Y60" s="43">
        <v>6.3999999999999995</v>
      </c>
      <c r="Z60" s="43">
        <v>0.3</v>
      </c>
      <c r="AA60" s="43">
        <v>0</v>
      </c>
      <c r="AB60" s="43">
        <v>0</v>
      </c>
      <c r="AC60" s="43">
        <v>0</v>
      </c>
      <c r="AD60" s="43">
        <v>0.1</v>
      </c>
      <c r="AE60" s="43">
        <v>12.8</v>
      </c>
      <c r="AF60" s="43">
        <v>2.5</v>
      </c>
      <c r="AG60" s="43">
        <v>0</v>
      </c>
      <c r="AH60" s="43">
        <v>9</v>
      </c>
      <c r="AI60" s="43">
        <v>0.9</v>
      </c>
      <c r="AJ60" s="43">
        <v>0.4</v>
      </c>
      <c r="AK60" s="43">
        <v>88.6</v>
      </c>
    </row>
    <row r="61" spans="2:37">
      <c r="B61" s="109" t="s">
        <v>125</v>
      </c>
      <c r="C61" s="110" t="s">
        <v>135</v>
      </c>
      <c r="D61" s="111" t="s">
        <v>68</v>
      </c>
      <c r="E61" s="111"/>
      <c r="F61" s="43">
        <v>311.7</v>
      </c>
      <c r="G61" s="25">
        <v>101.7</v>
      </c>
      <c r="H61" s="43">
        <v>101.1</v>
      </c>
      <c r="I61" s="43">
        <v>0</v>
      </c>
      <c r="J61" s="43">
        <v>8.8000000000000007</v>
      </c>
      <c r="K61" s="43">
        <v>5</v>
      </c>
      <c r="L61" s="43">
        <v>3.9</v>
      </c>
      <c r="M61" s="43">
        <v>3.9000000000000004</v>
      </c>
      <c r="N61" s="43">
        <v>79.5</v>
      </c>
      <c r="O61" s="43">
        <v>0.6</v>
      </c>
      <c r="P61" s="43">
        <v>0</v>
      </c>
      <c r="Q61" s="43">
        <v>0.1</v>
      </c>
      <c r="R61" s="43">
        <v>0</v>
      </c>
      <c r="S61" s="43">
        <v>0.5</v>
      </c>
      <c r="T61" s="43">
        <v>118.99999999999999</v>
      </c>
      <c r="U61" s="43">
        <v>56.1</v>
      </c>
      <c r="V61" s="43">
        <v>22.3</v>
      </c>
      <c r="W61" s="43">
        <v>2.8</v>
      </c>
      <c r="X61" s="43">
        <v>5.8</v>
      </c>
      <c r="Y61" s="43">
        <v>6.1</v>
      </c>
      <c r="Z61" s="43">
        <v>0</v>
      </c>
      <c r="AA61" s="43">
        <v>5.7</v>
      </c>
      <c r="AB61" s="43">
        <v>0</v>
      </c>
      <c r="AC61" s="43">
        <v>0</v>
      </c>
      <c r="AD61" s="43">
        <v>0.3</v>
      </c>
      <c r="AE61" s="43">
        <v>19.399999999999999</v>
      </c>
      <c r="AF61" s="43">
        <v>0.1</v>
      </c>
      <c r="AG61" s="43">
        <v>0</v>
      </c>
      <c r="AH61" s="43">
        <v>0</v>
      </c>
      <c r="AI61" s="43">
        <v>0</v>
      </c>
      <c r="AJ61" s="43">
        <v>0.4</v>
      </c>
      <c r="AK61" s="43">
        <v>91</v>
      </c>
    </row>
    <row r="62" spans="2:37">
      <c r="B62" s="109"/>
      <c r="C62" s="110"/>
      <c r="D62" s="112" t="s">
        <v>124</v>
      </c>
      <c r="E62" s="41" t="s">
        <v>70</v>
      </c>
      <c r="F62" s="43">
        <v>9.1000000000000014</v>
      </c>
      <c r="G62" s="25">
        <v>9.1000000000000014</v>
      </c>
      <c r="H62" s="43">
        <v>8.5</v>
      </c>
      <c r="I62" s="43">
        <v>0</v>
      </c>
      <c r="J62" s="43">
        <v>0.79999999999999993</v>
      </c>
      <c r="K62" s="43">
        <v>0.3</v>
      </c>
      <c r="L62" s="43">
        <v>0.2</v>
      </c>
      <c r="M62" s="43">
        <v>0.8</v>
      </c>
      <c r="N62" s="43">
        <v>6.3999999999999995</v>
      </c>
      <c r="O62" s="43">
        <v>0.6</v>
      </c>
      <c r="P62" s="43">
        <v>0</v>
      </c>
      <c r="Q62" s="43">
        <v>0.1</v>
      </c>
      <c r="R62" s="43">
        <v>0</v>
      </c>
      <c r="S62" s="43">
        <v>0.5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</row>
    <row r="63" spans="2:37">
      <c r="B63" s="109"/>
      <c r="C63" s="110"/>
      <c r="D63" s="111"/>
      <c r="E63" s="41" t="s">
        <v>71</v>
      </c>
      <c r="F63" s="43">
        <v>92.600000000000009</v>
      </c>
      <c r="G63" s="25">
        <v>92.600000000000009</v>
      </c>
      <c r="H63" s="43">
        <v>92.600000000000009</v>
      </c>
      <c r="I63" s="43">
        <v>0</v>
      </c>
      <c r="J63" s="43">
        <v>8</v>
      </c>
      <c r="K63" s="43">
        <v>4.7</v>
      </c>
      <c r="L63" s="43">
        <v>3.6999999999999997</v>
      </c>
      <c r="M63" s="43">
        <v>3.1</v>
      </c>
      <c r="N63" s="43">
        <v>73.099999999999994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</row>
    <row r="64" spans="2:37">
      <c r="B64" s="109"/>
      <c r="C64" s="110"/>
      <c r="D64" s="111"/>
      <c r="E64" s="41" t="s">
        <v>72</v>
      </c>
      <c r="F64" s="43">
        <v>210</v>
      </c>
      <c r="G64" s="25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118.99999999999999</v>
      </c>
      <c r="U64" s="43">
        <v>56.1</v>
      </c>
      <c r="V64" s="43">
        <v>22.3</v>
      </c>
      <c r="W64" s="43">
        <v>2.8</v>
      </c>
      <c r="X64" s="43">
        <v>5.8</v>
      </c>
      <c r="Y64" s="43">
        <v>6.1</v>
      </c>
      <c r="Z64" s="43">
        <v>0</v>
      </c>
      <c r="AA64" s="43">
        <v>5.7</v>
      </c>
      <c r="AB64" s="43">
        <v>0</v>
      </c>
      <c r="AC64" s="43">
        <v>0</v>
      </c>
      <c r="AD64" s="43">
        <v>0.3</v>
      </c>
      <c r="AE64" s="43">
        <v>19.399999999999999</v>
      </c>
      <c r="AF64" s="43">
        <v>0.1</v>
      </c>
      <c r="AG64" s="43">
        <v>0</v>
      </c>
      <c r="AH64" s="43">
        <v>0</v>
      </c>
      <c r="AI64" s="43">
        <v>0</v>
      </c>
      <c r="AJ64" s="43">
        <v>0.4</v>
      </c>
      <c r="AK64" s="43">
        <v>91</v>
      </c>
    </row>
    <row r="65" spans="2:37">
      <c r="B65" s="109" t="s">
        <v>125</v>
      </c>
      <c r="C65" s="110" t="s">
        <v>136</v>
      </c>
      <c r="D65" s="111" t="s">
        <v>68</v>
      </c>
      <c r="E65" s="111"/>
      <c r="F65" s="43">
        <v>458.09999999999997</v>
      </c>
      <c r="G65" s="25">
        <v>127.49999999999997</v>
      </c>
      <c r="H65" s="43">
        <v>122.99999999999997</v>
      </c>
      <c r="I65" s="43">
        <v>3.5999999999999996</v>
      </c>
      <c r="J65" s="43">
        <v>75.8</v>
      </c>
      <c r="K65" s="43">
        <v>1.8</v>
      </c>
      <c r="L65" s="43">
        <v>1.3</v>
      </c>
      <c r="M65" s="43">
        <v>23.799999999999997</v>
      </c>
      <c r="N65" s="43">
        <v>16.7</v>
      </c>
      <c r="O65" s="43">
        <v>4.5000000000000009</v>
      </c>
      <c r="P65" s="43">
        <v>0.7</v>
      </c>
      <c r="Q65" s="43">
        <v>0.4</v>
      </c>
      <c r="R65" s="43">
        <v>0.2</v>
      </c>
      <c r="S65" s="43">
        <v>3.2</v>
      </c>
      <c r="T65" s="43">
        <v>198.8</v>
      </c>
      <c r="U65" s="43">
        <v>77.699999999999989</v>
      </c>
      <c r="V65" s="43">
        <v>20.6</v>
      </c>
      <c r="W65" s="43">
        <v>9.5999999999999979</v>
      </c>
      <c r="X65" s="43">
        <v>25.900000000000002</v>
      </c>
      <c r="Y65" s="43">
        <v>15.400000000000002</v>
      </c>
      <c r="Z65" s="43">
        <v>0.2</v>
      </c>
      <c r="AA65" s="43">
        <v>0.1</v>
      </c>
      <c r="AB65" s="43">
        <v>0</v>
      </c>
      <c r="AC65" s="43">
        <v>0</v>
      </c>
      <c r="AD65" s="43">
        <v>0.1</v>
      </c>
      <c r="AE65" s="43">
        <v>18.399999999999999</v>
      </c>
      <c r="AF65" s="43">
        <v>16.100000000000001</v>
      </c>
      <c r="AG65" s="43">
        <v>0</v>
      </c>
      <c r="AH65" s="43">
        <v>9.2000000000000011</v>
      </c>
      <c r="AI65" s="43">
        <v>0</v>
      </c>
      <c r="AJ65" s="43">
        <v>5.5</v>
      </c>
      <c r="AK65" s="43">
        <v>131.79999999999998</v>
      </c>
    </row>
    <row r="66" spans="2:37">
      <c r="B66" s="109"/>
      <c r="C66" s="110"/>
      <c r="D66" s="112" t="s">
        <v>124</v>
      </c>
      <c r="E66" s="41" t="s">
        <v>70</v>
      </c>
      <c r="F66" s="43">
        <v>13.1</v>
      </c>
      <c r="G66" s="25">
        <v>13.1</v>
      </c>
      <c r="H66" s="43">
        <v>12.399999999999999</v>
      </c>
      <c r="I66" s="43">
        <v>0.3</v>
      </c>
      <c r="J66" s="43">
        <v>7.5</v>
      </c>
      <c r="K66" s="43">
        <v>0.2</v>
      </c>
      <c r="L66" s="43">
        <v>0.1</v>
      </c>
      <c r="M66" s="43">
        <v>2.3000000000000003</v>
      </c>
      <c r="N66" s="43">
        <v>2</v>
      </c>
      <c r="O66" s="43">
        <v>0.70000000000000007</v>
      </c>
      <c r="P66" s="43">
        <v>0.1</v>
      </c>
      <c r="Q66" s="43">
        <v>0</v>
      </c>
      <c r="R66" s="43">
        <v>0</v>
      </c>
      <c r="S66" s="43">
        <v>0.60000000000000009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</row>
    <row r="67" spans="2:37">
      <c r="B67" s="109"/>
      <c r="C67" s="110"/>
      <c r="D67" s="111"/>
      <c r="E67" s="41" t="s">
        <v>71</v>
      </c>
      <c r="F67" s="43">
        <v>114.39999999999998</v>
      </c>
      <c r="G67" s="25">
        <v>114.39999999999998</v>
      </c>
      <c r="H67" s="43">
        <v>110.59999999999998</v>
      </c>
      <c r="I67" s="43">
        <v>3.3</v>
      </c>
      <c r="J67" s="43">
        <v>68.3</v>
      </c>
      <c r="K67" s="43">
        <v>1.6</v>
      </c>
      <c r="L67" s="43">
        <v>1.2</v>
      </c>
      <c r="M67" s="43">
        <v>21.5</v>
      </c>
      <c r="N67" s="43">
        <v>14.7</v>
      </c>
      <c r="O67" s="43">
        <v>3.8</v>
      </c>
      <c r="P67" s="43">
        <v>0.6</v>
      </c>
      <c r="Q67" s="43">
        <v>0.4</v>
      </c>
      <c r="R67" s="43">
        <v>0.2</v>
      </c>
      <c r="S67" s="43">
        <v>2.6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</row>
    <row r="68" spans="2:37">
      <c r="B68" s="109"/>
      <c r="C68" s="110"/>
      <c r="D68" s="111"/>
      <c r="E68" s="41" t="s">
        <v>72</v>
      </c>
      <c r="F68" s="43">
        <v>330.59999999999997</v>
      </c>
      <c r="G68" s="25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198.8</v>
      </c>
      <c r="U68" s="43">
        <v>77.699999999999989</v>
      </c>
      <c r="V68" s="43">
        <v>20.6</v>
      </c>
      <c r="W68" s="43">
        <v>9.5999999999999979</v>
      </c>
      <c r="X68" s="43">
        <v>25.900000000000002</v>
      </c>
      <c r="Y68" s="43">
        <v>15.400000000000002</v>
      </c>
      <c r="Z68" s="43">
        <v>0.2</v>
      </c>
      <c r="AA68" s="43">
        <v>0.1</v>
      </c>
      <c r="AB68" s="43">
        <v>0</v>
      </c>
      <c r="AC68" s="43">
        <v>0</v>
      </c>
      <c r="AD68" s="43">
        <v>0.1</v>
      </c>
      <c r="AE68" s="43">
        <v>18.399999999999999</v>
      </c>
      <c r="AF68" s="43">
        <v>16.100000000000001</v>
      </c>
      <c r="AG68" s="43">
        <v>0</v>
      </c>
      <c r="AH68" s="43">
        <v>9.2000000000000011</v>
      </c>
      <c r="AI68" s="43">
        <v>0</v>
      </c>
      <c r="AJ68" s="43">
        <v>5.5</v>
      </c>
      <c r="AK68" s="43">
        <v>131.79999999999998</v>
      </c>
    </row>
    <row r="69" spans="2:37">
      <c r="B69" s="109" t="s">
        <v>125</v>
      </c>
      <c r="C69" s="110" t="s">
        <v>137</v>
      </c>
      <c r="D69" s="111" t="s">
        <v>68</v>
      </c>
      <c r="E69" s="111"/>
      <c r="F69" s="43">
        <v>347.9</v>
      </c>
      <c r="G69" s="25">
        <v>117.2</v>
      </c>
      <c r="H69" s="43">
        <v>117.2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117.2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111.29999999999998</v>
      </c>
      <c r="U69" s="43">
        <v>87.8</v>
      </c>
      <c r="V69" s="43">
        <v>5.6</v>
      </c>
      <c r="W69" s="43">
        <v>3</v>
      </c>
      <c r="X69" s="43">
        <v>0.7</v>
      </c>
      <c r="Y69" s="43">
        <v>1.4</v>
      </c>
      <c r="Z69" s="43">
        <v>0.4</v>
      </c>
      <c r="AA69" s="43">
        <v>0.1</v>
      </c>
      <c r="AB69" s="43">
        <v>0</v>
      </c>
      <c r="AC69" s="43">
        <v>0</v>
      </c>
      <c r="AD69" s="43">
        <v>0.1</v>
      </c>
      <c r="AE69" s="43">
        <v>0.6</v>
      </c>
      <c r="AF69" s="43">
        <v>9.9</v>
      </c>
      <c r="AG69" s="43">
        <v>0</v>
      </c>
      <c r="AH69" s="43">
        <v>0</v>
      </c>
      <c r="AI69" s="43">
        <v>0</v>
      </c>
      <c r="AJ69" s="43">
        <v>1.7000000000000002</v>
      </c>
      <c r="AK69" s="43">
        <v>119.4</v>
      </c>
    </row>
    <row r="70" spans="2:37">
      <c r="B70" s="109"/>
      <c r="C70" s="110"/>
      <c r="D70" s="112" t="s">
        <v>124</v>
      </c>
      <c r="E70" s="41" t="s">
        <v>70</v>
      </c>
      <c r="F70" s="43">
        <v>20.9</v>
      </c>
      <c r="G70" s="25">
        <v>20.9</v>
      </c>
      <c r="H70" s="43">
        <v>20.9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20.9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</row>
    <row r="71" spans="2:37">
      <c r="B71" s="109"/>
      <c r="C71" s="110"/>
      <c r="D71" s="111"/>
      <c r="E71" s="41" t="s">
        <v>71</v>
      </c>
      <c r="F71" s="43">
        <v>96.3</v>
      </c>
      <c r="G71" s="25">
        <v>96.3</v>
      </c>
      <c r="H71" s="43">
        <v>96.3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96.3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>
        <v>0</v>
      </c>
      <c r="AJ71" s="43">
        <v>0</v>
      </c>
      <c r="AK71" s="43">
        <v>0</v>
      </c>
    </row>
    <row r="72" spans="2:37">
      <c r="B72" s="109"/>
      <c r="C72" s="110"/>
      <c r="D72" s="111"/>
      <c r="E72" s="41" t="s">
        <v>72</v>
      </c>
      <c r="F72" s="43">
        <v>230.7</v>
      </c>
      <c r="G72" s="25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111.29999999999998</v>
      </c>
      <c r="U72" s="43">
        <v>87.8</v>
      </c>
      <c r="V72" s="43">
        <v>5.6</v>
      </c>
      <c r="W72" s="43">
        <v>3</v>
      </c>
      <c r="X72" s="43">
        <v>0.7</v>
      </c>
      <c r="Y72" s="43">
        <v>1.4</v>
      </c>
      <c r="Z72" s="43">
        <v>0.4</v>
      </c>
      <c r="AA72" s="43">
        <v>0.1</v>
      </c>
      <c r="AB72" s="43">
        <v>0</v>
      </c>
      <c r="AC72" s="43">
        <v>0</v>
      </c>
      <c r="AD72" s="43">
        <v>0.1</v>
      </c>
      <c r="AE72" s="43">
        <v>0.6</v>
      </c>
      <c r="AF72" s="43">
        <v>9.9</v>
      </c>
      <c r="AG72" s="43">
        <v>0</v>
      </c>
      <c r="AH72" s="43">
        <v>0</v>
      </c>
      <c r="AI72" s="43">
        <v>0</v>
      </c>
      <c r="AJ72" s="43">
        <v>1.7000000000000002</v>
      </c>
      <c r="AK72" s="43">
        <v>119.4</v>
      </c>
    </row>
    <row r="73" spans="2:37">
      <c r="B73" s="109" t="s">
        <v>125</v>
      </c>
      <c r="C73" s="110" t="s">
        <v>138</v>
      </c>
      <c r="D73" s="111" t="s">
        <v>68</v>
      </c>
      <c r="E73" s="111"/>
      <c r="F73" s="43">
        <v>436.79999999999995</v>
      </c>
      <c r="G73" s="25">
        <v>132.6</v>
      </c>
      <c r="H73" s="43">
        <v>120.49999999999999</v>
      </c>
      <c r="I73" s="43">
        <v>0</v>
      </c>
      <c r="J73" s="43">
        <v>27.1</v>
      </c>
      <c r="K73" s="43">
        <v>3.4</v>
      </c>
      <c r="L73" s="43">
        <v>8.3000000000000007</v>
      </c>
      <c r="M73" s="43">
        <v>8.2000000000000011</v>
      </c>
      <c r="N73" s="43">
        <v>73.5</v>
      </c>
      <c r="O73" s="43">
        <v>12.1</v>
      </c>
      <c r="P73" s="43">
        <v>1.7999999999999998</v>
      </c>
      <c r="Q73" s="43">
        <v>1.5</v>
      </c>
      <c r="R73" s="43">
        <v>0.30000000000000004</v>
      </c>
      <c r="S73" s="43">
        <v>8.5</v>
      </c>
      <c r="T73" s="43">
        <v>134.1</v>
      </c>
      <c r="U73" s="43">
        <v>28.299999999999997</v>
      </c>
      <c r="V73" s="43">
        <v>14</v>
      </c>
      <c r="W73" s="43">
        <v>4.7</v>
      </c>
      <c r="X73" s="43">
        <v>45</v>
      </c>
      <c r="Y73" s="43">
        <v>13.9</v>
      </c>
      <c r="Z73" s="43">
        <v>1</v>
      </c>
      <c r="AA73" s="43">
        <v>0.2</v>
      </c>
      <c r="AB73" s="43">
        <v>0</v>
      </c>
      <c r="AC73" s="43">
        <v>0</v>
      </c>
      <c r="AD73" s="43">
        <v>0.3</v>
      </c>
      <c r="AE73" s="43">
        <v>0.6</v>
      </c>
      <c r="AF73" s="43">
        <v>0.3</v>
      </c>
      <c r="AG73" s="43">
        <v>0</v>
      </c>
      <c r="AH73" s="43">
        <v>0.2</v>
      </c>
      <c r="AI73" s="43">
        <v>0.2</v>
      </c>
      <c r="AJ73" s="43">
        <v>25.400000000000002</v>
      </c>
      <c r="AK73" s="43">
        <v>170.10000000000002</v>
      </c>
    </row>
    <row r="74" spans="2:37">
      <c r="B74" s="109"/>
      <c r="C74" s="110"/>
      <c r="D74" s="112" t="s">
        <v>124</v>
      </c>
      <c r="E74" s="41" t="s">
        <v>70</v>
      </c>
      <c r="F74" s="43">
        <v>29.1</v>
      </c>
      <c r="G74" s="25">
        <v>29.1</v>
      </c>
      <c r="H74" s="43">
        <v>20.700000000000003</v>
      </c>
      <c r="I74" s="43">
        <v>0</v>
      </c>
      <c r="J74" s="43">
        <v>5.5</v>
      </c>
      <c r="K74" s="43">
        <v>3.4</v>
      </c>
      <c r="L74" s="43">
        <v>2.5</v>
      </c>
      <c r="M74" s="43">
        <v>3.2</v>
      </c>
      <c r="N74" s="43">
        <v>6.1</v>
      </c>
      <c r="O74" s="43">
        <v>8.3999999999999986</v>
      </c>
      <c r="P74" s="43">
        <v>0.1</v>
      </c>
      <c r="Q74" s="43">
        <v>0.3</v>
      </c>
      <c r="R74" s="43">
        <v>0.1</v>
      </c>
      <c r="S74" s="43">
        <v>7.8999999999999995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</row>
    <row r="75" spans="2:37">
      <c r="B75" s="109"/>
      <c r="C75" s="110"/>
      <c r="D75" s="111"/>
      <c r="E75" s="41" t="s">
        <v>71</v>
      </c>
      <c r="F75" s="43">
        <v>102.3</v>
      </c>
      <c r="G75" s="25">
        <v>102.3</v>
      </c>
      <c r="H75" s="43">
        <v>99.8</v>
      </c>
      <c r="I75" s="43">
        <v>0</v>
      </c>
      <c r="J75" s="43">
        <v>21.6</v>
      </c>
      <c r="K75" s="43">
        <v>0</v>
      </c>
      <c r="L75" s="43">
        <v>5.8</v>
      </c>
      <c r="M75" s="43">
        <v>5</v>
      </c>
      <c r="N75" s="43">
        <v>67.400000000000006</v>
      </c>
      <c r="O75" s="43">
        <v>2.5</v>
      </c>
      <c r="P75" s="43">
        <v>0.5</v>
      </c>
      <c r="Q75" s="43">
        <v>1.2</v>
      </c>
      <c r="R75" s="43">
        <v>0.2</v>
      </c>
      <c r="S75" s="43">
        <v>0.6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</row>
    <row r="76" spans="2:37">
      <c r="B76" s="109"/>
      <c r="C76" s="110"/>
      <c r="D76" s="111"/>
      <c r="E76" s="41" t="s">
        <v>72</v>
      </c>
      <c r="F76" s="43">
        <v>305.39999999999998</v>
      </c>
      <c r="G76" s="25">
        <v>1.2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1.2</v>
      </c>
      <c r="P76" s="43">
        <v>1.2</v>
      </c>
      <c r="Q76" s="43">
        <v>0</v>
      </c>
      <c r="R76" s="43">
        <v>0</v>
      </c>
      <c r="S76" s="43">
        <v>0</v>
      </c>
      <c r="T76" s="43">
        <v>134.1</v>
      </c>
      <c r="U76" s="43">
        <v>28.299999999999997</v>
      </c>
      <c r="V76" s="43">
        <v>14</v>
      </c>
      <c r="W76" s="43">
        <v>4.7</v>
      </c>
      <c r="X76" s="43">
        <v>45</v>
      </c>
      <c r="Y76" s="43">
        <v>13.9</v>
      </c>
      <c r="Z76" s="43">
        <v>1</v>
      </c>
      <c r="AA76" s="43">
        <v>0.2</v>
      </c>
      <c r="AB76" s="43">
        <v>0</v>
      </c>
      <c r="AC76" s="43">
        <v>0</v>
      </c>
      <c r="AD76" s="43">
        <v>0.3</v>
      </c>
      <c r="AE76" s="43">
        <v>0.6</v>
      </c>
      <c r="AF76" s="43">
        <v>0.3</v>
      </c>
      <c r="AG76" s="43">
        <v>0</v>
      </c>
      <c r="AH76" s="43">
        <v>0.2</v>
      </c>
      <c r="AI76" s="43">
        <v>0.2</v>
      </c>
      <c r="AJ76" s="43">
        <v>25.400000000000002</v>
      </c>
      <c r="AK76" s="43">
        <v>170.10000000000002</v>
      </c>
    </row>
    <row r="77" spans="2:37">
      <c r="B77" s="109" t="s">
        <v>125</v>
      </c>
      <c r="C77" s="113" t="s">
        <v>139</v>
      </c>
      <c r="D77" s="111" t="s">
        <v>68</v>
      </c>
      <c r="E77" s="111"/>
      <c r="F77" s="43">
        <v>322.5</v>
      </c>
      <c r="G77" s="25">
        <v>135.6</v>
      </c>
      <c r="H77" s="43">
        <v>135.6</v>
      </c>
      <c r="I77" s="43">
        <v>0.5</v>
      </c>
      <c r="J77" s="43">
        <v>15.4</v>
      </c>
      <c r="K77" s="43">
        <v>9.8000000000000007</v>
      </c>
      <c r="L77" s="43">
        <v>6.3</v>
      </c>
      <c r="M77" s="43">
        <v>13.9</v>
      </c>
      <c r="N77" s="43">
        <v>89.7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70.3</v>
      </c>
      <c r="U77" s="43">
        <v>27.200000000000003</v>
      </c>
      <c r="V77" s="43">
        <v>11.200000000000001</v>
      </c>
      <c r="W77" s="43">
        <v>2.1</v>
      </c>
      <c r="X77" s="43">
        <v>22.2</v>
      </c>
      <c r="Y77" s="43">
        <v>4</v>
      </c>
      <c r="Z77" s="43">
        <v>1.1000000000000001</v>
      </c>
      <c r="AA77" s="43">
        <v>0.2</v>
      </c>
      <c r="AB77" s="43">
        <v>0</v>
      </c>
      <c r="AC77" s="43">
        <v>0</v>
      </c>
      <c r="AD77" s="43">
        <v>0.4</v>
      </c>
      <c r="AE77" s="43">
        <v>1.8</v>
      </c>
      <c r="AF77" s="43">
        <v>0</v>
      </c>
      <c r="AG77" s="43">
        <v>0</v>
      </c>
      <c r="AH77" s="43">
        <v>0</v>
      </c>
      <c r="AI77" s="43">
        <v>0.1</v>
      </c>
      <c r="AJ77" s="43">
        <v>0</v>
      </c>
      <c r="AK77" s="43">
        <v>116.6</v>
      </c>
    </row>
    <row r="78" spans="2:37">
      <c r="B78" s="109"/>
      <c r="C78" s="114"/>
      <c r="D78" s="112" t="s">
        <v>124</v>
      </c>
      <c r="E78" s="41" t="s">
        <v>70</v>
      </c>
      <c r="F78" s="43">
        <v>17.3</v>
      </c>
      <c r="G78" s="25">
        <v>17.3</v>
      </c>
      <c r="H78" s="43">
        <v>17.3</v>
      </c>
      <c r="I78" s="43">
        <v>0</v>
      </c>
      <c r="J78" s="43">
        <v>4</v>
      </c>
      <c r="K78" s="43">
        <v>2</v>
      </c>
      <c r="L78" s="43">
        <v>1</v>
      </c>
      <c r="M78" s="43">
        <v>3.1</v>
      </c>
      <c r="N78" s="43">
        <v>7.1999999999999993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</row>
    <row r="79" spans="2:37">
      <c r="B79" s="109"/>
      <c r="C79" s="114"/>
      <c r="D79" s="111"/>
      <c r="E79" s="41" t="s">
        <v>71</v>
      </c>
      <c r="F79" s="43">
        <v>118.30000000000001</v>
      </c>
      <c r="G79" s="25">
        <v>118.30000000000001</v>
      </c>
      <c r="H79" s="43">
        <v>118.30000000000001</v>
      </c>
      <c r="I79" s="43">
        <v>0.5</v>
      </c>
      <c r="J79" s="43">
        <v>11.4</v>
      </c>
      <c r="K79" s="43">
        <v>7.8</v>
      </c>
      <c r="L79" s="43">
        <v>5.3</v>
      </c>
      <c r="M79" s="43">
        <v>10.8</v>
      </c>
      <c r="N79" s="43">
        <v>82.5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</row>
    <row r="80" spans="2:37">
      <c r="B80" s="109"/>
      <c r="C80" s="115"/>
      <c r="D80" s="111"/>
      <c r="E80" s="41" t="s">
        <v>72</v>
      </c>
      <c r="F80" s="43">
        <v>186.9</v>
      </c>
      <c r="G80" s="25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70.3</v>
      </c>
      <c r="U80" s="43">
        <v>27.200000000000003</v>
      </c>
      <c r="V80" s="43">
        <v>11.200000000000001</v>
      </c>
      <c r="W80" s="43">
        <v>2.1</v>
      </c>
      <c r="X80" s="43">
        <v>22.2</v>
      </c>
      <c r="Y80" s="43">
        <v>4</v>
      </c>
      <c r="Z80" s="43">
        <v>1.1000000000000001</v>
      </c>
      <c r="AA80" s="43">
        <v>0.2</v>
      </c>
      <c r="AB80" s="43">
        <v>0</v>
      </c>
      <c r="AC80" s="43">
        <v>0</v>
      </c>
      <c r="AD80" s="43">
        <v>0.4</v>
      </c>
      <c r="AE80" s="43">
        <v>1.8</v>
      </c>
      <c r="AF80" s="43">
        <v>0</v>
      </c>
      <c r="AG80" s="43">
        <v>0</v>
      </c>
      <c r="AH80" s="43">
        <v>0</v>
      </c>
      <c r="AI80" s="43">
        <v>0.1</v>
      </c>
      <c r="AJ80" s="43">
        <v>0</v>
      </c>
      <c r="AK80" s="43">
        <v>116.6</v>
      </c>
    </row>
    <row r="81" spans="2:37">
      <c r="B81" s="109" t="s">
        <v>125</v>
      </c>
      <c r="C81" s="110" t="s">
        <v>140</v>
      </c>
      <c r="D81" s="111" t="s">
        <v>68</v>
      </c>
      <c r="E81" s="111"/>
      <c r="F81" s="43">
        <v>250.6</v>
      </c>
      <c r="G81" s="25">
        <v>87.000000000000014</v>
      </c>
      <c r="H81" s="43">
        <v>84.6</v>
      </c>
      <c r="I81" s="43">
        <v>0.2</v>
      </c>
      <c r="J81" s="43">
        <v>4.8</v>
      </c>
      <c r="K81" s="43">
        <v>1.1000000000000001</v>
      </c>
      <c r="L81" s="43">
        <v>0.6</v>
      </c>
      <c r="M81" s="43">
        <v>4.7</v>
      </c>
      <c r="N81" s="43">
        <v>73.2</v>
      </c>
      <c r="O81" s="43">
        <v>2.4000000000000004</v>
      </c>
      <c r="P81" s="43">
        <v>0</v>
      </c>
      <c r="Q81" s="43">
        <v>0</v>
      </c>
      <c r="R81" s="43">
        <v>0.8</v>
      </c>
      <c r="S81" s="43">
        <v>1.6</v>
      </c>
      <c r="T81" s="43">
        <v>95.2</v>
      </c>
      <c r="U81" s="43">
        <v>32.1</v>
      </c>
      <c r="V81" s="43">
        <v>16</v>
      </c>
      <c r="W81" s="43">
        <v>7.2</v>
      </c>
      <c r="X81" s="43">
        <v>8.6</v>
      </c>
      <c r="Y81" s="43">
        <v>11.6</v>
      </c>
      <c r="Z81" s="43">
        <v>1.1000000000000001</v>
      </c>
      <c r="AA81" s="43">
        <v>0.1</v>
      </c>
      <c r="AB81" s="43">
        <v>0</v>
      </c>
      <c r="AC81" s="43">
        <v>0</v>
      </c>
      <c r="AD81" s="43">
        <v>0.7</v>
      </c>
      <c r="AE81" s="43">
        <v>7.2</v>
      </c>
      <c r="AF81" s="43">
        <v>1.8</v>
      </c>
      <c r="AG81" s="43">
        <v>0</v>
      </c>
      <c r="AH81" s="43">
        <v>5.8</v>
      </c>
      <c r="AI81" s="43">
        <v>0</v>
      </c>
      <c r="AJ81" s="43">
        <v>3</v>
      </c>
      <c r="AK81" s="43">
        <v>68.400000000000006</v>
      </c>
    </row>
    <row r="82" spans="2:37">
      <c r="B82" s="109"/>
      <c r="C82" s="110"/>
      <c r="D82" s="112" t="s">
        <v>124</v>
      </c>
      <c r="E82" s="41" t="s">
        <v>70</v>
      </c>
      <c r="F82" s="43">
        <v>76.400000000000006</v>
      </c>
      <c r="G82" s="25">
        <v>76.400000000000006</v>
      </c>
      <c r="H82" s="43">
        <v>74</v>
      </c>
      <c r="I82" s="43">
        <v>0.1</v>
      </c>
      <c r="J82" s="43">
        <v>2.2999999999999998</v>
      </c>
      <c r="K82" s="43">
        <v>0</v>
      </c>
      <c r="L82" s="43">
        <v>0.30000000000000004</v>
      </c>
      <c r="M82" s="43">
        <v>1.3</v>
      </c>
      <c r="N82" s="43">
        <v>70</v>
      </c>
      <c r="O82" s="43">
        <v>2.4000000000000004</v>
      </c>
      <c r="P82" s="43">
        <v>0</v>
      </c>
      <c r="Q82" s="43">
        <v>0</v>
      </c>
      <c r="R82" s="43">
        <v>0.8</v>
      </c>
      <c r="S82" s="43">
        <v>1.6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3">
        <v>0</v>
      </c>
    </row>
    <row r="83" spans="2:37">
      <c r="B83" s="109"/>
      <c r="C83" s="110"/>
      <c r="D83" s="111"/>
      <c r="E83" s="41" t="s">
        <v>71</v>
      </c>
      <c r="F83" s="43">
        <v>7.7</v>
      </c>
      <c r="G83" s="25">
        <v>7.7</v>
      </c>
      <c r="H83" s="43">
        <v>7.7</v>
      </c>
      <c r="I83" s="43">
        <v>0</v>
      </c>
      <c r="J83" s="43">
        <v>1.2</v>
      </c>
      <c r="K83" s="43">
        <v>1</v>
      </c>
      <c r="L83" s="43">
        <v>0.2</v>
      </c>
      <c r="M83" s="43">
        <v>2.2999999999999998</v>
      </c>
      <c r="N83" s="43">
        <v>3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3">
        <v>0</v>
      </c>
    </row>
    <row r="84" spans="2:37">
      <c r="B84" s="109"/>
      <c r="C84" s="110"/>
      <c r="D84" s="111"/>
      <c r="E84" s="41" t="s">
        <v>72</v>
      </c>
      <c r="F84" s="43">
        <v>166.5</v>
      </c>
      <c r="G84" s="25">
        <v>2.9000000000000004</v>
      </c>
      <c r="H84" s="43">
        <v>2.9000000000000004</v>
      </c>
      <c r="I84" s="43">
        <v>0.1</v>
      </c>
      <c r="J84" s="43">
        <v>1.3</v>
      </c>
      <c r="K84" s="43">
        <v>0.1</v>
      </c>
      <c r="L84" s="43">
        <v>0.1</v>
      </c>
      <c r="M84" s="43">
        <v>1.1000000000000001</v>
      </c>
      <c r="N84" s="43">
        <v>0.2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95.2</v>
      </c>
      <c r="U84" s="43">
        <v>32.1</v>
      </c>
      <c r="V84" s="43">
        <v>16</v>
      </c>
      <c r="W84" s="43">
        <v>7.2</v>
      </c>
      <c r="X84" s="43">
        <v>8.6</v>
      </c>
      <c r="Y84" s="43">
        <v>11.6</v>
      </c>
      <c r="Z84" s="43">
        <v>1.1000000000000001</v>
      </c>
      <c r="AA84" s="43">
        <v>0.1</v>
      </c>
      <c r="AB84" s="43">
        <v>0</v>
      </c>
      <c r="AC84" s="43">
        <v>0</v>
      </c>
      <c r="AD84" s="43">
        <v>0.7</v>
      </c>
      <c r="AE84" s="43">
        <v>7.2</v>
      </c>
      <c r="AF84" s="43">
        <v>1.8</v>
      </c>
      <c r="AG84" s="43">
        <v>0</v>
      </c>
      <c r="AH84" s="43">
        <v>5.8</v>
      </c>
      <c r="AI84" s="43">
        <v>0</v>
      </c>
      <c r="AJ84" s="43">
        <v>3</v>
      </c>
      <c r="AK84" s="43">
        <v>68.400000000000006</v>
      </c>
    </row>
    <row r="85" spans="2:37">
      <c r="B85" s="109" t="s">
        <v>125</v>
      </c>
      <c r="C85" s="110" t="s">
        <v>141</v>
      </c>
      <c r="D85" s="111" t="s">
        <v>68</v>
      </c>
      <c r="E85" s="111"/>
      <c r="F85" s="43">
        <v>356.1</v>
      </c>
      <c r="G85" s="25">
        <v>159.89999999999998</v>
      </c>
      <c r="H85" s="43">
        <v>145.10000000000002</v>
      </c>
      <c r="I85" s="43">
        <v>0</v>
      </c>
      <c r="J85" s="43">
        <v>129.80000000000001</v>
      </c>
      <c r="K85" s="43">
        <v>4.7</v>
      </c>
      <c r="L85" s="43">
        <v>3.9</v>
      </c>
      <c r="M85" s="43">
        <v>3.7</v>
      </c>
      <c r="N85" s="43">
        <v>3</v>
      </c>
      <c r="O85" s="43">
        <v>14.8</v>
      </c>
      <c r="P85" s="43">
        <v>4.5</v>
      </c>
      <c r="Q85" s="43">
        <v>3.7</v>
      </c>
      <c r="R85" s="43">
        <v>5.6</v>
      </c>
      <c r="S85" s="43">
        <v>1</v>
      </c>
      <c r="T85" s="43">
        <v>59.1</v>
      </c>
      <c r="U85" s="43">
        <v>5.8</v>
      </c>
      <c r="V85" s="43">
        <v>18.200000000000003</v>
      </c>
      <c r="W85" s="43">
        <v>6.4</v>
      </c>
      <c r="X85" s="43">
        <v>4.1999999999999993</v>
      </c>
      <c r="Y85" s="43">
        <v>7.8</v>
      </c>
      <c r="Z85" s="43">
        <v>0.7</v>
      </c>
      <c r="AA85" s="43">
        <v>0.2</v>
      </c>
      <c r="AB85" s="43">
        <v>0.1</v>
      </c>
      <c r="AC85" s="43">
        <v>0</v>
      </c>
      <c r="AD85" s="43">
        <v>0.1</v>
      </c>
      <c r="AE85" s="43">
        <v>4.5</v>
      </c>
      <c r="AF85" s="43">
        <v>0.6</v>
      </c>
      <c r="AG85" s="43">
        <v>0</v>
      </c>
      <c r="AH85" s="43">
        <v>10.200000000000001</v>
      </c>
      <c r="AI85" s="43">
        <v>0</v>
      </c>
      <c r="AJ85" s="43">
        <v>0.3</v>
      </c>
      <c r="AK85" s="43">
        <v>137.1</v>
      </c>
    </row>
    <row r="86" spans="2:37">
      <c r="B86" s="109"/>
      <c r="C86" s="110"/>
      <c r="D86" s="112" t="s">
        <v>124</v>
      </c>
      <c r="E86" s="41" t="s">
        <v>70</v>
      </c>
      <c r="F86" s="43">
        <v>40</v>
      </c>
      <c r="G86" s="25">
        <v>40</v>
      </c>
      <c r="H86" s="43">
        <v>35.9</v>
      </c>
      <c r="I86" s="43">
        <v>0</v>
      </c>
      <c r="J86" s="43">
        <v>30.5</v>
      </c>
      <c r="K86" s="43">
        <v>1.5</v>
      </c>
      <c r="L86" s="43">
        <v>1.4</v>
      </c>
      <c r="M86" s="43">
        <v>1.5</v>
      </c>
      <c r="N86" s="43">
        <v>1</v>
      </c>
      <c r="O86" s="43">
        <v>4.0999999999999996</v>
      </c>
      <c r="P86" s="43">
        <v>1.5</v>
      </c>
      <c r="Q86" s="43">
        <v>1</v>
      </c>
      <c r="R86" s="43">
        <v>1.6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3">
        <v>0</v>
      </c>
    </row>
    <row r="87" spans="2:37">
      <c r="B87" s="109"/>
      <c r="C87" s="110"/>
      <c r="D87" s="111"/>
      <c r="E87" s="41" t="s">
        <v>71</v>
      </c>
      <c r="F87" s="43">
        <v>119.9</v>
      </c>
      <c r="G87" s="25">
        <v>119.9</v>
      </c>
      <c r="H87" s="43">
        <v>109.2</v>
      </c>
      <c r="I87" s="43">
        <v>0</v>
      </c>
      <c r="J87" s="43">
        <v>99.3</v>
      </c>
      <c r="K87" s="43">
        <v>3.2</v>
      </c>
      <c r="L87" s="43">
        <v>2.5</v>
      </c>
      <c r="M87" s="43">
        <v>2.2000000000000002</v>
      </c>
      <c r="N87" s="43">
        <v>2</v>
      </c>
      <c r="O87" s="43">
        <v>10.7</v>
      </c>
      <c r="P87" s="43">
        <v>3</v>
      </c>
      <c r="Q87" s="43">
        <v>2.7</v>
      </c>
      <c r="R87" s="43">
        <v>4</v>
      </c>
      <c r="S87" s="43">
        <v>1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0</v>
      </c>
    </row>
    <row r="88" spans="2:37">
      <c r="B88" s="109"/>
      <c r="C88" s="110"/>
      <c r="D88" s="111"/>
      <c r="E88" s="41" t="s">
        <v>72</v>
      </c>
      <c r="F88" s="43">
        <v>196.2</v>
      </c>
      <c r="G88" s="25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59.1</v>
      </c>
      <c r="U88" s="43">
        <v>5.8</v>
      </c>
      <c r="V88" s="43">
        <v>18.200000000000003</v>
      </c>
      <c r="W88" s="43">
        <v>6.4</v>
      </c>
      <c r="X88" s="43">
        <v>4.1999999999999993</v>
      </c>
      <c r="Y88" s="43">
        <v>7.8</v>
      </c>
      <c r="Z88" s="43">
        <v>0.7</v>
      </c>
      <c r="AA88" s="43">
        <v>0.2</v>
      </c>
      <c r="AB88" s="43">
        <v>0.1</v>
      </c>
      <c r="AC88" s="43">
        <v>0</v>
      </c>
      <c r="AD88" s="43">
        <v>0.1</v>
      </c>
      <c r="AE88" s="43">
        <v>4.5</v>
      </c>
      <c r="AF88" s="43">
        <v>0.6</v>
      </c>
      <c r="AG88" s="43">
        <v>0</v>
      </c>
      <c r="AH88" s="43">
        <v>10.200000000000001</v>
      </c>
      <c r="AI88" s="43">
        <v>0</v>
      </c>
      <c r="AJ88" s="43">
        <v>0.3</v>
      </c>
      <c r="AK88" s="43">
        <v>137.1</v>
      </c>
    </row>
    <row r="89" spans="2:37">
      <c r="B89" s="109" t="s">
        <v>125</v>
      </c>
      <c r="C89" s="110" t="s">
        <v>142</v>
      </c>
      <c r="D89" s="111" t="s">
        <v>68</v>
      </c>
      <c r="E89" s="111"/>
      <c r="F89" s="43">
        <v>339.79999999999995</v>
      </c>
      <c r="G89" s="25">
        <v>100.89999999999999</v>
      </c>
      <c r="H89" s="43">
        <v>100.89999999999999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100.89999999999999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123.29999999999998</v>
      </c>
      <c r="U89" s="43">
        <v>67.7</v>
      </c>
      <c r="V89" s="43">
        <v>5.3999999999999995</v>
      </c>
      <c r="W89" s="43">
        <v>2.4000000000000004</v>
      </c>
      <c r="X89" s="43">
        <v>10.6</v>
      </c>
      <c r="Y89" s="43">
        <v>7.8000000000000007</v>
      </c>
      <c r="Z89" s="43">
        <v>0.2</v>
      </c>
      <c r="AA89" s="43">
        <v>0.1</v>
      </c>
      <c r="AB89" s="43">
        <v>0</v>
      </c>
      <c r="AC89" s="43">
        <v>0</v>
      </c>
      <c r="AD89" s="43">
        <v>0.2</v>
      </c>
      <c r="AE89" s="43">
        <v>11</v>
      </c>
      <c r="AF89" s="43">
        <v>4</v>
      </c>
      <c r="AG89" s="43">
        <v>0</v>
      </c>
      <c r="AH89" s="43">
        <v>0</v>
      </c>
      <c r="AI89" s="43">
        <v>0</v>
      </c>
      <c r="AJ89" s="43">
        <v>13.9</v>
      </c>
      <c r="AK89" s="43">
        <v>115.6</v>
      </c>
    </row>
    <row r="90" spans="2:37">
      <c r="B90" s="109"/>
      <c r="C90" s="110"/>
      <c r="D90" s="112" t="s">
        <v>124</v>
      </c>
      <c r="E90" s="41" t="s">
        <v>70</v>
      </c>
      <c r="F90" s="43">
        <v>19.899999999999999</v>
      </c>
      <c r="G90" s="25">
        <v>19.899999999999999</v>
      </c>
      <c r="H90" s="43">
        <v>19.899999999999999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19.899999999999999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3">
        <v>0</v>
      </c>
    </row>
    <row r="91" spans="2:37">
      <c r="B91" s="109"/>
      <c r="C91" s="110"/>
      <c r="D91" s="111"/>
      <c r="E91" s="41" t="s">
        <v>71</v>
      </c>
      <c r="F91" s="43">
        <v>81</v>
      </c>
      <c r="G91" s="25">
        <v>81</v>
      </c>
      <c r="H91" s="43">
        <v>81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81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3">
        <v>0</v>
      </c>
    </row>
    <row r="92" spans="2:37">
      <c r="B92" s="109"/>
      <c r="C92" s="110"/>
      <c r="D92" s="111"/>
      <c r="E92" s="41" t="s">
        <v>72</v>
      </c>
      <c r="F92" s="43">
        <v>238.89999999999998</v>
      </c>
      <c r="G92" s="25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123.29999999999998</v>
      </c>
      <c r="U92" s="43">
        <v>67.7</v>
      </c>
      <c r="V92" s="43">
        <v>5.3999999999999995</v>
      </c>
      <c r="W92" s="43">
        <v>2.4000000000000004</v>
      </c>
      <c r="X92" s="43">
        <v>10.6</v>
      </c>
      <c r="Y92" s="43">
        <v>7.8000000000000007</v>
      </c>
      <c r="Z92" s="43">
        <v>0.2</v>
      </c>
      <c r="AA92" s="43">
        <v>0.1</v>
      </c>
      <c r="AB92" s="43">
        <v>0</v>
      </c>
      <c r="AC92" s="43">
        <v>0</v>
      </c>
      <c r="AD92" s="43">
        <v>0.2</v>
      </c>
      <c r="AE92" s="43">
        <v>11</v>
      </c>
      <c r="AF92" s="43">
        <v>4</v>
      </c>
      <c r="AG92" s="43">
        <v>0</v>
      </c>
      <c r="AH92" s="43">
        <v>0</v>
      </c>
      <c r="AI92" s="43">
        <v>0</v>
      </c>
      <c r="AJ92" s="43">
        <v>13.9</v>
      </c>
      <c r="AK92" s="43">
        <v>115.6</v>
      </c>
    </row>
    <row r="93" spans="2:37">
      <c r="B93" s="109" t="s">
        <v>125</v>
      </c>
      <c r="C93" s="110" t="s">
        <v>143</v>
      </c>
      <c r="D93" s="111" t="s">
        <v>68</v>
      </c>
      <c r="E93" s="111"/>
      <c r="F93" s="43">
        <v>354.3</v>
      </c>
      <c r="G93" s="25">
        <v>136.1</v>
      </c>
      <c r="H93" s="43">
        <v>136.1</v>
      </c>
      <c r="I93" s="43">
        <v>0</v>
      </c>
      <c r="J93" s="43">
        <v>0.9</v>
      </c>
      <c r="K93" s="43">
        <v>1.1000000000000001</v>
      </c>
      <c r="L93" s="43">
        <v>0.6</v>
      </c>
      <c r="M93" s="43">
        <v>0.6</v>
      </c>
      <c r="N93" s="43">
        <v>132.89999999999998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99.09999999999998</v>
      </c>
      <c r="U93" s="43">
        <v>44.6</v>
      </c>
      <c r="V93" s="43">
        <v>6.1999999999999993</v>
      </c>
      <c r="W93" s="43">
        <v>3.8</v>
      </c>
      <c r="X93" s="43">
        <v>12.4</v>
      </c>
      <c r="Y93" s="43">
        <v>16</v>
      </c>
      <c r="Z93" s="43">
        <v>0.3</v>
      </c>
      <c r="AA93" s="43">
        <v>0.1</v>
      </c>
      <c r="AB93" s="43">
        <v>0</v>
      </c>
      <c r="AC93" s="43">
        <v>0</v>
      </c>
      <c r="AD93" s="43">
        <v>0.1</v>
      </c>
      <c r="AE93" s="43">
        <v>7.3</v>
      </c>
      <c r="AF93" s="43">
        <v>7.3</v>
      </c>
      <c r="AG93" s="43">
        <v>0</v>
      </c>
      <c r="AH93" s="43">
        <v>0</v>
      </c>
      <c r="AI93" s="43">
        <v>0.3</v>
      </c>
      <c r="AJ93" s="43">
        <v>0.7</v>
      </c>
      <c r="AK93" s="43">
        <v>119.10000000000001</v>
      </c>
    </row>
    <row r="94" spans="2:37">
      <c r="B94" s="109"/>
      <c r="C94" s="110"/>
      <c r="D94" s="112" t="s">
        <v>124</v>
      </c>
      <c r="E94" s="41" t="s">
        <v>70</v>
      </c>
      <c r="F94" s="43">
        <v>104.2</v>
      </c>
      <c r="G94" s="25">
        <v>104.2</v>
      </c>
      <c r="H94" s="43">
        <v>104.2</v>
      </c>
      <c r="I94" s="43">
        <v>0</v>
      </c>
      <c r="J94" s="43">
        <v>0.8</v>
      </c>
      <c r="K94" s="43">
        <v>1</v>
      </c>
      <c r="L94" s="43">
        <v>0.5</v>
      </c>
      <c r="M94" s="43">
        <v>0.5</v>
      </c>
      <c r="N94" s="43">
        <v>101.4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</row>
    <row r="95" spans="2:37">
      <c r="B95" s="109"/>
      <c r="C95" s="110"/>
      <c r="D95" s="111"/>
      <c r="E95" s="41" t="s">
        <v>71</v>
      </c>
      <c r="F95" s="43">
        <v>31.9</v>
      </c>
      <c r="G95" s="25">
        <v>31.9</v>
      </c>
      <c r="H95" s="43">
        <v>31.9</v>
      </c>
      <c r="I95" s="43">
        <v>0</v>
      </c>
      <c r="J95" s="43">
        <v>0.1</v>
      </c>
      <c r="K95" s="43">
        <v>0.1</v>
      </c>
      <c r="L95" s="43">
        <v>0.1</v>
      </c>
      <c r="M95" s="43">
        <v>0.1</v>
      </c>
      <c r="N95" s="43">
        <v>31.5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</row>
    <row r="96" spans="2:37">
      <c r="B96" s="109"/>
      <c r="C96" s="110"/>
      <c r="D96" s="111"/>
      <c r="E96" s="41" t="s">
        <v>72</v>
      </c>
      <c r="F96" s="43">
        <v>218.2</v>
      </c>
      <c r="G96" s="25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99.09999999999998</v>
      </c>
      <c r="U96" s="43">
        <v>44.6</v>
      </c>
      <c r="V96" s="43">
        <v>6.1999999999999993</v>
      </c>
      <c r="W96" s="43">
        <v>3.8</v>
      </c>
      <c r="X96" s="43">
        <v>12.4</v>
      </c>
      <c r="Y96" s="43">
        <v>16</v>
      </c>
      <c r="Z96" s="43">
        <v>0.3</v>
      </c>
      <c r="AA96" s="43">
        <v>0.1</v>
      </c>
      <c r="AB96" s="43">
        <v>0</v>
      </c>
      <c r="AC96" s="43">
        <v>0</v>
      </c>
      <c r="AD96" s="43">
        <v>0.1</v>
      </c>
      <c r="AE96" s="43">
        <v>7.3</v>
      </c>
      <c r="AF96" s="43">
        <v>7.3</v>
      </c>
      <c r="AG96" s="43">
        <v>0</v>
      </c>
      <c r="AH96" s="43">
        <v>0</v>
      </c>
      <c r="AI96" s="43">
        <v>0.3</v>
      </c>
      <c r="AJ96" s="43">
        <v>0.7</v>
      </c>
      <c r="AK96" s="43">
        <v>119.10000000000001</v>
      </c>
    </row>
    <row r="97" spans="2:37">
      <c r="B97" s="109" t="s">
        <v>125</v>
      </c>
      <c r="C97" s="110" t="s">
        <v>144</v>
      </c>
      <c r="D97" s="111" t="s">
        <v>68</v>
      </c>
      <c r="E97" s="111"/>
      <c r="F97" s="43">
        <v>546.29999999999995</v>
      </c>
      <c r="G97" s="25">
        <v>166.79999999999998</v>
      </c>
      <c r="H97" s="43">
        <v>161.6</v>
      </c>
      <c r="I97" s="43">
        <v>0</v>
      </c>
      <c r="J97" s="43">
        <v>67</v>
      </c>
      <c r="K97" s="43">
        <v>15.9</v>
      </c>
      <c r="L97" s="43">
        <v>19.400000000000002</v>
      </c>
      <c r="M97" s="43">
        <v>46.8</v>
      </c>
      <c r="N97" s="43">
        <v>12.5</v>
      </c>
      <c r="O97" s="43">
        <v>5.1999999999999993</v>
      </c>
      <c r="P97" s="43">
        <v>1.8</v>
      </c>
      <c r="Q97" s="43">
        <v>2.2999999999999998</v>
      </c>
      <c r="R97" s="43">
        <v>0.8</v>
      </c>
      <c r="S97" s="43">
        <v>0.3</v>
      </c>
      <c r="T97" s="43">
        <v>191.89999999999998</v>
      </c>
      <c r="U97" s="43">
        <v>91</v>
      </c>
      <c r="V97" s="43">
        <v>47.400000000000006</v>
      </c>
      <c r="W97" s="43">
        <v>2.1</v>
      </c>
      <c r="X97" s="43">
        <v>29.5</v>
      </c>
      <c r="Y97" s="43">
        <v>15.799999999999999</v>
      </c>
      <c r="Z97" s="43">
        <v>0.7</v>
      </c>
      <c r="AA97" s="43">
        <v>0.1</v>
      </c>
      <c r="AB97" s="43">
        <v>0</v>
      </c>
      <c r="AC97" s="43">
        <v>0</v>
      </c>
      <c r="AD97" s="43">
        <v>0.1</v>
      </c>
      <c r="AE97" s="43">
        <v>5.2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3">
        <v>187.60000000000002</v>
      </c>
    </row>
    <row r="98" spans="2:37">
      <c r="B98" s="109"/>
      <c r="C98" s="110"/>
      <c r="D98" s="112" t="s">
        <v>124</v>
      </c>
      <c r="E98" s="41" t="s">
        <v>70</v>
      </c>
      <c r="F98" s="43">
        <v>39.700000000000003</v>
      </c>
      <c r="G98" s="25">
        <v>39.700000000000003</v>
      </c>
      <c r="H98" s="43">
        <v>34.5</v>
      </c>
      <c r="I98" s="43">
        <v>0</v>
      </c>
      <c r="J98" s="43">
        <v>13.3</v>
      </c>
      <c r="K98" s="43">
        <v>2.9</v>
      </c>
      <c r="L98" s="43">
        <v>4.2</v>
      </c>
      <c r="M98" s="43">
        <v>10.6</v>
      </c>
      <c r="N98" s="43">
        <v>3.5</v>
      </c>
      <c r="O98" s="43">
        <v>5.1999999999999993</v>
      </c>
      <c r="P98" s="43">
        <v>1.8</v>
      </c>
      <c r="Q98" s="43">
        <v>2.2999999999999998</v>
      </c>
      <c r="R98" s="43">
        <v>0.8</v>
      </c>
      <c r="S98" s="43">
        <v>0.3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</row>
    <row r="99" spans="2:37">
      <c r="B99" s="109"/>
      <c r="C99" s="110"/>
      <c r="D99" s="111"/>
      <c r="E99" s="41" t="s">
        <v>71</v>
      </c>
      <c r="F99" s="43">
        <v>127.1</v>
      </c>
      <c r="G99" s="25">
        <v>127.1</v>
      </c>
      <c r="H99" s="43">
        <v>127.1</v>
      </c>
      <c r="I99" s="43">
        <v>0</v>
      </c>
      <c r="J99" s="43">
        <v>53.699999999999996</v>
      </c>
      <c r="K99" s="43">
        <v>13</v>
      </c>
      <c r="L99" s="43">
        <v>15.2</v>
      </c>
      <c r="M99" s="43">
        <v>36.199999999999996</v>
      </c>
      <c r="N99" s="43">
        <v>9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</row>
    <row r="100" spans="2:37">
      <c r="B100" s="109"/>
      <c r="C100" s="110"/>
      <c r="D100" s="111"/>
      <c r="E100" s="41" t="s">
        <v>72</v>
      </c>
      <c r="F100" s="43">
        <v>379.5</v>
      </c>
      <c r="G100" s="25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191.89999999999998</v>
      </c>
      <c r="U100" s="43">
        <v>91</v>
      </c>
      <c r="V100" s="43">
        <v>47.400000000000006</v>
      </c>
      <c r="W100" s="43">
        <v>2.1</v>
      </c>
      <c r="X100" s="43">
        <v>29.5</v>
      </c>
      <c r="Y100" s="43">
        <v>15.799999999999999</v>
      </c>
      <c r="Z100" s="43">
        <v>0.7</v>
      </c>
      <c r="AA100" s="43">
        <v>0.1</v>
      </c>
      <c r="AB100" s="43">
        <v>0</v>
      </c>
      <c r="AC100" s="43">
        <v>0</v>
      </c>
      <c r="AD100" s="43">
        <v>0.1</v>
      </c>
      <c r="AE100" s="43">
        <v>5.2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3">
        <v>187.60000000000002</v>
      </c>
    </row>
    <row r="101" spans="2:37">
      <c r="B101" s="109" t="s">
        <v>125</v>
      </c>
      <c r="C101" s="110" t="s">
        <v>145</v>
      </c>
      <c r="D101" s="111" t="s">
        <v>68</v>
      </c>
      <c r="E101" s="111"/>
      <c r="F101" s="43">
        <v>808.2</v>
      </c>
      <c r="G101" s="25">
        <v>253.1</v>
      </c>
      <c r="H101" s="43">
        <v>232.39999999999998</v>
      </c>
      <c r="I101" s="43">
        <v>0.2</v>
      </c>
      <c r="J101" s="43">
        <v>2.2000000000000002</v>
      </c>
      <c r="K101" s="43">
        <v>1.2</v>
      </c>
      <c r="L101" s="43">
        <v>0.5</v>
      </c>
      <c r="M101" s="43">
        <v>1</v>
      </c>
      <c r="N101" s="43">
        <v>227.3</v>
      </c>
      <c r="O101" s="43">
        <v>20.7</v>
      </c>
      <c r="P101" s="43">
        <v>1</v>
      </c>
      <c r="Q101" s="43">
        <v>0.30000000000000004</v>
      </c>
      <c r="R101" s="43">
        <v>0</v>
      </c>
      <c r="S101" s="43">
        <v>19.400000000000002</v>
      </c>
      <c r="T101" s="43">
        <v>212.79999999999995</v>
      </c>
      <c r="U101" s="43">
        <v>43.3</v>
      </c>
      <c r="V101" s="43">
        <v>44.9</v>
      </c>
      <c r="W101" s="43">
        <v>14.899999999999999</v>
      </c>
      <c r="X101" s="43">
        <v>14.6</v>
      </c>
      <c r="Y101" s="43">
        <v>35.9</v>
      </c>
      <c r="Z101" s="43">
        <v>0</v>
      </c>
      <c r="AA101" s="43">
        <v>0</v>
      </c>
      <c r="AB101" s="43">
        <v>0</v>
      </c>
      <c r="AC101" s="43">
        <v>0</v>
      </c>
      <c r="AD101" s="43">
        <v>2.1</v>
      </c>
      <c r="AE101" s="43">
        <v>8.4</v>
      </c>
      <c r="AF101" s="43">
        <v>1.5</v>
      </c>
      <c r="AG101" s="43">
        <v>0</v>
      </c>
      <c r="AH101" s="43">
        <v>13.7</v>
      </c>
      <c r="AI101" s="43">
        <v>1.1000000000000001</v>
      </c>
      <c r="AJ101" s="43">
        <v>32.4</v>
      </c>
      <c r="AK101" s="43">
        <v>342.3</v>
      </c>
    </row>
    <row r="102" spans="2:37">
      <c r="B102" s="109"/>
      <c r="C102" s="110"/>
      <c r="D102" s="112" t="s">
        <v>124</v>
      </c>
      <c r="E102" s="41" t="s">
        <v>70</v>
      </c>
      <c r="F102" s="43">
        <v>108.4</v>
      </c>
      <c r="G102" s="25">
        <v>108.4</v>
      </c>
      <c r="H102" s="43">
        <v>87.7</v>
      </c>
      <c r="I102" s="43">
        <v>0.1</v>
      </c>
      <c r="J102" s="43">
        <v>0.2</v>
      </c>
      <c r="K102" s="43">
        <v>0.2</v>
      </c>
      <c r="L102" s="43">
        <v>0.2</v>
      </c>
      <c r="M102" s="43">
        <v>0.1</v>
      </c>
      <c r="N102" s="43">
        <v>86.899999999999991</v>
      </c>
      <c r="O102" s="43">
        <v>20.7</v>
      </c>
      <c r="P102" s="43">
        <v>1</v>
      </c>
      <c r="Q102" s="43">
        <v>0.30000000000000004</v>
      </c>
      <c r="R102" s="43">
        <v>0</v>
      </c>
      <c r="S102" s="43">
        <v>19.400000000000002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3">
        <v>0</v>
      </c>
    </row>
    <row r="103" spans="2:37">
      <c r="B103" s="109"/>
      <c r="C103" s="110"/>
      <c r="D103" s="111"/>
      <c r="E103" s="41" t="s">
        <v>71</v>
      </c>
      <c r="F103" s="43">
        <v>143.6</v>
      </c>
      <c r="G103" s="25">
        <v>143.6</v>
      </c>
      <c r="H103" s="43">
        <v>143.6</v>
      </c>
      <c r="I103" s="43">
        <v>0.1</v>
      </c>
      <c r="J103" s="43">
        <v>1.4000000000000001</v>
      </c>
      <c r="K103" s="43">
        <v>1</v>
      </c>
      <c r="L103" s="43">
        <v>0.30000000000000004</v>
      </c>
      <c r="M103" s="43">
        <v>0.4</v>
      </c>
      <c r="N103" s="43">
        <v>140.4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</row>
    <row r="104" spans="2:37">
      <c r="B104" s="109"/>
      <c r="C104" s="110"/>
      <c r="D104" s="111"/>
      <c r="E104" s="41" t="s">
        <v>72</v>
      </c>
      <c r="F104" s="43">
        <v>556.20000000000005</v>
      </c>
      <c r="G104" s="25">
        <v>1.1000000000000001</v>
      </c>
      <c r="H104" s="43">
        <v>1.1000000000000001</v>
      </c>
      <c r="I104" s="43">
        <v>0</v>
      </c>
      <c r="J104" s="43">
        <v>0.6</v>
      </c>
      <c r="K104" s="43">
        <v>0</v>
      </c>
      <c r="L104" s="43">
        <v>0</v>
      </c>
      <c r="M104" s="43">
        <v>0.5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212.79999999999995</v>
      </c>
      <c r="U104" s="43">
        <v>43.3</v>
      </c>
      <c r="V104" s="43">
        <v>44.9</v>
      </c>
      <c r="W104" s="43">
        <v>14.899999999999999</v>
      </c>
      <c r="X104" s="43">
        <v>14.6</v>
      </c>
      <c r="Y104" s="43">
        <v>35.9</v>
      </c>
      <c r="Z104" s="43">
        <v>0</v>
      </c>
      <c r="AA104" s="43">
        <v>0</v>
      </c>
      <c r="AB104" s="43">
        <v>0</v>
      </c>
      <c r="AC104" s="43">
        <v>0</v>
      </c>
      <c r="AD104" s="43">
        <v>2.1</v>
      </c>
      <c r="AE104" s="43">
        <v>8.4</v>
      </c>
      <c r="AF104" s="43">
        <v>1.5</v>
      </c>
      <c r="AG104" s="43">
        <v>0</v>
      </c>
      <c r="AH104" s="43">
        <v>13.7</v>
      </c>
      <c r="AI104" s="43">
        <v>1.1000000000000001</v>
      </c>
      <c r="AJ104" s="43">
        <v>32.4</v>
      </c>
      <c r="AK104" s="43">
        <v>342.3</v>
      </c>
    </row>
    <row r="105" spans="2:37">
      <c r="B105" s="109" t="s">
        <v>125</v>
      </c>
      <c r="C105" s="110" t="s">
        <v>146</v>
      </c>
      <c r="D105" s="111" t="s">
        <v>68</v>
      </c>
      <c r="E105" s="111"/>
      <c r="F105" s="43">
        <v>555.5</v>
      </c>
      <c r="G105" s="25">
        <v>194.59999999999997</v>
      </c>
      <c r="H105" s="43">
        <v>173.3</v>
      </c>
      <c r="I105" s="43">
        <v>14.3</v>
      </c>
      <c r="J105" s="43">
        <v>62.699999999999996</v>
      </c>
      <c r="K105" s="43">
        <v>16.100000000000001</v>
      </c>
      <c r="L105" s="43">
        <v>12.5</v>
      </c>
      <c r="M105" s="43">
        <v>12.5</v>
      </c>
      <c r="N105" s="43">
        <v>55.199999999999996</v>
      </c>
      <c r="O105" s="43">
        <v>21.299999999999997</v>
      </c>
      <c r="P105" s="43">
        <v>7.5</v>
      </c>
      <c r="Q105" s="43">
        <v>7.7</v>
      </c>
      <c r="R105" s="43">
        <v>0</v>
      </c>
      <c r="S105" s="43">
        <v>6.1</v>
      </c>
      <c r="T105" s="43">
        <v>176.20000000000002</v>
      </c>
      <c r="U105" s="43">
        <v>75</v>
      </c>
      <c r="V105" s="43">
        <v>26.5</v>
      </c>
      <c r="W105" s="43">
        <v>12.5</v>
      </c>
      <c r="X105" s="43">
        <v>9.5</v>
      </c>
      <c r="Y105" s="43">
        <v>24.6</v>
      </c>
      <c r="Z105" s="43">
        <v>0.8</v>
      </c>
      <c r="AA105" s="43">
        <v>0.1</v>
      </c>
      <c r="AB105" s="43">
        <v>0</v>
      </c>
      <c r="AC105" s="43">
        <v>0</v>
      </c>
      <c r="AD105" s="43">
        <v>0.30000000000000004</v>
      </c>
      <c r="AE105" s="43">
        <v>13</v>
      </c>
      <c r="AF105" s="43">
        <v>3</v>
      </c>
      <c r="AG105" s="43">
        <v>0</v>
      </c>
      <c r="AH105" s="43">
        <v>4.9000000000000004</v>
      </c>
      <c r="AI105" s="43">
        <v>0.3</v>
      </c>
      <c r="AJ105" s="43">
        <v>5.6999999999999993</v>
      </c>
      <c r="AK105" s="43">
        <v>184.70000000000002</v>
      </c>
    </row>
    <row r="106" spans="2:37">
      <c r="B106" s="109"/>
      <c r="C106" s="110"/>
      <c r="D106" s="112" t="s">
        <v>124</v>
      </c>
      <c r="E106" s="41" t="s">
        <v>70</v>
      </c>
      <c r="F106" s="43">
        <v>63.999999999999986</v>
      </c>
      <c r="G106" s="25">
        <v>63.999999999999986</v>
      </c>
      <c r="H106" s="43">
        <v>56.199999999999989</v>
      </c>
      <c r="I106" s="43">
        <v>6.4</v>
      </c>
      <c r="J106" s="43">
        <v>18.399999999999999</v>
      </c>
      <c r="K106" s="43">
        <v>7.6</v>
      </c>
      <c r="L106" s="43">
        <v>5.8</v>
      </c>
      <c r="M106" s="43">
        <v>5.8</v>
      </c>
      <c r="N106" s="43">
        <v>12.2</v>
      </c>
      <c r="O106" s="43">
        <v>7.8</v>
      </c>
      <c r="P106" s="43">
        <v>2.8</v>
      </c>
      <c r="Q106" s="43">
        <v>3</v>
      </c>
      <c r="R106" s="43">
        <v>0</v>
      </c>
      <c r="S106" s="43">
        <v>2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</row>
    <row r="107" spans="2:37">
      <c r="B107" s="109"/>
      <c r="C107" s="110"/>
      <c r="D107" s="111"/>
      <c r="E107" s="41" t="s">
        <v>71</v>
      </c>
      <c r="F107" s="43">
        <v>130.6</v>
      </c>
      <c r="G107" s="25">
        <v>130.6</v>
      </c>
      <c r="H107" s="43">
        <v>117.1</v>
      </c>
      <c r="I107" s="43">
        <v>7.9</v>
      </c>
      <c r="J107" s="43">
        <v>44.3</v>
      </c>
      <c r="K107" s="43">
        <v>8.5</v>
      </c>
      <c r="L107" s="43">
        <v>6.7</v>
      </c>
      <c r="M107" s="43">
        <v>6.7</v>
      </c>
      <c r="N107" s="43">
        <v>43</v>
      </c>
      <c r="O107" s="43">
        <v>13.5</v>
      </c>
      <c r="P107" s="43">
        <v>4.7</v>
      </c>
      <c r="Q107" s="43">
        <v>4.7</v>
      </c>
      <c r="R107" s="43">
        <v>0</v>
      </c>
      <c r="S107" s="43">
        <v>4.0999999999999996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3">
        <v>0</v>
      </c>
    </row>
    <row r="108" spans="2:37">
      <c r="B108" s="109"/>
      <c r="C108" s="110"/>
      <c r="D108" s="111"/>
      <c r="E108" s="41" t="s">
        <v>72</v>
      </c>
      <c r="F108" s="43">
        <v>360.90000000000003</v>
      </c>
      <c r="G108" s="25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176.20000000000002</v>
      </c>
      <c r="U108" s="43">
        <v>75</v>
      </c>
      <c r="V108" s="43">
        <v>26.5</v>
      </c>
      <c r="W108" s="43">
        <v>12.5</v>
      </c>
      <c r="X108" s="43">
        <v>9.5</v>
      </c>
      <c r="Y108" s="43">
        <v>24.6</v>
      </c>
      <c r="Z108" s="43">
        <v>0.8</v>
      </c>
      <c r="AA108" s="43">
        <v>0.1</v>
      </c>
      <c r="AB108" s="43">
        <v>0</v>
      </c>
      <c r="AC108" s="43">
        <v>0</v>
      </c>
      <c r="AD108" s="43">
        <v>0.30000000000000004</v>
      </c>
      <c r="AE108" s="43">
        <v>13</v>
      </c>
      <c r="AF108" s="43">
        <v>3</v>
      </c>
      <c r="AG108" s="43">
        <v>0</v>
      </c>
      <c r="AH108" s="43">
        <v>4.9000000000000004</v>
      </c>
      <c r="AI108" s="43">
        <v>0.3</v>
      </c>
      <c r="AJ108" s="43">
        <v>5.6999999999999993</v>
      </c>
      <c r="AK108" s="43">
        <v>184.70000000000002</v>
      </c>
    </row>
    <row r="109" spans="2:37">
      <c r="B109" s="109" t="s">
        <v>125</v>
      </c>
      <c r="C109" s="110" t="s">
        <v>147</v>
      </c>
      <c r="D109" s="111" t="s">
        <v>68</v>
      </c>
      <c r="E109" s="111"/>
      <c r="F109" s="43">
        <v>392.6</v>
      </c>
      <c r="G109" s="25">
        <v>118.30000000000001</v>
      </c>
      <c r="H109" s="43">
        <v>99.600000000000009</v>
      </c>
      <c r="I109" s="43">
        <v>0</v>
      </c>
      <c r="J109" s="43">
        <v>2.5</v>
      </c>
      <c r="K109" s="43">
        <v>2.5</v>
      </c>
      <c r="L109" s="43">
        <v>5</v>
      </c>
      <c r="M109" s="43">
        <v>2.1</v>
      </c>
      <c r="N109" s="43">
        <v>87.5</v>
      </c>
      <c r="O109" s="43">
        <v>18.7</v>
      </c>
      <c r="P109" s="43">
        <v>1.9000000000000001</v>
      </c>
      <c r="Q109" s="43">
        <v>3.2</v>
      </c>
      <c r="R109" s="43">
        <v>3.3</v>
      </c>
      <c r="S109" s="43">
        <v>10.3</v>
      </c>
      <c r="T109" s="43">
        <v>148.9</v>
      </c>
      <c r="U109" s="43">
        <v>53.5</v>
      </c>
      <c r="V109" s="43">
        <v>21.8</v>
      </c>
      <c r="W109" s="43">
        <v>13.200000000000001</v>
      </c>
      <c r="X109" s="43">
        <v>9.8000000000000007</v>
      </c>
      <c r="Y109" s="43">
        <v>5.4</v>
      </c>
      <c r="Z109" s="43">
        <v>0.3</v>
      </c>
      <c r="AA109" s="43">
        <v>0.1</v>
      </c>
      <c r="AB109" s="43">
        <v>0</v>
      </c>
      <c r="AC109" s="43">
        <v>0</v>
      </c>
      <c r="AD109" s="43">
        <v>0.1</v>
      </c>
      <c r="AE109" s="43">
        <v>6.3999999999999995</v>
      </c>
      <c r="AF109" s="43">
        <v>0.2</v>
      </c>
      <c r="AG109" s="43">
        <v>0</v>
      </c>
      <c r="AH109" s="43">
        <v>29.700000000000003</v>
      </c>
      <c r="AI109" s="43">
        <v>0.30000000000000004</v>
      </c>
      <c r="AJ109" s="43">
        <v>8.1</v>
      </c>
      <c r="AK109" s="43">
        <v>125.4</v>
      </c>
    </row>
    <row r="110" spans="2:37">
      <c r="B110" s="109"/>
      <c r="C110" s="110"/>
      <c r="D110" s="112" t="s">
        <v>124</v>
      </c>
      <c r="E110" s="41" t="s">
        <v>70</v>
      </c>
      <c r="F110" s="43">
        <v>59.1</v>
      </c>
      <c r="G110" s="25">
        <v>59.1</v>
      </c>
      <c r="H110" s="43">
        <v>45.5</v>
      </c>
      <c r="I110" s="43">
        <v>0</v>
      </c>
      <c r="J110" s="43">
        <v>2.2000000000000002</v>
      </c>
      <c r="K110" s="43">
        <v>0.8</v>
      </c>
      <c r="L110" s="43">
        <v>0.9</v>
      </c>
      <c r="M110" s="43">
        <v>0.9</v>
      </c>
      <c r="N110" s="43">
        <v>40.700000000000003</v>
      </c>
      <c r="O110" s="43">
        <v>13.600000000000001</v>
      </c>
      <c r="P110" s="43">
        <v>1.8</v>
      </c>
      <c r="Q110" s="43">
        <v>1.5</v>
      </c>
      <c r="R110" s="43">
        <v>3</v>
      </c>
      <c r="S110" s="43">
        <v>7.3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</row>
    <row r="111" spans="2:37">
      <c r="B111" s="109"/>
      <c r="C111" s="110"/>
      <c r="D111" s="111"/>
      <c r="E111" s="41" t="s">
        <v>71</v>
      </c>
      <c r="F111" s="43">
        <v>59.2</v>
      </c>
      <c r="G111" s="25">
        <v>59.2</v>
      </c>
      <c r="H111" s="43">
        <v>54.1</v>
      </c>
      <c r="I111" s="43">
        <v>0</v>
      </c>
      <c r="J111" s="43">
        <v>0.3</v>
      </c>
      <c r="K111" s="43">
        <v>1.7</v>
      </c>
      <c r="L111" s="43">
        <v>4.0999999999999996</v>
      </c>
      <c r="M111" s="43">
        <v>1.2</v>
      </c>
      <c r="N111" s="43">
        <v>46.800000000000004</v>
      </c>
      <c r="O111" s="43">
        <v>5.0999999999999996</v>
      </c>
      <c r="P111" s="43">
        <v>0.1</v>
      </c>
      <c r="Q111" s="43">
        <v>1.7</v>
      </c>
      <c r="R111" s="43">
        <v>0.3</v>
      </c>
      <c r="S111" s="43">
        <v>3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</row>
    <row r="112" spans="2:37">
      <c r="B112" s="109"/>
      <c r="C112" s="110"/>
      <c r="D112" s="111"/>
      <c r="E112" s="41" t="s">
        <v>72</v>
      </c>
      <c r="F112" s="43">
        <v>274.3</v>
      </c>
      <c r="G112" s="25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148.9</v>
      </c>
      <c r="U112" s="43">
        <v>53.5</v>
      </c>
      <c r="V112" s="43">
        <v>21.8</v>
      </c>
      <c r="W112" s="43">
        <v>13.200000000000001</v>
      </c>
      <c r="X112" s="43">
        <v>9.8000000000000007</v>
      </c>
      <c r="Y112" s="43">
        <v>5.4</v>
      </c>
      <c r="Z112" s="43">
        <v>0.3</v>
      </c>
      <c r="AA112" s="43">
        <v>0.1</v>
      </c>
      <c r="AB112" s="43">
        <v>0</v>
      </c>
      <c r="AC112" s="43">
        <v>0</v>
      </c>
      <c r="AD112" s="43">
        <v>0.1</v>
      </c>
      <c r="AE112" s="43">
        <v>6.3999999999999995</v>
      </c>
      <c r="AF112" s="43">
        <v>0.2</v>
      </c>
      <c r="AG112" s="43">
        <v>0</v>
      </c>
      <c r="AH112" s="43">
        <v>29.700000000000003</v>
      </c>
      <c r="AI112" s="43">
        <v>0.30000000000000004</v>
      </c>
      <c r="AJ112" s="43">
        <v>8.1</v>
      </c>
      <c r="AK112" s="43">
        <v>125.4</v>
      </c>
    </row>
  </sheetData>
  <mergeCells count="134">
    <mergeCell ref="B2:C3"/>
    <mergeCell ref="D2:E4"/>
    <mergeCell ref="F2:F4"/>
    <mergeCell ref="AJ3:AJ4"/>
    <mergeCell ref="B5:B8"/>
    <mergeCell ref="C5:C8"/>
    <mergeCell ref="D5:E5"/>
    <mergeCell ref="D6:D8"/>
    <mergeCell ref="G2:S2"/>
    <mergeCell ref="T2:AJ2"/>
    <mergeCell ref="AK2:AK4"/>
    <mergeCell ref="G3:G4"/>
    <mergeCell ref="H3:N3"/>
    <mergeCell ref="O3:S3"/>
    <mergeCell ref="T3:T4"/>
    <mergeCell ref="U3:U4"/>
    <mergeCell ref="V3:V4"/>
    <mergeCell ref="W3:W4"/>
    <mergeCell ref="AD3:AD4"/>
    <mergeCell ref="AE3:AE4"/>
    <mergeCell ref="AF3:AF4"/>
    <mergeCell ref="AG3:AG4"/>
    <mergeCell ref="AH3:AH4"/>
    <mergeCell ref="AI3:AI4"/>
    <mergeCell ref="X3:X4"/>
    <mergeCell ref="Y3:Y4"/>
    <mergeCell ref="Z3:Z4"/>
    <mergeCell ref="AA3:AA4"/>
    <mergeCell ref="AB3:AB4"/>
    <mergeCell ref="AC3:AC4"/>
    <mergeCell ref="B13:B16"/>
    <mergeCell ref="C13:C16"/>
    <mergeCell ref="D13:E13"/>
    <mergeCell ref="D14:D16"/>
    <mergeCell ref="B17:B20"/>
    <mergeCell ref="C17:C20"/>
    <mergeCell ref="D17:E17"/>
    <mergeCell ref="D18:D20"/>
    <mergeCell ref="B9:B12"/>
    <mergeCell ref="C9:C12"/>
    <mergeCell ref="D9:E9"/>
    <mergeCell ref="D10:D12"/>
    <mergeCell ref="B33:B36"/>
    <mergeCell ref="C33:C36"/>
    <mergeCell ref="D33:E33"/>
    <mergeCell ref="D34:D36"/>
    <mergeCell ref="B21:B24"/>
    <mergeCell ref="C21:C24"/>
    <mergeCell ref="D21:E21"/>
    <mergeCell ref="D22:D24"/>
    <mergeCell ref="B25:B28"/>
    <mergeCell ref="C25:C28"/>
    <mergeCell ref="D25:E25"/>
    <mergeCell ref="D26:D28"/>
    <mergeCell ref="B29:B32"/>
    <mergeCell ref="C29:C32"/>
    <mergeCell ref="D29:E29"/>
    <mergeCell ref="D30:D32"/>
    <mergeCell ref="B45:B48"/>
    <mergeCell ref="C45:C48"/>
    <mergeCell ref="D45:E45"/>
    <mergeCell ref="D46:D48"/>
    <mergeCell ref="B49:B52"/>
    <mergeCell ref="C49:C52"/>
    <mergeCell ref="D49:E49"/>
    <mergeCell ref="D50:D52"/>
    <mergeCell ref="B37:B40"/>
    <mergeCell ref="C37:C40"/>
    <mergeCell ref="D37:E37"/>
    <mergeCell ref="D38:D40"/>
    <mergeCell ref="B41:B44"/>
    <mergeCell ref="C41:C44"/>
    <mergeCell ref="D41:E41"/>
    <mergeCell ref="D42:D44"/>
    <mergeCell ref="B61:B64"/>
    <mergeCell ref="C61:C64"/>
    <mergeCell ref="D61:E61"/>
    <mergeCell ref="D62:D64"/>
    <mergeCell ref="B65:B68"/>
    <mergeCell ref="C65:C68"/>
    <mergeCell ref="D65:E65"/>
    <mergeCell ref="D66:D68"/>
    <mergeCell ref="B53:B56"/>
    <mergeCell ref="C53:C56"/>
    <mergeCell ref="D53:E53"/>
    <mergeCell ref="D54:D56"/>
    <mergeCell ref="B57:B60"/>
    <mergeCell ref="C57:C60"/>
    <mergeCell ref="D57:E57"/>
    <mergeCell ref="D58:D60"/>
    <mergeCell ref="B77:B80"/>
    <mergeCell ref="C77:C80"/>
    <mergeCell ref="D77:E77"/>
    <mergeCell ref="D78:D80"/>
    <mergeCell ref="B81:B84"/>
    <mergeCell ref="C81:C84"/>
    <mergeCell ref="D81:E81"/>
    <mergeCell ref="D82:D84"/>
    <mergeCell ref="B69:B72"/>
    <mergeCell ref="C69:C72"/>
    <mergeCell ref="D69:E69"/>
    <mergeCell ref="D70:D72"/>
    <mergeCell ref="B73:B76"/>
    <mergeCell ref="C73:C76"/>
    <mergeCell ref="D73:E73"/>
    <mergeCell ref="D74:D76"/>
    <mergeCell ref="B93:B96"/>
    <mergeCell ref="C93:C96"/>
    <mergeCell ref="D93:E93"/>
    <mergeCell ref="D94:D96"/>
    <mergeCell ref="B97:B100"/>
    <mergeCell ref="C97:C100"/>
    <mergeCell ref="D97:E97"/>
    <mergeCell ref="D98:D100"/>
    <mergeCell ref="B85:B88"/>
    <mergeCell ref="C85:C88"/>
    <mergeCell ref="D85:E85"/>
    <mergeCell ref="D86:D88"/>
    <mergeCell ref="B89:B92"/>
    <mergeCell ref="C89:C92"/>
    <mergeCell ref="D89:E89"/>
    <mergeCell ref="D90:D92"/>
    <mergeCell ref="B109:B112"/>
    <mergeCell ref="C109:C112"/>
    <mergeCell ref="D109:E109"/>
    <mergeCell ref="D110:D112"/>
    <mergeCell ref="B101:B104"/>
    <mergeCell ref="C101:C104"/>
    <mergeCell ref="D101:E101"/>
    <mergeCell ref="D102:D104"/>
    <mergeCell ref="B105:B108"/>
    <mergeCell ref="C105:C108"/>
    <mergeCell ref="D105:E105"/>
    <mergeCell ref="D106:D10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9AD3-D600-4518-AF03-417D3CE790A6}">
  <dimension ref="B2:AK112"/>
  <sheetViews>
    <sheetView workbookViewId="0">
      <selection activeCell="C13" sqref="C13:C112"/>
    </sheetView>
  </sheetViews>
  <sheetFormatPr defaultRowHeight="17.399999999999999"/>
  <sheetData>
    <row r="2" spans="2:37">
      <c r="B2" s="121" t="s">
        <v>151</v>
      </c>
      <c r="C2" s="121"/>
      <c r="D2" s="121" t="s">
        <v>152</v>
      </c>
      <c r="E2" s="121"/>
      <c r="F2" s="119" t="s">
        <v>101</v>
      </c>
      <c r="G2" s="123" t="s">
        <v>102</v>
      </c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19" t="s">
        <v>103</v>
      </c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24" t="s">
        <v>148</v>
      </c>
    </row>
    <row r="3" spans="2:37">
      <c r="B3" s="121"/>
      <c r="C3" s="121"/>
      <c r="D3" s="121"/>
      <c r="E3" s="121"/>
      <c r="F3" s="119"/>
      <c r="G3" s="120" t="s">
        <v>58</v>
      </c>
      <c r="H3" s="120" t="s">
        <v>153</v>
      </c>
      <c r="I3" s="120"/>
      <c r="J3" s="120"/>
      <c r="K3" s="120"/>
      <c r="L3" s="120"/>
      <c r="M3" s="120"/>
      <c r="N3" s="120"/>
      <c r="O3" s="120" t="s">
        <v>154</v>
      </c>
      <c r="P3" s="120"/>
      <c r="Q3" s="120"/>
      <c r="R3" s="120"/>
      <c r="S3" s="120"/>
      <c r="T3" s="119" t="s">
        <v>58</v>
      </c>
      <c r="U3" s="119" t="s">
        <v>40</v>
      </c>
      <c r="V3" s="119" t="s">
        <v>149</v>
      </c>
      <c r="W3" s="119" t="s">
        <v>106</v>
      </c>
      <c r="X3" s="119" t="s">
        <v>43</v>
      </c>
      <c r="Y3" s="119" t="s">
        <v>44</v>
      </c>
      <c r="Z3" s="119" t="s">
        <v>150</v>
      </c>
      <c r="AA3" s="119" t="s">
        <v>108</v>
      </c>
      <c r="AB3" s="119" t="s">
        <v>109</v>
      </c>
      <c r="AC3" s="119" t="s">
        <v>110</v>
      </c>
      <c r="AD3" s="119" t="s">
        <v>111</v>
      </c>
      <c r="AE3" s="119" t="s">
        <v>112</v>
      </c>
      <c r="AF3" s="119" t="s">
        <v>113</v>
      </c>
      <c r="AG3" s="119" t="s">
        <v>52</v>
      </c>
      <c r="AH3" s="119" t="s">
        <v>114</v>
      </c>
      <c r="AI3" s="119" t="s">
        <v>54</v>
      </c>
      <c r="AJ3" s="119" t="s">
        <v>55</v>
      </c>
      <c r="AK3" s="124"/>
    </row>
    <row r="4" spans="2:37" ht="32.4">
      <c r="B4" s="65" t="s">
        <v>116</v>
      </c>
      <c r="C4" s="63" t="s">
        <v>117</v>
      </c>
      <c r="D4" s="121"/>
      <c r="E4" s="121"/>
      <c r="F4" s="119"/>
      <c r="G4" s="120"/>
      <c r="H4" s="26" t="s">
        <v>58</v>
      </c>
      <c r="I4" s="26" t="s">
        <v>118</v>
      </c>
      <c r="J4" s="26" t="s">
        <v>40</v>
      </c>
      <c r="K4" s="24" t="s">
        <v>60</v>
      </c>
      <c r="L4" s="26" t="s">
        <v>119</v>
      </c>
      <c r="M4" s="26" t="s">
        <v>44</v>
      </c>
      <c r="N4" s="26" t="s">
        <v>55</v>
      </c>
      <c r="O4" s="26" t="s">
        <v>58</v>
      </c>
      <c r="P4" s="26" t="s">
        <v>120</v>
      </c>
      <c r="Q4" s="26" t="s">
        <v>121</v>
      </c>
      <c r="R4" s="26" t="s">
        <v>65</v>
      </c>
      <c r="S4" s="26" t="s">
        <v>55</v>
      </c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24"/>
    </row>
    <row r="5" spans="2:37">
      <c r="B5" s="122" t="s">
        <v>122</v>
      </c>
      <c r="C5" s="122" t="s">
        <v>123</v>
      </c>
      <c r="D5" s="111" t="s">
        <v>68</v>
      </c>
      <c r="E5" s="111"/>
      <c r="F5" s="66">
        <v>51246.799999999996</v>
      </c>
      <c r="G5" s="66">
        <v>23170.299999999996</v>
      </c>
      <c r="H5" s="66">
        <v>18574.7</v>
      </c>
      <c r="I5" s="66">
        <v>1120.0000000000002</v>
      </c>
      <c r="J5" s="66">
        <v>5444.5000000000009</v>
      </c>
      <c r="K5" s="66">
        <v>1627.1</v>
      </c>
      <c r="L5" s="66">
        <v>947.40000000000009</v>
      </c>
      <c r="M5" s="66">
        <v>3738.7</v>
      </c>
      <c r="N5" s="66">
        <v>5697</v>
      </c>
      <c r="O5" s="66">
        <v>4595.5999999999995</v>
      </c>
      <c r="P5" s="66">
        <v>623</v>
      </c>
      <c r="Q5" s="66">
        <v>447.90000000000003</v>
      </c>
      <c r="R5" s="66">
        <v>700.8</v>
      </c>
      <c r="S5" s="66">
        <v>2823.8999999999996</v>
      </c>
      <c r="T5" s="66">
        <v>13856.999999999998</v>
      </c>
      <c r="U5" s="66">
        <v>4513.7</v>
      </c>
      <c r="V5" s="66">
        <v>1692.8000000000004</v>
      </c>
      <c r="W5" s="66">
        <v>748.89999999999986</v>
      </c>
      <c r="X5" s="66">
        <v>1453.8999999999999</v>
      </c>
      <c r="Y5" s="66">
        <v>1199.8999999999999</v>
      </c>
      <c r="Z5" s="66">
        <v>125.50000000000001</v>
      </c>
      <c r="AA5" s="66">
        <v>21.6</v>
      </c>
      <c r="AB5" s="66">
        <v>24.799999999999997</v>
      </c>
      <c r="AC5" s="66">
        <v>5.4</v>
      </c>
      <c r="AD5" s="66">
        <v>54.800000000000026</v>
      </c>
      <c r="AE5" s="66">
        <v>1691.3999999999999</v>
      </c>
      <c r="AF5" s="66">
        <v>154.4</v>
      </c>
      <c r="AG5" s="66">
        <v>445.40000000000009</v>
      </c>
      <c r="AH5" s="66">
        <v>416.89999999999992</v>
      </c>
      <c r="AI5" s="66">
        <v>33.800000000000011</v>
      </c>
      <c r="AJ5" s="66">
        <v>1273.8000000000002</v>
      </c>
      <c r="AK5" s="66">
        <v>14219.5</v>
      </c>
    </row>
    <row r="6" spans="2:37">
      <c r="B6" s="122"/>
      <c r="C6" s="122"/>
      <c r="D6" s="112" t="s">
        <v>124</v>
      </c>
      <c r="E6" s="64" t="s">
        <v>70</v>
      </c>
      <c r="F6" s="66">
        <v>7719.0999999999995</v>
      </c>
      <c r="G6" s="66">
        <v>7559.2</v>
      </c>
      <c r="H6" s="66">
        <v>4340.7</v>
      </c>
      <c r="I6" s="66">
        <v>229.90000000000003</v>
      </c>
      <c r="J6" s="66">
        <v>1296.8999999999999</v>
      </c>
      <c r="K6" s="66">
        <v>239.2</v>
      </c>
      <c r="L6" s="66">
        <v>194.60000000000002</v>
      </c>
      <c r="M6" s="66">
        <v>891.2</v>
      </c>
      <c r="N6" s="66">
        <v>1488.8999999999999</v>
      </c>
      <c r="O6" s="66">
        <v>3218.5</v>
      </c>
      <c r="P6" s="66">
        <v>495.00000000000006</v>
      </c>
      <c r="Q6" s="66">
        <v>243.70000000000005</v>
      </c>
      <c r="R6" s="66">
        <v>474.09999999999997</v>
      </c>
      <c r="S6" s="66">
        <v>2005.6999999999998</v>
      </c>
      <c r="T6" s="66">
        <v>0</v>
      </c>
      <c r="U6" s="66">
        <v>0</v>
      </c>
      <c r="V6" s="66">
        <v>0</v>
      </c>
      <c r="W6" s="66">
        <v>0</v>
      </c>
      <c r="X6" s="66">
        <v>0</v>
      </c>
      <c r="Y6" s="66">
        <v>0</v>
      </c>
      <c r="Z6" s="66">
        <v>0</v>
      </c>
      <c r="AA6" s="66">
        <v>0</v>
      </c>
      <c r="AB6" s="66">
        <v>0</v>
      </c>
      <c r="AC6" s="66">
        <v>0</v>
      </c>
      <c r="AD6" s="66">
        <v>0</v>
      </c>
      <c r="AE6" s="66">
        <v>0</v>
      </c>
      <c r="AF6" s="66">
        <v>0</v>
      </c>
      <c r="AG6" s="66">
        <v>0</v>
      </c>
      <c r="AH6" s="66">
        <v>0</v>
      </c>
      <c r="AI6" s="66">
        <v>0</v>
      </c>
      <c r="AJ6" s="66">
        <v>0</v>
      </c>
      <c r="AK6" s="66">
        <v>159.9</v>
      </c>
    </row>
    <row r="7" spans="2:37">
      <c r="B7" s="122"/>
      <c r="C7" s="122"/>
      <c r="D7" s="111"/>
      <c r="E7" s="64" t="s">
        <v>71</v>
      </c>
      <c r="F7" s="66">
        <v>13175.5</v>
      </c>
      <c r="G7" s="66">
        <v>12845.699999999999</v>
      </c>
      <c r="H7" s="66">
        <v>12169.5</v>
      </c>
      <c r="I7" s="66">
        <v>758.7</v>
      </c>
      <c r="J7" s="66">
        <v>3827.6000000000008</v>
      </c>
      <c r="K7" s="66">
        <v>875.19999999999993</v>
      </c>
      <c r="L7" s="66">
        <v>678.7</v>
      </c>
      <c r="M7" s="66">
        <v>2318.8000000000002</v>
      </c>
      <c r="N7" s="66">
        <v>3710.4999999999995</v>
      </c>
      <c r="O7" s="66">
        <v>676.19999999999993</v>
      </c>
      <c r="P7" s="66">
        <v>105.7</v>
      </c>
      <c r="Q7" s="66">
        <v>182.09999999999997</v>
      </c>
      <c r="R7" s="66">
        <v>44.600000000000009</v>
      </c>
      <c r="S7" s="66">
        <v>343.8</v>
      </c>
      <c r="T7" s="66">
        <v>0</v>
      </c>
      <c r="U7" s="66">
        <v>0</v>
      </c>
      <c r="V7" s="66">
        <v>0</v>
      </c>
      <c r="W7" s="66">
        <v>0</v>
      </c>
      <c r="X7" s="66">
        <v>0</v>
      </c>
      <c r="Y7" s="66">
        <v>0</v>
      </c>
      <c r="Z7" s="66">
        <v>0</v>
      </c>
      <c r="AA7" s="66">
        <v>0</v>
      </c>
      <c r="AB7" s="66">
        <v>0</v>
      </c>
      <c r="AC7" s="66">
        <v>0</v>
      </c>
      <c r="AD7" s="66">
        <v>0</v>
      </c>
      <c r="AE7" s="66">
        <v>0</v>
      </c>
      <c r="AF7" s="66">
        <v>0</v>
      </c>
      <c r="AG7" s="66">
        <v>0</v>
      </c>
      <c r="AH7" s="66">
        <v>0</v>
      </c>
      <c r="AI7" s="66">
        <v>0</v>
      </c>
      <c r="AJ7" s="66">
        <v>0</v>
      </c>
      <c r="AK7" s="66">
        <v>329.8</v>
      </c>
    </row>
    <row r="8" spans="2:37">
      <c r="B8" s="122"/>
      <c r="C8" s="122"/>
      <c r="D8" s="111"/>
      <c r="E8" s="64" t="s">
        <v>72</v>
      </c>
      <c r="F8" s="66">
        <v>30352.199999999997</v>
      </c>
      <c r="G8" s="66">
        <v>2765.4</v>
      </c>
      <c r="H8" s="66">
        <v>2064.5</v>
      </c>
      <c r="I8" s="66">
        <v>131.4</v>
      </c>
      <c r="J8" s="66">
        <v>320.00000000000006</v>
      </c>
      <c r="K8" s="66">
        <v>512.70000000000005</v>
      </c>
      <c r="L8" s="66">
        <v>74.099999999999994</v>
      </c>
      <c r="M8" s="66">
        <v>528.69999999999993</v>
      </c>
      <c r="N8" s="66">
        <v>497.6</v>
      </c>
      <c r="O8" s="66">
        <v>700.9</v>
      </c>
      <c r="P8" s="66">
        <v>22.3</v>
      </c>
      <c r="Q8" s="66">
        <v>22.1</v>
      </c>
      <c r="R8" s="66">
        <v>182.09999999999997</v>
      </c>
      <c r="S8" s="66">
        <v>474.40000000000003</v>
      </c>
      <c r="T8" s="66">
        <v>13856.999999999998</v>
      </c>
      <c r="U8" s="66">
        <v>4513.7</v>
      </c>
      <c r="V8" s="66">
        <v>1692.8000000000004</v>
      </c>
      <c r="W8" s="66">
        <v>748.89999999999986</v>
      </c>
      <c r="X8" s="66">
        <v>1453.8999999999999</v>
      </c>
      <c r="Y8" s="66">
        <v>1199.8999999999999</v>
      </c>
      <c r="Z8" s="66">
        <v>125.50000000000001</v>
      </c>
      <c r="AA8" s="66">
        <v>21.6</v>
      </c>
      <c r="AB8" s="66">
        <v>24.799999999999997</v>
      </c>
      <c r="AC8" s="66">
        <v>5.4</v>
      </c>
      <c r="AD8" s="66">
        <v>54.800000000000026</v>
      </c>
      <c r="AE8" s="66">
        <v>1691.3999999999999</v>
      </c>
      <c r="AF8" s="66">
        <v>154.4</v>
      </c>
      <c r="AG8" s="66">
        <v>445.40000000000009</v>
      </c>
      <c r="AH8" s="66">
        <v>416.89999999999992</v>
      </c>
      <c r="AI8" s="66">
        <v>33.800000000000011</v>
      </c>
      <c r="AJ8" s="66">
        <v>1273.8000000000002</v>
      </c>
      <c r="AK8" s="66">
        <v>13729.800000000003</v>
      </c>
    </row>
    <row r="9" spans="2:37">
      <c r="B9" s="109" t="s">
        <v>125</v>
      </c>
      <c r="C9" s="111" t="s">
        <v>58</v>
      </c>
      <c r="D9" s="111" t="s">
        <v>68</v>
      </c>
      <c r="E9" s="111"/>
      <c r="F9" s="66">
        <v>9438.6999999999989</v>
      </c>
      <c r="G9" s="66">
        <v>2963.6</v>
      </c>
      <c r="H9" s="66">
        <v>2813.4</v>
      </c>
      <c r="I9" s="66">
        <v>56.7</v>
      </c>
      <c r="J9" s="66">
        <v>927</v>
      </c>
      <c r="K9" s="66">
        <v>154.89999999999998</v>
      </c>
      <c r="L9" s="66">
        <v>108.3</v>
      </c>
      <c r="M9" s="66">
        <v>326.8</v>
      </c>
      <c r="N9" s="66">
        <v>1239.7000000000003</v>
      </c>
      <c r="O9" s="66">
        <v>150.19999999999999</v>
      </c>
      <c r="P9" s="66">
        <v>45.199999999999989</v>
      </c>
      <c r="Q9" s="66">
        <v>25.099999999999998</v>
      </c>
      <c r="R9" s="66">
        <v>24.6</v>
      </c>
      <c r="S9" s="66">
        <v>55.3</v>
      </c>
      <c r="T9" s="66">
        <v>3309.3</v>
      </c>
      <c r="U9" s="66">
        <v>1449</v>
      </c>
      <c r="V9" s="66">
        <v>445.5</v>
      </c>
      <c r="W9" s="66">
        <v>195.3</v>
      </c>
      <c r="X9" s="66">
        <v>371.49999999999994</v>
      </c>
      <c r="Y9" s="66">
        <v>289.5</v>
      </c>
      <c r="Z9" s="66">
        <v>17.100000000000001</v>
      </c>
      <c r="AA9" s="66">
        <v>8.7999999999999989</v>
      </c>
      <c r="AB9" s="66">
        <v>1.2000000000000002</v>
      </c>
      <c r="AC9" s="66">
        <v>0</v>
      </c>
      <c r="AD9" s="66">
        <v>22.600000000000012</v>
      </c>
      <c r="AE9" s="66">
        <v>173.5</v>
      </c>
      <c r="AF9" s="66">
        <v>40</v>
      </c>
      <c r="AG9" s="66">
        <v>8.8000000000000007</v>
      </c>
      <c r="AH9" s="66">
        <v>115.5</v>
      </c>
      <c r="AI9" s="66">
        <v>9.7000000000000011</v>
      </c>
      <c r="AJ9" s="66">
        <v>161.30000000000001</v>
      </c>
      <c r="AK9" s="66">
        <v>3165.8</v>
      </c>
    </row>
    <row r="10" spans="2:37">
      <c r="B10" s="109"/>
      <c r="C10" s="111"/>
      <c r="D10" s="112" t="s">
        <v>124</v>
      </c>
      <c r="E10" s="64" t="s">
        <v>70</v>
      </c>
      <c r="F10" s="66">
        <v>718.9</v>
      </c>
      <c r="G10" s="66">
        <v>718.9</v>
      </c>
      <c r="H10" s="66">
        <v>629.20000000000005</v>
      </c>
      <c r="I10" s="66">
        <v>14.899999999999999</v>
      </c>
      <c r="J10" s="66">
        <v>213.79999999999998</v>
      </c>
      <c r="K10" s="66">
        <v>32.499999999999993</v>
      </c>
      <c r="L10" s="66">
        <v>33.200000000000003</v>
      </c>
      <c r="M10" s="66">
        <v>76.300000000000011</v>
      </c>
      <c r="N10" s="66">
        <v>258.5</v>
      </c>
      <c r="O10" s="66">
        <v>89.699999999999989</v>
      </c>
      <c r="P10" s="66">
        <v>24.899999999999995</v>
      </c>
      <c r="Q10" s="66">
        <v>10.199999999999999</v>
      </c>
      <c r="R10" s="66">
        <v>17.899999999999999</v>
      </c>
      <c r="S10" s="66">
        <v>36.699999999999996</v>
      </c>
      <c r="T10" s="66">
        <v>0</v>
      </c>
      <c r="U10" s="66">
        <v>0</v>
      </c>
      <c r="V10" s="66">
        <v>0</v>
      </c>
      <c r="W10" s="66">
        <v>0</v>
      </c>
      <c r="X10" s="66">
        <v>0</v>
      </c>
      <c r="Y10" s="66">
        <v>0</v>
      </c>
      <c r="Z10" s="66">
        <v>0</v>
      </c>
      <c r="AA10" s="66">
        <v>0</v>
      </c>
      <c r="AB10" s="66">
        <v>0</v>
      </c>
      <c r="AC10" s="66">
        <v>0</v>
      </c>
      <c r="AD10" s="66">
        <v>0</v>
      </c>
      <c r="AE10" s="66">
        <v>0</v>
      </c>
      <c r="AF10" s="66">
        <v>0</v>
      </c>
      <c r="AG10" s="66">
        <v>0</v>
      </c>
      <c r="AH10" s="66">
        <v>0</v>
      </c>
      <c r="AI10" s="66">
        <v>0</v>
      </c>
      <c r="AJ10" s="66">
        <v>0</v>
      </c>
      <c r="AK10" s="66">
        <v>0</v>
      </c>
    </row>
    <row r="11" spans="2:37">
      <c r="B11" s="109"/>
      <c r="C11" s="111"/>
      <c r="D11" s="111"/>
      <c r="E11" s="64" t="s">
        <v>71</v>
      </c>
      <c r="F11" s="66">
        <v>2218.4</v>
      </c>
      <c r="G11" s="66">
        <v>2218.4</v>
      </c>
      <c r="H11" s="66">
        <v>2159</v>
      </c>
      <c r="I11" s="66">
        <v>34.700000000000003</v>
      </c>
      <c r="J11" s="66">
        <v>713.19999999999993</v>
      </c>
      <c r="K11" s="66">
        <v>122</v>
      </c>
      <c r="L11" s="66">
        <v>73.399999999999991</v>
      </c>
      <c r="M11" s="66">
        <v>250.5</v>
      </c>
      <c r="N11" s="66">
        <v>965.2</v>
      </c>
      <c r="O11" s="66">
        <v>59.400000000000006</v>
      </c>
      <c r="P11" s="66">
        <v>19.2</v>
      </c>
      <c r="Q11" s="66">
        <v>14.9</v>
      </c>
      <c r="R11" s="66">
        <v>6.6999999999999993</v>
      </c>
      <c r="S11" s="66">
        <v>18.600000000000001</v>
      </c>
      <c r="T11" s="66">
        <v>0</v>
      </c>
      <c r="U11" s="66">
        <v>0</v>
      </c>
      <c r="V11" s="66">
        <v>0</v>
      </c>
      <c r="W11" s="66">
        <v>0</v>
      </c>
      <c r="X11" s="66">
        <v>0</v>
      </c>
      <c r="Y11" s="66">
        <v>0</v>
      </c>
      <c r="Z11" s="66">
        <v>0</v>
      </c>
      <c r="AA11" s="66">
        <v>0</v>
      </c>
      <c r="AB11" s="66">
        <v>0</v>
      </c>
      <c r="AC11" s="66">
        <v>0</v>
      </c>
      <c r="AD11" s="66">
        <v>0</v>
      </c>
      <c r="AE11" s="66">
        <v>0</v>
      </c>
      <c r="AF11" s="66">
        <v>0</v>
      </c>
      <c r="AG11" s="66">
        <v>0</v>
      </c>
      <c r="AH11" s="66">
        <v>0</v>
      </c>
      <c r="AI11" s="66">
        <v>0</v>
      </c>
      <c r="AJ11" s="66">
        <v>0</v>
      </c>
      <c r="AK11" s="66">
        <v>0</v>
      </c>
    </row>
    <row r="12" spans="2:37">
      <c r="B12" s="109"/>
      <c r="C12" s="111"/>
      <c r="D12" s="111"/>
      <c r="E12" s="64" t="s">
        <v>72</v>
      </c>
      <c r="F12" s="66">
        <v>6501.4000000000005</v>
      </c>
      <c r="G12" s="66">
        <v>26.3</v>
      </c>
      <c r="H12" s="66">
        <v>25.2</v>
      </c>
      <c r="I12" s="66">
        <v>7.1</v>
      </c>
      <c r="J12" s="66">
        <v>0</v>
      </c>
      <c r="K12" s="66">
        <v>0.4</v>
      </c>
      <c r="L12" s="66">
        <v>1.7</v>
      </c>
      <c r="M12" s="66">
        <v>0</v>
      </c>
      <c r="N12" s="66">
        <v>16</v>
      </c>
      <c r="O12" s="66">
        <v>1.1000000000000001</v>
      </c>
      <c r="P12" s="66">
        <v>1.1000000000000001</v>
      </c>
      <c r="Q12" s="66">
        <v>0</v>
      </c>
      <c r="R12" s="66">
        <v>0</v>
      </c>
      <c r="S12" s="66">
        <v>0</v>
      </c>
      <c r="T12" s="66">
        <v>3309.3</v>
      </c>
      <c r="U12" s="66">
        <v>1449</v>
      </c>
      <c r="V12" s="66">
        <v>445.5</v>
      </c>
      <c r="W12" s="66">
        <v>195.3</v>
      </c>
      <c r="X12" s="66">
        <v>371.49999999999994</v>
      </c>
      <c r="Y12" s="66">
        <v>289.5</v>
      </c>
      <c r="Z12" s="66">
        <v>17.100000000000001</v>
      </c>
      <c r="AA12" s="66">
        <v>8.7999999999999989</v>
      </c>
      <c r="AB12" s="66">
        <v>1.2000000000000002</v>
      </c>
      <c r="AC12" s="66">
        <v>0</v>
      </c>
      <c r="AD12" s="66">
        <v>22.600000000000012</v>
      </c>
      <c r="AE12" s="66">
        <v>173.5</v>
      </c>
      <c r="AF12" s="66">
        <v>40</v>
      </c>
      <c r="AG12" s="66">
        <v>8.8000000000000007</v>
      </c>
      <c r="AH12" s="66">
        <v>115.5</v>
      </c>
      <c r="AI12" s="66">
        <v>9.7000000000000011</v>
      </c>
      <c r="AJ12" s="66">
        <v>161.30000000000001</v>
      </c>
      <c r="AK12" s="66">
        <v>3165.8</v>
      </c>
    </row>
    <row r="13" spans="2:37">
      <c r="B13" s="109" t="s">
        <v>125</v>
      </c>
      <c r="C13" s="110" t="s">
        <v>2</v>
      </c>
      <c r="D13" s="111" t="s">
        <v>68</v>
      </c>
      <c r="E13" s="111"/>
      <c r="F13" s="66">
        <v>324.39999999999998</v>
      </c>
      <c r="G13" s="61">
        <v>123.89999999999999</v>
      </c>
      <c r="H13" s="66">
        <v>123.6</v>
      </c>
      <c r="I13" s="66">
        <v>0</v>
      </c>
      <c r="J13" s="66">
        <v>0.6</v>
      </c>
      <c r="K13" s="66">
        <v>5.6</v>
      </c>
      <c r="L13" s="66">
        <v>2.6</v>
      </c>
      <c r="M13" s="66">
        <v>1.4</v>
      </c>
      <c r="N13" s="66">
        <v>113.39999999999999</v>
      </c>
      <c r="O13" s="66">
        <v>0.3</v>
      </c>
      <c r="P13" s="66">
        <v>0</v>
      </c>
      <c r="Q13" s="66">
        <v>0</v>
      </c>
      <c r="R13" s="66">
        <v>0</v>
      </c>
      <c r="S13" s="66">
        <v>0.3</v>
      </c>
      <c r="T13" s="66">
        <v>103.70000000000003</v>
      </c>
      <c r="U13" s="66">
        <v>34.6</v>
      </c>
      <c r="V13" s="66">
        <v>17.899999999999999</v>
      </c>
      <c r="W13" s="66">
        <v>10.7</v>
      </c>
      <c r="X13" s="66">
        <v>4.5</v>
      </c>
      <c r="Y13" s="66">
        <v>13.4</v>
      </c>
      <c r="Z13" s="66">
        <v>4</v>
      </c>
      <c r="AA13" s="66">
        <v>0.4</v>
      </c>
      <c r="AB13" s="66">
        <v>0</v>
      </c>
      <c r="AC13" s="66">
        <v>0</v>
      </c>
      <c r="AD13" s="66">
        <v>13.2</v>
      </c>
      <c r="AE13" s="66">
        <v>0.4</v>
      </c>
      <c r="AF13" s="66">
        <v>0.5</v>
      </c>
      <c r="AG13" s="66">
        <v>0</v>
      </c>
      <c r="AH13" s="66">
        <v>0</v>
      </c>
      <c r="AI13" s="66">
        <v>2.9</v>
      </c>
      <c r="AJ13" s="66">
        <v>1.2</v>
      </c>
      <c r="AK13" s="66">
        <v>96.8</v>
      </c>
    </row>
    <row r="14" spans="2:37">
      <c r="B14" s="109"/>
      <c r="C14" s="110"/>
      <c r="D14" s="112" t="s">
        <v>124</v>
      </c>
      <c r="E14" s="64" t="s">
        <v>70</v>
      </c>
      <c r="F14" s="66">
        <v>32</v>
      </c>
      <c r="G14" s="61">
        <v>32</v>
      </c>
      <c r="H14" s="66">
        <v>31.7</v>
      </c>
      <c r="I14" s="66">
        <v>0</v>
      </c>
      <c r="J14" s="66">
        <v>0</v>
      </c>
      <c r="K14" s="66">
        <v>0.8</v>
      </c>
      <c r="L14" s="66">
        <v>0.3</v>
      </c>
      <c r="M14" s="66">
        <v>0.8</v>
      </c>
      <c r="N14" s="66">
        <v>29.8</v>
      </c>
      <c r="O14" s="66">
        <v>0.3</v>
      </c>
      <c r="P14" s="66">
        <v>0</v>
      </c>
      <c r="Q14" s="66">
        <v>0</v>
      </c>
      <c r="R14" s="66">
        <v>0</v>
      </c>
      <c r="S14" s="66">
        <v>0.3</v>
      </c>
      <c r="T14" s="66">
        <v>0</v>
      </c>
      <c r="U14" s="66">
        <v>0</v>
      </c>
      <c r="V14" s="66">
        <v>0</v>
      </c>
      <c r="W14" s="66">
        <v>0</v>
      </c>
      <c r="X14" s="66">
        <v>0</v>
      </c>
      <c r="Y14" s="66">
        <v>0</v>
      </c>
      <c r="Z14" s="66">
        <v>0</v>
      </c>
      <c r="AA14" s="66">
        <v>0</v>
      </c>
      <c r="AB14" s="66">
        <v>0</v>
      </c>
      <c r="AC14" s="66">
        <v>0</v>
      </c>
      <c r="AD14" s="66">
        <v>0</v>
      </c>
      <c r="AE14" s="66">
        <v>0</v>
      </c>
      <c r="AF14" s="66">
        <v>0</v>
      </c>
      <c r="AG14" s="66">
        <v>0</v>
      </c>
      <c r="AH14" s="66">
        <v>0</v>
      </c>
      <c r="AI14" s="66">
        <v>0</v>
      </c>
      <c r="AJ14" s="66">
        <v>0</v>
      </c>
      <c r="AK14" s="66">
        <v>0</v>
      </c>
    </row>
    <row r="15" spans="2:37">
      <c r="B15" s="109"/>
      <c r="C15" s="110"/>
      <c r="D15" s="111"/>
      <c r="E15" s="64" t="s">
        <v>71</v>
      </c>
      <c r="F15" s="66">
        <v>91.9</v>
      </c>
      <c r="G15" s="61">
        <v>91.9</v>
      </c>
      <c r="H15" s="66">
        <v>91.9</v>
      </c>
      <c r="I15" s="66">
        <v>0</v>
      </c>
      <c r="J15" s="66">
        <v>0.6</v>
      </c>
      <c r="K15" s="66">
        <v>4.8</v>
      </c>
      <c r="L15" s="66">
        <v>2.3000000000000003</v>
      </c>
      <c r="M15" s="66">
        <v>0.6</v>
      </c>
      <c r="N15" s="66">
        <v>83.6</v>
      </c>
      <c r="O15" s="66">
        <v>0</v>
      </c>
      <c r="P15" s="66">
        <v>0</v>
      </c>
      <c r="Q15" s="66">
        <v>0</v>
      </c>
      <c r="R15" s="66">
        <v>0</v>
      </c>
      <c r="S15" s="66">
        <v>0</v>
      </c>
      <c r="T15" s="66">
        <v>0</v>
      </c>
      <c r="U15" s="66">
        <v>0</v>
      </c>
      <c r="V15" s="66">
        <v>0</v>
      </c>
      <c r="W15" s="66">
        <v>0</v>
      </c>
      <c r="X15" s="66">
        <v>0</v>
      </c>
      <c r="Y15" s="66">
        <v>0</v>
      </c>
      <c r="Z15" s="66">
        <v>0</v>
      </c>
      <c r="AA15" s="66">
        <v>0</v>
      </c>
      <c r="AB15" s="66">
        <v>0</v>
      </c>
      <c r="AC15" s="66">
        <v>0</v>
      </c>
      <c r="AD15" s="66">
        <v>0</v>
      </c>
      <c r="AE15" s="66">
        <v>0</v>
      </c>
      <c r="AF15" s="66">
        <v>0</v>
      </c>
      <c r="AG15" s="66">
        <v>0</v>
      </c>
      <c r="AH15" s="66">
        <v>0</v>
      </c>
      <c r="AI15" s="66">
        <v>0</v>
      </c>
      <c r="AJ15" s="66">
        <v>0</v>
      </c>
      <c r="AK15" s="66">
        <v>0</v>
      </c>
    </row>
    <row r="16" spans="2:37">
      <c r="B16" s="109"/>
      <c r="C16" s="110"/>
      <c r="D16" s="111"/>
      <c r="E16" s="64" t="s">
        <v>72</v>
      </c>
      <c r="F16" s="66">
        <v>200.50000000000003</v>
      </c>
      <c r="G16" s="61">
        <v>0</v>
      </c>
      <c r="H16" s="66">
        <v>0</v>
      </c>
      <c r="I16" s="66">
        <v>0</v>
      </c>
      <c r="J16" s="66">
        <v>0</v>
      </c>
      <c r="K16" s="66">
        <v>0</v>
      </c>
      <c r="L16" s="66">
        <v>0</v>
      </c>
      <c r="M16" s="66">
        <v>0</v>
      </c>
      <c r="N16" s="66">
        <v>0</v>
      </c>
      <c r="O16" s="66">
        <v>0</v>
      </c>
      <c r="P16" s="66">
        <v>0</v>
      </c>
      <c r="Q16" s="66">
        <v>0</v>
      </c>
      <c r="R16" s="66">
        <v>0</v>
      </c>
      <c r="S16" s="66">
        <v>0</v>
      </c>
      <c r="T16" s="66">
        <v>103.70000000000003</v>
      </c>
      <c r="U16" s="66">
        <v>34.6</v>
      </c>
      <c r="V16" s="66">
        <v>17.899999999999999</v>
      </c>
      <c r="W16" s="66">
        <v>10.7</v>
      </c>
      <c r="X16" s="66">
        <v>4.5</v>
      </c>
      <c r="Y16" s="66">
        <v>13.4</v>
      </c>
      <c r="Z16" s="66">
        <v>4</v>
      </c>
      <c r="AA16" s="66">
        <v>0.4</v>
      </c>
      <c r="AB16" s="66">
        <v>0</v>
      </c>
      <c r="AC16" s="66">
        <v>0</v>
      </c>
      <c r="AD16" s="66">
        <v>13.2</v>
      </c>
      <c r="AE16" s="66">
        <v>0.4</v>
      </c>
      <c r="AF16" s="66">
        <v>0.5</v>
      </c>
      <c r="AG16" s="66">
        <v>0</v>
      </c>
      <c r="AH16" s="66">
        <v>0</v>
      </c>
      <c r="AI16" s="66">
        <v>2.9</v>
      </c>
      <c r="AJ16" s="66">
        <v>1.2</v>
      </c>
      <c r="AK16" s="66">
        <v>96.8</v>
      </c>
    </row>
    <row r="17" spans="2:37">
      <c r="B17" s="109" t="s">
        <v>125</v>
      </c>
      <c r="C17" s="110" t="s">
        <v>4</v>
      </c>
      <c r="D17" s="111" t="s">
        <v>68</v>
      </c>
      <c r="E17" s="111"/>
      <c r="F17" s="66">
        <v>500.3</v>
      </c>
      <c r="G17" s="61">
        <v>185.2</v>
      </c>
      <c r="H17" s="66">
        <v>184.20000000000002</v>
      </c>
      <c r="I17" s="66">
        <v>0</v>
      </c>
      <c r="J17" s="66">
        <v>38</v>
      </c>
      <c r="K17" s="66">
        <v>18.3</v>
      </c>
      <c r="L17" s="66">
        <v>12.9</v>
      </c>
      <c r="M17" s="66">
        <v>38.4</v>
      </c>
      <c r="N17" s="66">
        <v>76.600000000000009</v>
      </c>
      <c r="O17" s="66">
        <v>1</v>
      </c>
      <c r="P17" s="66">
        <v>1</v>
      </c>
      <c r="Q17" s="66">
        <v>0</v>
      </c>
      <c r="R17" s="66">
        <v>0</v>
      </c>
      <c r="S17" s="66">
        <v>0</v>
      </c>
      <c r="T17" s="66">
        <v>187.30000000000004</v>
      </c>
      <c r="U17" s="66">
        <v>142.69999999999999</v>
      </c>
      <c r="V17" s="66">
        <v>13.9</v>
      </c>
      <c r="W17" s="66">
        <v>2.9000000000000004</v>
      </c>
      <c r="X17" s="66">
        <v>1.5</v>
      </c>
      <c r="Y17" s="66">
        <v>3.5999999999999996</v>
      </c>
      <c r="Z17" s="66">
        <v>0</v>
      </c>
      <c r="AA17" s="66">
        <v>0</v>
      </c>
      <c r="AB17" s="66">
        <v>0</v>
      </c>
      <c r="AC17" s="66">
        <v>0</v>
      </c>
      <c r="AD17" s="66">
        <v>0.60000000000000009</v>
      </c>
      <c r="AE17" s="66">
        <v>22.1</v>
      </c>
      <c r="AF17" s="66">
        <v>0</v>
      </c>
      <c r="AG17" s="66">
        <v>0</v>
      </c>
      <c r="AH17" s="66">
        <v>0</v>
      </c>
      <c r="AI17" s="66">
        <v>0</v>
      </c>
      <c r="AJ17" s="66">
        <v>0</v>
      </c>
      <c r="AK17" s="66">
        <v>127.80000000000001</v>
      </c>
    </row>
    <row r="18" spans="2:37">
      <c r="B18" s="109"/>
      <c r="C18" s="110"/>
      <c r="D18" s="112" t="s">
        <v>124</v>
      </c>
      <c r="E18" s="64" t="s">
        <v>70</v>
      </c>
      <c r="F18" s="66">
        <v>20.7</v>
      </c>
      <c r="G18" s="61">
        <v>20.7</v>
      </c>
      <c r="H18" s="66">
        <v>19.7</v>
      </c>
      <c r="I18" s="66">
        <v>0</v>
      </c>
      <c r="J18" s="66">
        <v>5.7</v>
      </c>
      <c r="K18" s="66">
        <v>2.7</v>
      </c>
      <c r="L18" s="66">
        <v>2</v>
      </c>
      <c r="M18" s="66">
        <v>1.9</v>
      </c>
      <c r="N18" s="66">
        <v>7.3999999999999995</v>
      </c>
      <c r="O18" s="66">
        <v>1</v>
      </c>
      <c r="P18" s="66">
        <v>1</v>
      </c>
      <c r="Q18" s="66">
        <v>0</v>
      </c>
      <c r="R18" s="66">
        <v>0</v>
      </c>
      <c r="S18" s="66">
        <v>0</v>
      </c>
      <c r="T18" s="66">
        <v>0</v>
      </c>
      <c r="U18" s="66">
        <v>0</v>
      </c>
      <c r="V18" s="66">
        <v>0</v>
      </c>
      <c r="W18" s="66">
        <v>0</v>
      </c>
      <c r="X18" s="66">
        <v>0</v>
      </c>
      <c r="Y18" s="66">
        <v>0</v>
      </c>
      <c r="Z18" s="66">
        <v>0</v>
      </c>
      <c r="AA18" s="66">
        <v>0</v>
      </c>
      <c r="AB18" s="66">
        <v>0</v>
      </c>
      <c r="AC18" s="66">
        <v>0</v>
      </c>
      <c r="AD18" s="66">
        <v>0</v>
      </c>
      <c r="AE18" s="66">
        <v>0</v>
      </c>
      <c r="AF18" s="66">
        <v>0</v>
      </c>
      <c r="AG18" s="66">
        <v>0</v>
      </c>
      <c r="AH18" s="66">
        <v>0</v>
      </c>
      <c r="AI18" s="66">
        <v>0</v>
      </c>
      <c r="AJ18" s="66">
        <v>0</v>
      </c>
      <c r="AK18" s="66">
        <v>0</v>
      </c>
    </row>
    <row r="19" spans="2:37">
      <c r="B19" s="109"/>
      <c r="C19" s="110"/>
      <c r="D19" s="111"/>
      <c r="E19" s="64" t="s">
        <v>71</v>
      </c>
      <c r="F19" s="66">
        <v>164.5</v>
      </c>
      <c r="G19" s="61">
        <v>164.5</v>
      </c>
      <c r="H19" s="66">
        <v>164.5</v>
      </c>
      <c r="I19" s="66">
        <v>0</v>
      </c>
      <c r="J19" s="66">
        <v>32.299999999999997</v>
      </c>
      <c r="K19" s="66">
        <v>15.6</v>
      </c>
      <c r="L19" s="66">
        <v>10.9</v>
      </c>
      <c r="M19" s="66">
        <v>36.5</v>
      </c>
      <c r="N19" s="66">
        <v>69.2</v>
      </c>
      <c r="O19" s="66">
        <v>0</v>
      </c>
      <c r="P19" s="66">
        <v>0</v>
      </c>
      <c r="Q19" s="66">
        <v>0</v>
      </c>
      <c r="R19" s="66">
        <v>0</v>
      </c>
      <c r="S19" s="66">
        <v>0</v>
      </c>
      <c r="T19" s="66">
        <v>0</v>
      </c>
      <c r="U19" s="66">
        <v>0</v>
      </c>
      <c r="V19" s="66">
        <v>0</v>
      </c>
      <c r="W19" s="66">
        <v>0</v>
      </c>
      <c r="X19" s="66">
        <v>0</v>
      </c>
      <c r="Y19" s="66">
        <v>0</v>
      </c>
      <c r="Z19" s="66">
        <v>0</v>
      </c>
      <c r="AA19" s="66">
        <v>0</v>
      </c>
      <c r="AB19" s="66">
        <v>0</v>
      </c>
      <c r="AC19" s="66">
        <v>0</v>
      </c>
      <c r="AD19" s="66">
        <v>0</v>
      </c>
      <c r="AE19" s="66">
        <v>0</v>
      </c>
      <c r="AF19" s="66">
        <v>0</v>
      </c>
      <c r="AG19" s="66">
        <v>0</v>
      </c>
      <c r="AH19" s="66">
        <v>0</v>
      </c>
      <c r="AI19" s="66">
        <v>0</v>
      </c>
      <c r="AJ19" s="66">
        <v>0</v>
      </c>
      <c r="AK19" s="66">
        <v>0</v>
      </c>
    </row>
    <row r="20" spans="2:37">
      <c r="B20" s="109"/>
      <c r="C20" s="110"/>
      <c r="D20" s="111"/>
      <c r="E20" s="64" t="s">
        <v>72</v>
      </c>
      <c r="F20" s="66">
        <v>315.10000000000002</v>
      </c>
      <c r="G20" s="61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6">
        <v>0</v>
      </c>
      <c r="S20" s="66">
        <v>0</v>
      </c>
      <c r="T20" s="66">
        <v>187.30000000000004</v>
      </c>
      <c r="U20" s="66">
        <v>142.69999999999999</v>
      </c>
      <c r="V20" s="66">
        <v>13.9</v>
      </c>
      <c r="W20" s="66">
        <v>2.9000000000000004</v>
      </c>
      <c r="X20" s="66">
        <v>1.5</v>
      </c>
      <c r="Y20" s="66">
        <v>3.5999999999999996</v>
      </c>
      <c r="Z20" s="66">
        <v>0</v>
      </c>
      <c r="AA20" s="66">
        <v>0</v>
      </c>
      <c r="AB20" s="66">
        <v>0</v>
      </c>
      <c r="AC20" s="66">
        <v>0</v>
      </c>
      <c r="AD20" s="66">
        <v>0.60000000000000009</v>
      </c>
      <c r="AE20" s="66">
        <v>22.1</v>
      </c>
      <c r="AF20" s="66">
        <v>0</v>
      </c>
      <c r="AG20" s="66">
        <v>0</v>
      </c>
      <c r="AH20" s="66">
        <v>0</v>
      </c>
      <c r="AI20" s="66">
        <v>0</v>
      </c>
      <c r="AJ20" s="66">
        <v>0</v>
      </c>
      <c r="AK20" s="66">
        <v>127.80000000000001</v>
      </c>
    </row>
    <row r="21" spans="2:37">
      <c r="B21" s="109" t="s">
        <v>125</v>
      </c>
      <c r="C21" s="110" t="s">
        <v>126</v>
      </c>
      <c r="D21" s="111" t="s">
        <v>68</v>
      </c>
      <c r="E21" s="111"/>
      <c r="F21" s="66">
        <v>255.1</v>
      </c>
      <c r="G21" s="61">
        <v>89.6</v>
      </c>
      <c r="H21" s="66">
        <v>89.100000000000009</v>
      </c>
      <c r="I21" s="66">
        <v>0.2</v>
      </c>
      <c r="J21" s="66">
        <v>28.9</v>
      </c>
      <c r="K21" s="66">
        <v>4.5999999999999996</v>
      </c>
      <c r="L21" s="66">
        <v>1</v>
      </c>
      <c r="M21" s="66">
        <v>4.9000000000000004</v>
      </c>
      <c r="N21" s="66">
        <v>49.5</v>
      </c>
      <c r="O21" s="66">
        <v>0.5</v>
      </c>
      <c r="P21" s="66">
        <v>0</v>
      </c>
      <c r="Q21" s="66">
        <v>0</v>
      </c>
      <c r="R21" s="66">
        <v>0.5</v>
      </c>
      <c r="S21" s="66">
        <v>0</v>
      </c>
      <c r="T21" s="66">
        <v>87.7</v>
      </c>
      <c r="U21" s="66">
        <v>57.4</v>
      </c>
      <c r="V21" s="66">
        <v>6.5</v>
      </c>
      <c r="W21" s="66">
        <v>2.7</v>
      </c>
      <c r="X21" s="66">
        <v>9.5</v>
      </c>
      <c r="Y21" s="66">
        <v>0.2</v>
      </c>
      <c r="Z21" s="66">
        <v>0.7</v>
      </c>
      <c r="AA21" s="66">
        <v>0.2</v>
      </c>
      <c r="AB21" s="66">
        <v>0</v>
      </c>
      <c r="AC21" s="66">
        <v>0</v>
      </c>
      <c r="AD21" s="66">
        <v>0</v>
      </c>
      <c r="AE21" s="66">
        <v>8.1</v>
      </c>
      <c r="AF21" s="66">
        <v>1</v>
      </c>
      <c r="AG21" s="66">
        <v>0</v>
      </c>
      <c r="AH21" s="66">
        <v>0</v>
      </c>
      <c r="AI21" s="66">
        <v>1.4</v>
      </c>
      <c r="AJ21" s="66">
        <v>0</v>
      </c>
      <c r="AK21" s="66">
        <v>77.8</v>
      </c>
    </row>
    <row r="22" spans="2:37">
      <c r="B22" s="109"/>
      <c r="C22" s="110"/>
      <c r="D22" s="112" t="s">
        <v>124</v>
      </c>
      <c r="E22" s="64" t="s">
        <v>70</v>
      </c>
      <c r="F22" s="66">
        <v>9.6999999999999993</v>
      </c>
      <c r="G22" s="61">
        <v>9.6999999999999993</v>
      </c>
      <c r="H22" s="66">
        <v>9.1999999999999993</v>
      </c>
      <c r="I22" s="66">
        <v>0</v>
      </c>
      <c r="J22" s="66">
        <v>3.2</v>
      </c>
      <c r="K22" s="66">
        <v>0.3</v>
      </c>
      <c r="L22" s="66">
        <v>0</v>
      </c>
      <c r="M22" s="66">
        <v>0.5</v>
      </c>
      <c r="N22" s="66">
        <v>5.2</v>
      </c>
      <c r="O22" s="66">
        <v>0.5</v>
      </c>
      <c r="P22" s="66">
        <v>0</v>
      </c>
      <c r="Q22" s="66">
        <v>0</v>
      </c>
      <c r="R22" s="66">
        <v>0.5</v>
      </c>
      <c r="S22" s="66">
        <v>0</v>
      </c>
      <c r="T22" s="66">
        <v>0</v>
      </c>
      <c r="U22" s="66">
        <v>0</v>
      </c>
      <c r="V22" s="66">
        <v>0</v>
      </c>
      <c r="W22" s="66">
        <v>0</v>
      </c>
      <c r="X22" s="66">
        <v>0</v>
      </c>
      <c r="Y22" s="66">
        <v>0</v>
      </c>
      <c r="Z22" s="66">
        <v>0</v>
      </c>
      <c r="AA22" s="66">
        <v>0</v>
      </c>
      <c r="AB22" s="66">
        <v>0</v>
      </c>
      <c r="AC22" s="66">
        <v>0</v>
      </c>
      <c r="AD22" s="66">
        <v>0</v>
      </c>
      <c r="AE22" s="66">
        <v>0</v>
      </c>
      <c r="AF22" s="66">
        <v>0</v>
      </c>
      <c r="AG22" s="66">
        <v>0</v>
      </c>
      <c r="AH22" s="66">
        <v>0</v>
      </c>
      <c r="AI22" s="66">
        <v>0</v>
      </c>
      <c r="AJ22" s="66">
        <v>0</v>
      </c>
      <c r="AK22" s="66">
        <v>0</v>
      </c>
    </row>
    <row r="23" spans="2:37">
      <c r="B23" s="109"/>
      <c r="C23" s="110"/>
      <c r="D23" s="111"/>
      <c r="E23" s="64" t="s">
        <v>71</v>
      </c>
      <c r="F23" s="66">
        <v>79.899999999999991</v>
      </c>
      <c r="G23" s="61">
        <v>79.899999999999991</v>
      </c>
      <c r="H23" s="66">
        <v>79.899999999999991</v>
      </c>
      <c r="I23" s="66">
        <v>0.2</v>
      </c>
      <c r="J23" s="66">
        <v>25.7</v>
      </c>
      <c r="K23" s="66">
        <v>4.3</v>
      </c>
      <c r="L23" s="66">
        <v>1</v>
      </c>
      <c r="M23" s="66">
        <v>4.4000000000000004</v>
      </c>
      <c r="N23" s="66">
        <v>44.3</v>
      </c>
      <c r="O23" s="66">
        <v>0</v>
      </c>
      <c r="P23" s="66">
        <v>0</v>
      </c>
      <c r="Q23" s="66">
        <v>0</v>
      </c>
      <c r="R23" s="66">
        <v>0</v>
      </c>
      <c r="S23" s="66">
        <v>0</v>
      </c>
      <c r="T23" s="66">
        <v>0</v>
      </c>
      <c r="U23" s="66">
        <v>0</v>
      </c>
      <c r="V23" s="66">
        <v>0</v>
      </c>
      <c r="W23" s="66">
        <v>0</v>
      </c>
      <c r="X23" s="66">
        <v>0</v>
      </c>
      <c r="Y23" s="66">
        <v>0</v>
      </c>
      <c r="Z23" s="66">
        <v>0</v>
      </c>
      <c r="AA23" s="66">
        <v>0</v>
      </c>
      <c r="AB23" s="66">
        <v>0</v>
      </c>
      <c r="AC23" s="66">
        <v>0</v>
      </c>
      <c r="AD23" s="66">
        <v>0</v>
      </c>
      <c r="AE23" s="66">
        <v>0</v>
      </c>
      <c r="AF23" s="66">
        <v>0</v>
      </c>
      <c r="AG23" s="66">
        <v>0</v>
      </c>
      <c r="AH23" s="66">
        <v>0</v>
      </c>
      <c r="AI23" s="66">
        <v>0</v>
      </c>
      <c r="AJ23" s="66">
        <v>0</v>
      </c>
      <c r="AK23" s="66">
        <v>0</v>
      </c>
    </row>
    <row r="24" spans="2:37">
      <c r="B24" s="109"/>
      <c r="C24" s="110"/>
      <c r="D24" s="111"/>
      <c r="E24" s="64" t="s">
        <v>72</v>
      </c>
      <c r="F24" s="66">
        <v>165.5</v>
      </c>
      <c r="G24" s="61">
        <v>0</v>
      </c>
      <c r="H24" s="66">
        <v>0</v>
      </c>
      <c r="I24" s="66">
        <v>0</v>
      </c>
      <c r="J24" s="66">
        <v>0</v>
      </c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>
        <v>0</v>
      </c>
      <c r="Q24" s="66">
        <v>0</v>
      </c>
      <c r="R24" s="66">
        <v>0</v>
      </c>
      <c r="S24" s="66">
        <v>0</v>
      </c>
      <c r="T24" s="66">
        <v>87.7</v>
      </c>
      <c r="U24" s="66">
        <v>57.4</v>
      </c>
      <c r="V24" s="66">
        <v>6.5</v>
      </c>
      <c r="W24" s="66">
        <v>2.7</v>
      </c>
      <c r="X24" s="66">
        <v>9.5</v>
      </c>
      <c r="Y24" s="66">
        <v>0.2</v>
      </c>
      <c r="Z24" s="66">
        <v>0.7</v>
      </c>
      <c r="AA24" s="66">
        <v>0.2</v>
      </c>
      <c r="AB24" s="66">
        <v>0</v>
      </c>
      <c r="AC24" s="66">
        <v>0</v>
      </c>
      <c r="AD24" s="66">
        <v>0</v>
      </c>
      <c r="AE24" s="66">
        <v>8.1</v>
      </c>
      <c r="AF24" s="66">
        <v>1</v>
      </c>
      <c r="AG24" s="66">
        <v>0</v>
      </c>
      <c r="AH24" s="66">
        <v>0</v>
      </c>
      <c r="AI24" s="66">
        <v>1.4</v>
      </c>
      <c r="AJ24" s="66">
        <v>0</v>
      </c>
      <c r="AK24" s="66">
        <v>77.8</v>
      </c>
    </row>
    <row r="25" spans="2:37">
      <c r="B25" s="116" t="s">
        <v>125</v>
      </c>
      <c r="C25" s="113" t="s">
        <v>127</v>
      </c>
      <c r="D25" s="111" t="s">
        <v>68</v>
      </c>
      <c r="E25" s="111"/>
      <c r="F25" s="66">
        <v>259.40000000000003</v>
      </c>
      <c r="G25" s="61">
        <v>80.400000000000006</v>
      </c>
      <c r="H25" s="66">
        <v>79.500000000000014</v>
      </c>
      <c r="I25" s="66">
        <v>0</v>
      </c>
      <c r="J25" s="66">
        <v>36.200000000000003</v>
      </c>
      <c r="K25" s="66">
        <v>1.2000000000000002</v>
      </c>
      <c r="L25" s="66">
        <v>1.6</v>
      </c>
      <c r="M25" s="66">
        <v>28.700000000000003</v>
      </c>
      <c r="N25" s="66">
        <v>11.799999999999999</v>
      </c>
      <c r="O25" s="66">
        <v>0.89999999999999991</v>
      </c>
      <c r="P25" s="66">
        <v>0</v>
      </c>
      <c r="Q25" s="66">
        <v>0.1</v>
      </c>
      <c r="R25" s="66">
        <v>0.1</v>
      </c>
      <c r="S25" s="66">
        <v>0.7</v>
      </c>
      <c r="T25" s="66">
        <v>87.199999999999989</v>
      </c>
      <c r="U25" s="66">
        <v>40.4</v>
      </c>
      <c r="V25" s="66">
        <v>12.700000000000001</v>
      </c>
      <c r="W25" s="66">
        <v>8.8000000000000007</v>
      </c>
      <c r="X25" s="66">
        <v>1.1000000000000001</v>
      </c>
      <c r="Y25" s="66">
        <v>14.1</v>
      </c>
      <c r="Z25" s="66">
        <v>1</v>
      </c>
      <c r="AA25" s="66">
        <v>0.1</v>
      </c>
      <c r="AB25" s="66">
        <v>0.8</v>
      </c>
      <c r="AC25" s="66">
        <v>0</v>
      </c>
      <c r="AD25" s="66">
        <v>0.2</v>
      </c>
      <c r="AE25" s="66">
        <v>4.5</v>
      </c>
      <c r="AF25" s="66">
        <v>1.3</v>
      </c>
      <c r="AG25" s="66">
        <v>0</v>
      </c>
      <c r="AH25" s="66">
        <v>0.6</v>
      </c>
      <c r="AI25" s="66">
        <v>0.4</v>
      </c>
      <c r="AJ25" s="66">
        <v>1.2000000000000002</v>
      </c>
      <c r="AK25" s="66">
        <v>91.800000000000011</v>
      </c>
    </row>
    <row r="26" spans="2:37">
      <c r="B26" s="117"/>
      <c r="C26" s="114"/>
      <c r="D26" s="112" t="s">
        <v>124</v>
      </c>
      <c r="E26" s="64" t="s">
        <v>70</v>
      </c>
      <c r="F26" s="66">
        <v>23.699999999999996</v>
      </c>
      <c r="G26" s="61">
        <v>23.699999999999996</v>
      </c>
      <c r="H26" s="66">
        <v>22.799999999999997</v>
      </c>
      <c r="I26" s="66">
        <v>0</v>
      </c>
      <c r="J26" s="66">
        <v>9</v>
      </c>
      <c r="K26" s="66">
        <v>0.4</v>
      </c>
      <c r="L26" s="66">
        <v>0.4</v>
      </c>
      <c r="M26" s="66">
        <v>7.1</v>
      </c>
      <c r="N26" s="66">
        <v>5.9</v>
      </c>
      <c r="O26" s="66">
        <v>0.89999999999999991</v>
      </c>
      <c r="P26" s="66">
        <v>0</v>
      </c>
      <c r="Q26" s="66">
        <v>0.1</v>
      </c>
      <c r="R26" s="66">
        <v>0.1</v>
      </c>
      <c r="S26" s="66">
        <v>0.7</v>
      </c>
      <c r="T26" s="66">
        <v>0</v>
      </c>
      <c r="U26" s="66">
        <v>0</v>
      </c>
      <c r="V26" s="66">
        <v>0</v>
      </c>
      <c r="W26" s="66">
        <v>0</v>
      </c>
      <c r="X26" s="66">
        <v>0</v>
      </c>
      <c r="Y26" s="66">
        <v>0</v>
      </c>
      <c r="Z26" s="66">
        <v>0</v>
      </c>
      <c r="AA26" s="66">
        <v>0</v>
      </c>
      <c r="AB26" s="66">
        <v>0</v>
      </c>
      <c r="AC26" s="66">
        <v>0</v>
      </c>
      <c r="AD26" s="66">
        <v>0</v>
      </c>
      <c r="AE26" s="66">
        <v>0</v>
      </c>
      <c r="AF26" s="66">
        <v>0</v>
      </c>
      <c r="AG26" s="66">
        <v>0</v>
      </c>
      <c r="AH26" s="66">
        <v>0</v>
      </c>
      <c r="AI26" s="66">
        <v>0</v>
      </c>
      <c r="AJ26" s="66">
        <v>0</v>
      </c>
      <c r="AK26" s="66">
        <v>0</v>
      </c>
    </row>
    <row r="27" spans="2:37">
      <c r="B27" s="117"/>
      <c r="C27" s="114"/>
      <c r="D27" s="111"/>
      <c r="E27" s="64" t="s">
        <v>71</v>
      </c>
      <c r="F27" s="66">
        <v>56.699999999999996</v>
      </c>
      <c r="G27" s="61">
        <v>56.699999999999996</v>
      </c>
      <c r="H27" s="66">
        <v>56.699999999999996</v>
      </c>
      <c r="I27" s="66">
        <v>0</v>
      </c>
      <c r="J27" s="66">
        <v>27.2</v>
      </c>
      <c r="K27" s="66">
        <v>0.79999999999999993</v>
      </c>
      <c r="L27" s="66">
        <v>1.2000000000000002</v>
      </c>
      <c r="M27" s="66">
        <v>21.6</v>
      </c>
      <c r="N27" s="66">
        <v>5.8999999999999995</v>
      </c>
      <c r="O27" s="66">
        <v>0</v>
      </c>
      <c r="P27" s="66">
        <v>0</v>
      </c>
      <c r="Q27" s="66">
        <v>0</v>
      </c>
      <c r="R27" s="66">
        <v>0</v>
      </c>
      <c r="S27" s="66">
        <v>0</v>
      </c>
      <c r="T27" s="66">
        <v>0</v>
      </c>
      <c r="U27" s="66">
        <v>0</v>
      </c>
      <c r="V27" s="66">
        <v>0</v>
      </c>
      <c r="W27" s="66">
        <v>0</v>
      </c>
      <c r="X27" s="66">
        <v>0</v>
      </c>
      <c r="Y27" s="66">
        <v>0</v>
      </c>
      <c r="Z27" s="66">
        <v>0</v>
      </c>
      <c r="AA27" s="66">
        <v>0</v>
      </c>
      <c r="AB27" s="66">
        <v>0</v>
      </c>
      <c r="AC27" s="66">
        <v>0</v>
      </c>
      <c r="AD27" s="66">
        <v>0</v>
      </c>
      <c r="AE27" s="66">
        <v>0</v>
      </c>
      <c r="AF27" s="66">
        <v>0</v>
      </c>
      <c r="AG27" s="66">
        <v>0</v>
      </c>
      <c r="AH27" s="66">
        <v>0</v>
      </c>
      <c r="AI27" s="66">
        <v>0</v>
      </c>
      <c r="AJ27" s="66">
        <v>0</v>
      </c>
      <c r="AK27" s="66">
        <v>0</v>
      </c>
    </row>
    <row r="28" spans="2:37">
      <c r="B28" s="118"/>
      <c r="C28" s="115"/>
      <c r="D28" s="111"/>
      <c r="E28" s="64" t="s">
        <v>72</v>
      </c>
      <c r="F28" s="66">
        <v>179</v>
      </c>
      <c r="G28" s="61">
        <v>0</v>
      </c>
      <c r="H28" s="66">
        <v>0</v>
      </c>
      <c r="I28" s="66">
        <v>0</v>
      </c>
      <c r="J28" s="66">
        <v>0</v>
      </c>
      <c r="K28" s="66">
        <v>0</v>
      </c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  <c r="R28" s="66">
        <v>0</v>
      </c>
      <c r="S28" s="66">
        <v>0</v>
      </c>
      <c r="T28" s="66">
        <v>87.199999999999989</v>
      </c>
      <c r="U28" s="66">
        <v>40.4</v>
      </c>
      <c r="V28" s="66">
        <v>12.700000000000001</v>
      </c>
      <c r="W28" s="66">
        <v>8.8000000000000007</v>
      </c>
      <c r="X28" s="66">
        <v>1.1000000000000001</v>
      </c>
      <c r="Y28" s="66">
        <v>14.1</v>
      </c>
      <c r="Z28" s="66">
        <v>1</v>
      </c>
      <c r="AA28" s="66">
        <v>0.1</v>
      </c>
      <c r="AB28" s="66">
        <v>0.8</v>
      </c>
      <c r="AC28" s="66">
        <v>0</v>
      </c>
      <c r="AD28" s="66">
        <v>0.2</v>
      </c>
      <c r="AE28" s="66">
        <v>4.5</v>
      </c>
      <c r="AF28" s="66">
        <v>1.3</v>
      </c>
      <c r="AG28" s="66">
        <v>0</v>
      </c>
      <c r="AH28" s="66">
        <v>0.6</v>
      </c>
      <c r="AI28" s="66">
        <v>0.4</v>
      </c>
      <c r="AJ28" s="66">
        <v>1.2000000000000002</v>
      </c>
      <c r="AK28" s="66">
        <v>91.800000000000011</v>
      </c>
    </row>
    <row r="29" spans="2:37">
      <c r="B29" s="109" t="s">
        <v>125</v>
      </c>
      <c r="C29" s="110" t="s">
        <v>128</v>
      </c>
      <c r="D29" s="111" t="s">
        <v>68</v>
      </c>
      <c r="E29" s="111"/>
      <c r="F29" s="66">
        <v>339.4</v>
      </c>
      <c r="G29" s="61">
        <v>95.000000000000014</v>
      </c>
      <c r="H29" s="66">
        <v>88.2</v>
      </c>
      <c r="I29" s="66">
        <v>0</v>
      </c>
      <c r="J29" s="66">
        <v>29.3</v>
      </c>
      <c r="K29" s="66">
        <v>1.7999999999999998</v>
      </c>
      <c r="L29" s="66">
        <v>1.7000000000000002</v>
      </c>
      <c r="M29" s="66">
        <v>21.4</v>
      </c>
      <c r="N29" s="66">
        <v>34</v>
      </c>
      <c r="O29" s="66">
        <v>6.8</v>
      </c>
      <c r="P29" s="66">
        <v>0.7</v>
      </c>
      <c r="Q29" s="66">
        <v>0.79999999999999993</v>
      </c>
      <c r="R29" s="66">
        <v>1.5</v>
      </c>
      <c r="S29" s="66">
        <v>3.8</v>
      </c>
      <c r="T29" s="66">
        <v>140.19999999999999</v>
      </c>
      <c r="U29" s="66">
        <v>72.899999999999991</v>
      </c>
      <c r="V29" s="66">
        <v>15.899999999999999</v>
      </c>
      <c r="W29" s="66">
        <v>1.8</v>
      </c>
      <c r="X29" s="66">
        <v>15.799999999999999</v>
      </c>
      <c r="Y29" s="66">
        <v>13.3</v>
      </c>
      <c r="Z29" s="66">
        <v>1.6</v>
      </c>
      <c r="AA29" s="66">
        <v>0</v>
      </c>
      <c r="AB29" s="66">
        <v>0</v>
      </c>
      <c r="AC29" s="66">
        <v>0</v>
      </c>
      <c r="AD29" s="66">
        <v>0.5</v>
      </c>
      <c r="AE29" s="66">
        <v>11.7</v>
      </c>
      <c r="AF29" s="66">
        <v>0.3</v>
      </c>
      <c r="AG29" s="66">
        <v>0</v>
      </c>
      <c r="AH29" s="66">
        <v>0</v>
      </c>
      <c r="AI29" s="66">
        <v>0</v>
      </c>
      <c r="AJ29" s="66">
        <v>6.4</v>
      </c>
      <c r="AK29" s="66">
        <v>104.2</v>
      </c>
    </row>
    <row r="30" spans="2:37">
      <c r="B30" s="109"/>
      <c r="C30" s="110"/>
      <c r="D30" s="112" t="s">
        <v>124</v>
      </c>
      <c r="E30" s="64" t="s">
        <v>70</v>
      </c>
      <c r="F30" s="66">
        <v>27.6</v>
      </c>
      <c r="G30" s="61">
        <v>27.6</v>
      </c>
      <c r="H30" s="66">
        <v>25.3</v>
      </c>
      <c r="I30" s="66">
        <v>0</v>
      </c>
      <c r="J30" s="66">
        <v>9.8000000000000007</v>
      </c>
      <c r="K30" s="66">
        <v>0.4</v>
      </c>
      <c r="L30" s="66">
        <v>0.4</v>
      </c>
      <c r="M30" s="66">
        <v>7.2</v>
      </c>
      <c r="N30" s="66">
        <v>7.5</v>
      </c>
      <c r="O30" s="66">
        <v>2.2999999999999998</v>
      </c>
      <c r="P30" s="66">
        <v>0.1</v>
      </c>
      <c r="Q30" s="66">
        <v>0.1</v>
      </c>
      <c r="R30" s="66">
        <v>0.8</v>
      </c>
      <c r="S30" s="66">
        <v>1.3</v>
      </c>
      <c r="T30" s="66">
        <v>0</v>
      </c>
      <c r="U30" s="66">
        <v>0</v>
      </c>
      <c r="V30" s="66">
        <v>0</v>
      </c>
      <c r="W30" s="66">
        <v>0</v>
      </c>
      <c r="X30" s="66">
        <v>0</v>
      </c>
      <c r="Y30" s="66">
        <v>0</v>
      </c>
      <c r="Z30" s="66">
        <v>0</v>
      </c>
      <c r="AA30" s="66">
        <v>0</v>
      </c>
      <c r="AB30" s="66">
        <v>0</v>
      </c>
      <c r="AC30" s="66">
        <v>0</v>
      </c>
      <c r="AD30" s="66">
        <v>0</v>
      </c>
      <c r="AE30" s="66">
        <v>0</v>
      </c>
      <c r="AF30" s="66">
        <v>0</v>
      </c>
      <c r="AG30" s="66">
        <v>0</v>
      </c>
      <c r="AH30" s="66">
        <v>0</v>
      </c>
      <c r="AI30" s="66">
        <v>0</v>
      </c>
      <c r="AJ30" s="66">
        <v>0</v>
      </c>
      <c r="AK30" s="66">
        <v>0</v>
      </c>
    </row>
    <row r="31" spans="2:37">
      <c r="B31" s="109"/>
      <c r="C31" s="110"/>
      <c r="D31" s="111"/>
      <c r="E31" s="64" t="s">
        <v>71</v>
      </c>
      <c r="F31" s="66">
        <v>61.400000000000006</v>
      </c>
      <c r="G31" s="61">
        <v>61.400000000000006</v>
      </c>
      <c r="H31" s="66">
        <v>56.900000000000006</v>
      </c>
      <c r="I31" s="66">
        <v>0</v>
      </c>
      <c r="J31" s="66">
        <v>19.5</v>
      </c>
      <c r="K31" s="66">
        <v>1.4</v>
      </c>
      <c r="L31" s="66">
        <v>1.3</v>
      </c>
      <c r="M31" s="66">
        <v>14.2</v>
      </c>
      <c r="N31" s="66">
        <v>20.5</v>
      </c>
      <c r="O31" s="66">
        <v>4.5</v>
      </c>
      <c r="P31" s="66">
        <v>0.6</v>
      </c>
      <c r="Q31" s="66">
        <v>0.7</v>
      </c>
      <c r="R31" s="66">
        <v>0.7</v>
      </c>
      <c r="S31" s="66">
        <v>2.5</v>
      </c>
      <c r="T31" s="66">
        <v>0</v>
      </c>
      <c r="U31" s="66">
        <v>0</v>
      </c>
      <c r="V31" s="66">
        <v>0</v>
      </c>
      <c r="W31" s="66">
        <v>0</v>
      </c>
      <c r="X31" s="66">
        <v>0</v>
      </c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66">
        <v>0</v>
      </c>
      <c r="AE31" s="66">
        <v>0</v>
      </c>
      <c r="AF31" s="66">
        <v>0</v>
      </c>
      <c r="AG31" s="66">
        <v>0</v>
      </c>
      <c r="AH31" s="66">
        <v>0</v>
      </c>
      <c r="AI31" s="66">
        <v>0</v>
      </c>
      <c r="AJ31" s="66">
        <v>0</v>
      </c>
      <c r="AK31" s="66">
        <v>0</v>
      </c>
    </row>
    <row r="32" spans="2:37">
      <c r="B32" s="109"/>
      <c r="C32" s="110"/>
      <c r="D32" s="111"/>
      <c r="E32" s="64" t="s">
        <v>72</v>
      </c>
      <c r="F32" s="66">
        <v>250.39999999999998</v>
      </c>
      <c r="G32" s="61">
        <v>6</v>
      </c>
      <c r="H32" s="66">
        <v>6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6</v>
      </c>
      <c r="O32" s="66">
        <v>0</v>
      </c>
      <c r="P32" s="66">
        <v>0</v>
      </c>
      <c r="Q32" s="66">
        <v>0</v>
      </c>
      <c r="R32" s="66">
        <v>0</v>
      </c>
      <c r="S32" s="66">
        <v>0</v>
      </c>
      <c r="T32" s="66">
        <v>140.19999999999999</v>
      </c>
      <c r="U32" s="66">
        <v>72.899999999999991</v>
      </c>
      <c r="V32" s="66">
        <v>15.899999999999999</v>
      </c>
      <c r="W32" s="66">
        <v>1.8</v>
      </c>
      <c r="X32" s="66">
        <v>15.799999999999999</v>
      </c>
      <c r="Y32" s="66">
        <v>13.3</v>
      </c>
      <c r="Z32" s="66">
        <v>1.6</v>
      </c>
      <c r="AA32" s="66">
        <v>0</v>
      </c>
      <c r="AB32" s="66">
        <v>0</v>
      </c>
      <c r="AC32" s="66">
        <v>0</v>
      </c>
      <c r="AD32" s="66">
        <v>0.5</v>
      </c>
      <c r="AE32" s="66">
        <v>11.7</v>
      </c>
      <c r="AF32" s="66">
        <v>0.3</v>
      </c>
      <c r="AG32" s="66">
        <v>0</v>
      </c>
      <c r="AH32" s="66">
        <v>0</v>
      </c>
      <c r="AI32" s="66">
        <v>0</v>
      </c>
      <c r="AJ32" s="66">
        <v>6.4</v>
      </c>
      <c r="AK32" s="66">
        <v>104.2</v>
      </c>
    </row>
    <row r="33" spans="2:37">
      <c r="B33" s="109" t="s">
        <v>125</v>
      </c>
      <c r="C33" s="110" t="s">
        <v>129</v>
      </c>
      <c r="D33" s="111" t="s">
        <v>68</v>
      </c>
      <c r="E33" s="111"/>
      <c r="F33" s="66">
        <v>408.30000000000007</v>
      </c>
      <c r="G33" s="61">
        <v>116.7</v>
      </c>
      <c r="H33" s="66">
        <v>113.3</v>
      </c>
      <c r="I33" s="66">
        <v>0</v>
      </c>
      <c r="J33" s="66">
        <v>51.8</v>
      </c>
      <c r="K33" s="66">
        <v>8.3000000000000007</v>
      </c>
      <c r="L33" s="66">
        <v>9.6</v>
      </c>
      <c r="M33" s="66">
        <v>27.200000000000003</v>
      </c>
      <c r="N33" s="66">
        <v>16.399999999999999</v>
      </c>
      <c r="O33" s="66">
        <v>3.4</v>
      </c>
      <c r="P33" s="66">
        <v>0</v>
      </c>
      <c r="Q33" s="66">
        <v>0</v>
      </c>
      <c r="R33" s="66">
        <v>0</v>
      </c>
      <c r="S33" s="66">
        <v>3.4</v>
      </c>
      <c r="T33" s="66">
        <v>185.79999999999998</v>
      </c>
      <c r="U33" s="66">
        <v>90.4</v>
      </c>
      <c r="V33" s="66">
        <v>38</v>
      </c>
      <c r="W33" s="66">
        <v>28.8</v>
      </c>
      <c r="X33" s="66">
        <v>5.3999999999999995</v>
      </c>
      <c r="Y33" s="66">
        <v>11.600000000000001</v>
      </c>
      <c r="Z33" s="66">
        <v>0.2</v>
      </c>
      <c r="AA33" s="66">
        <v>0</v>
      </c>
      <c r="AB33" s="66">
        <v>0</v>
      </c>
      <c r="AC33" s="66">
        <v>0</v>
      </c>
      <c r="AD33" s="66">
        <v>0.2</v>
      </c>
      <c r="AE33" s="66">
        <v>2.6000000000000005</v>
      </c>
      <c r="AF33" s="66">
        <v>0</v>
      </c>
      <c r="AG33" s="66">
        <v>0</v>
      </c>
      <c r="AH33" s="66">
        <v>1.2</v>
      </c>
      <c r="AI33" s="66">
        <v>0</v>
      </c>
      <c r="AJ33" s="66">
        <v>7.4</v>
      </c>
      <c r="AK33" s="66">
        <v>105.8</v>
      </c>
    </row>
    <row r="34" spans="2:37">
      <c r="B34" s="109"/>
      <c r="C34" s="110"/>
      <c r="D34" s="112" t="s">
        <v>124</v>
      </c>
      <c r="E34" s="64" t="s">
        <v>70</v>
      </c>
      <c r="F34" s="66">
        <v>21.099999999999998</v>
      </c>
      <c r="G34" s="61">
        <v>21.099999999999998</v>
      </c>
      <c r="H34" s="66">
        <v>17.7</v>
      </c>
      <c r="I34" s="66">
        <v>0</v>
      </c>
      <c r="J34" s="66">
        <v>4.8</v>
      </c>
      <c r="K34" s="66">
        <v>3.9</v>
      </c>
      <c r="L34" s="66">
        <v>4.5</v>
      </c>
      <c r="M34" s="66">
        <v>1</v>
      </c>
      <c r="N34" s="66">
        <v>3.5</v>
      </c>
      <c r="O34" s="66">
        <v>3.4</v>
      </c>
      <c r="P34" s="66">
        <v>0</v>
      </c>
      <c r="Q34" s="66">
        <v>0</v>
      </c>
      <c r="R34" s="66">
        <v>0</v>
      </c>
      <c r="S34" s="66">
        <v>3.4</v>
      </c>
      <c r="T34" s="66">
        <v>0</v>
      </c>
      <c r="U34" s="66">
        <v>0</v>
      </c>
      <c r="V34" s="66">
        <v>0</v>
      </c>
      <c r="W34" s="66">
        <v>0</v>
      </c>
      <c r="X34" s="66">
        <v>0</v>
      </c>
      <c r="Y34" s="66">
        <v>0</v>
      </c>
      <c r="Z34" s="66">
        <v>0</v>
      </c>
      <c r="AA34" s="66">
        <v>0</v>
      </c>
      <c r="AB34" s="66">
        <v>0</v>
      </c>
      <c r="AC34" s="66">
        <v>0</v>
      </c>
      <c r="AD34" s="66">
        <v>0</v>
      </c>
      <c r="AE34" s="66">
        <v>0</v>
      </c>
      <c r="AF34" s="66">
        <v>0</v>
      </c>
      <c r="AG34" s="66">
        <v>0</v>
      </c>
      <c r="AH34" s="66">
        <v>0</v>
      </c>
      <c r="AI34" s="66">
        <v>0</v>
      </c>
      <c r="AJ34" s="66">
        <v>0</v>
      </c>
      <c r="AK34" s="66">
        <v>0</v>
      </c>
    </row>
    <row r="35" spans="2:37">
      <c r="B35" s="109"/>
      <c r="C35" s="110"/>
      <c r="D35" s="111"/>
      <c r="E35" s="64" t="s">
        <v>71</v>
      </c>
      <c r="F35" s="66">
        <v>95.600000000000009</v>
      </c>
      <c r="G35" s="61">
        <v>95.600000000000009</v>
      </c>
      <c r="H35" s="66">
        <v>95.600000000000009</v>
      </c>
      <c r="I35" s="66">
        <v>0</v>
      </c>
      <c r="J35" s="66">
        <v>47</v>
      </c>
      <c r="K35" s="66">
        <v>4.4000000000000004</v>
      </c>
      <c r="L35" s="66">
        <v>5.0999999999999996</v>
      </c>
      <c r="M35" s="66">
        <v>26.200000000000003</v>
      </c>
      <c r="N35" s="66">
        <v>12.9</v>
      </c>
      <c r="O35" s="66">
        <v>0</v>
      </c>
      <c r="P35" s="66">
        <v>0</v>
      </c>
      <c r="Q35" s="66">
        <v>0</v>
      </c>
      <c r="R35" s="66">
        <v>0</v>
      </c>
      <c r="S35" s="66">
        <v>0</v>
      </c>
      <c r="T35" s="66">
        <v>0</v>
      </c>
      <c r="U35" s="66">
        <v>0</v>
      </c>
      <c r="V35" s="66">
        <v>0</v>
      </c>
      <c r="W35" s="66">
        <v>0</v>
      </c>
      <c r="X35" s="66">
        <v>0</v>
      </c>
      <c r="Y35" s="66">
        <v>0</v>
      </c>
      <c r="Z35" s="66">
        <v>0</v>
      </c>
      <c r="AA35" s="66">
        <v>0</v>
      </c>
      <c r="AB35" s="66">
        <v>0</v>
      </c>
      <c r="AC35" s="66">
        <v>0</v>
      </c>
      <c r="AD35" s="66">
        <v>0</v>
      </c>
      <c r="AE35" s="66">
        <v>0</v>
      </c>
      <c r="AF35" s="66">
        <v>0</v>
      </c>
      <c r="AG35" s="66">
        <v>0</v>
      </c>
      <c r="AH35" s="66">
        <v>0</v>
      </c>
      <c r="AI35" s="66">
        <v>0</v>
      </c>
      <c r="AJ35" s="66">
        <v>0</v>
      </c>
      <c r="AK35" s="66">
        <v>0</v>
      </c>
    </row>
    <row r="36" spans="2:37">
      <c r="B36" s="109"/>
      <c r="C36" s="110"/>
      <c r="D36" s="111"/>
      <c r="E36" s="64" t="s">
        <v>72</v>
      </c>
      <c r="F36" s="66">
        <v>291.59999999999997</v>
      </c>
      <c r="G36" s="61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6">
        <v>0</v>
      </c>
      <c r="S36" s="66">
        <v>0</v>
      </c>
      <c r="T36" s="66">
        <v>185.79999999999998</v>
      </c>
      <c r="U36" s="66">
        <v>90.4</v>
      </c>
      <c r="V36" s="66">
        <v>38</v>
      </c>
      <c r="W36" s="66">
        <v>28.8</v>
      </c>
      <c r="X36" s="66">
        <v>5.3999999999999995</v>
      </c>
      <c r="Y36" s="66">
        <v>11.600000000000001</v>
      </c>
      <c r="Z36" s="66">
        <v>0.2</v>
      </c>
      <c r="AA36" s="66">
        <v>0</v>
      </c>
      <c r="AB36" s="66">
        <v>0</v>
      </c>
      <c r="AC36" s="66">
        <v>0</v>
      </c>
      <c r="AD36" s="66">
        <v>0.2</v>
      </c>
      <c r="AE36" s="66">
        <v>2.6000000000000005</v>
      </c>
      <c r="AF36" s="66">
        <v>0</v>
      </c>
      <c r="AG36" s="66">
        <v>0</v>
      </c>
      <c r="AH36" s="66">
        <v>1.2</v>
      </c>
      <c r="AI36" s="66">
        <v>0</v>
      </c>
      <c r="AJ36" s="66">
        <v>7.4</v>
      </c>
      <c r="AK36" s="66">
        <v>105.8</v>
      </c>
    </row>
    <row r="37" spans="2:37">
      <c r="B37" s="109" t="s">
        <v>125</v>
      </c>
      <c r="C37" s="110" t="s">
        <v>6</v>
      </c>
      <c r="D37" s="111" t="s">
        <v>68</v>
      </c>
      <c r="E37" s="111"/>
      <c r="F37" s="66">
        <v>392.1</v>
      </c>
      <c r="G37" s="61">
        <v>104.19999999999999</v>
      </c>
      <c r="H37" s="66">
        <v>86.9</v>
      </c>
      <c r="I37" s="66">
        <v>0</v>
      </c>
      <c r="J37" s="66">
        <v>11.1</v>
      </c>
      <c r="K37" s="66">
        <v>0.3</v>
      </c>
      <c r="L37" s="66">
        <v>3.8</v>
      </c>
      <c r="M37" s="66">
        <v>17.600000000000001</v>
      </c>
      <c r="N37" s="66">
        <v>54.1</v>
      </c>
      <c r="O37" s="66">
        <v>17.300000000000004</v>
      </c>
      <c r="P37" s="66">
        <v>13.100000000000001</v>
      </c>
      <c r="Q37" s="66">
        <v>1.8</v>
      </c>
      <c r="R37" s="66">
        <v>0</v>
      </c>
      <c r="S37" s="66">
        <v>2.4000000000000004</v>
      </c>
      <c r="T37" s="66">
        <v>188.30000000000004</v>
      </c>
      <c r="U37" s="66">
        <v>84.600000000000009</v>
      </c>
      <c r="V37" s="66">
        <v>37.700000000000003</v>
      </c>
      <c r="W37" s="66">
        <v>20.8</v>
      </c>
      <c r="X37" s="66">
        <v>3.9</v>
      </c>
      <c r="Y37" s="66">
        <v>4.5</v>
      </c>
      <c r="Z37" s="66">
        <v>0</v>
      </c>
      <c r="AA37" s="66">
        <v>0.1</v>
      </c>
      <c r="AB37" s="66">
        <v>0.4</v>
      </c>
      <c r="AC37" s="66">
        <v>0</v>
      </c>
      <c r="AD37" s="66">
        <v>0.1</v>
      </c>
      <c r="AE37" s="66">
        <v>2.8</v>
      </c>
      <c r="AF37" s="66">
        <v>0.1</v>
      </c>
      <c r="AG37" s="66">
        <v>0</v>
      </c>
      <c r="AH37" s="66">
        <v>0</v>
      </c>
      <c r="AI37" s="66">
        <v>0.6</v>
      </c>
      <c r="AJ37" s="66">
        <v>32.700000000000003</v>
      </c>
      <c r="AK37" s="66">
        <v>99.6</v>
      </c>
    </row>
    <row r="38" spans="2:37">
      <c r="B38" s="109"/>
      <c r="C38" s="110"/>
      <c r="D38" s="112" t="s">
        <v>124</v>
      </c>
      <c r="E38" s="64" t="s">
        <v>70</v>
      </c>
      <c r="F38" s="66">
        <v>15.3</v>
      </c>
      <c r="G38" s="61">
        <v>15.3</v>
      </c>
      <c r="H38" s="66">
        <v>4.8</v>
      </c>
      <c r="I38" s="66">
        <v>0</v>
      </c>
      <c r="J38" s="66">
        <v>0.2</v>
      </c>
      <c r="K38" s="66">
        <v>0.3</v>
      </c>
      <c r="L38" s="66">
        <v>3.8</v>
      </c>
      <c r="M38" s="66">
        <v>0.3</v>
      </c>
      <c r="N38" s="66">
        <v>0.2</v>
      </c>
      <c r="O38" s="66">
        <v>10.5</v>
      </c>
      <c r="P38" s="66">
        <v>7.9</v>
      </c>
      <c r="Q38" s="66">
        <v>0.2</v>
      </c>
      <c r="R38" s="66">
        <v>0</v>
      </c>
      <c r="S38" s="66">
        <v>2.4000000000000004</v>
      </c>
      <c r="T38" s="66">
        <v>0</v>
      </c>
      <c r="U38" s="66">
        <v>0</v>
      </c>
      <c r="V38" s="66">
        <v>0</v>
      </c>
      <c r="W38" s="66">
        <v>0</v>
      </c>
      <c r="X38" s="66">
        <v>0</v>
      </c>
      <c r="Y38" s="66">
        <v>0</v>
      </c>
      <c r="Z38" s="66">
        <v>0</v>
      </c>
      <c r="AA38" s="66">
        <v>0</v>
      </c>
      <c r="AB38" s="66">
        <v>0</v>
      </c>
      <c r="AC38" s="66">
        <v>0</v>
      </c>
      <c r="AD38" s="66">
        <v>0</v>
      </c>
      <c r="AE38" s="66">
        <v>0</v>
      </c>
      <c r="AF38" s="66">
        <v>0</v>
      </c>
      <c r="AG38" s="66">
        <v>0</v>
      </c>
      <c r="AH38" s="66">
        <v>0</v>
      </c>
      <c r="AI38" s="66">
        <v>0</v>
      </c>
      <c r="AJ38" s="66">
        <v>0</v>
      </c>
      <c r="AK38" s="66">
        <v>0</v>
      </c>
    </row>
    <row r="39" spans="2:37">
      <c r="B39" s="109"/>
      <c r="C39" s="110"/>
      <c r="D39" s="111"/>
      <c r="E39" s="64" t="s">
        <v>71</v>
      </c>
      <c r="F39" s="66">
        <v>88.899999999999991</v>
      </c>
      <c r="G39" s="61">
        <v>88.899999999999991</v>
      </c>
      <c r="H39" s="66">
        <v>82.1</v>
      </c>
      <c r="I39" s="66">
        <v>0</v>
      </c>
      <c r="J39" s="66">
        <v>10.9</v>
      </c>
      <c r="K39" s="66">
        <v>0</v>
      </c>
      <c r="L39" s="66">
        <v>0</v>
      </c>
      <c r="M39" s="66">
        <v>17.3</v>
      </c>
      <c r="N39" s="66">
        <v>53.9</v>
      </c>
      <c r="O39" s="66">
        <v>6.8000000000000007</v>
      </c>
      <c r="P39" s="66">
        <v>5.2</v>
      </c>
      <c r="Q39" s="66">
        <v>1.6</v>
      </c>
      <c r="R39" s="66">
        <v>0</v>
      </c>
      <c r="S39" s="66">
        <v>0</v>
      </c>
      <c r="T39" s="66">
        <v>0</v>
      </c>
      <c r="U39" s="66">
        <v>0</v>
      </c>
      <c r="V39" s="66">
        <v>0</v>
      </c>
      <c r="W39" s="66">
        <v>0</v>
      </c>
      <c r="X39" s="66">
        <v>0</v>
      </c>
      <c r="Y39" s="66">
        <v>0</v>
      </c>
      <c r="Z39" s="66">
        <v>0</v>
      </c>
      <c r="AA39" s="66">
        <v>0</v>
      </c>
      <c r="AB39" s="66">
        <v>0</v>
      </c>
      <c r="AC39" s="66">
        <v>0</v>
      </c>
      <c r="AD39" s="66">
        <v>0</v>
      </c>
      <c r="AE39" s="66">
        <v>0</v>
      </c>
      <c r="AF39" s="66">
        <v>0</v>
      </c>
      <c r="AG39" s="66">
        <v>0</v>
      </c>
      <c r="AH39" s="66">
        <v>0</v>
      </c>
      <c r="AI39" s="66">
        <v>0</v>
      </c>
      <c r="AJ39" s="66">
        <v>0</v>
      </c>
      <c r="AK39" s="66">
        <v>0</v>
      </c>
    </row>
    <row r="40" spans="2:37">
      <c r="B40" s="109"/>
      <c r="C40" s="110"/>
      <c r="D40" s="111"/>
      <c r="E40" s="64" t="s">
        <v>72</v>
      </c>
      <c r="F40" s="66">
        <v>287.90000000000003</v>
      </c>
      <c r="G40" s="61">
        <v>0</v>
      </c>
      <c r="H40" s="66">
        <v>0</v>
      </c>
      <c r="I40" s="66">
        <v>0</v>
      </c>
      <c r="J40" s="66">
        <v>0</v>
      </c>
      <c r="K40" s="66">
        <v>0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0</v>
      </c>
      <c r="S40" s="66">
        <v>0</v>
      </c>
      <c r="T40" s="66">
        <v>188.30000000000004</v>
      </c>
      <c r="U40" s="66">
        <v>84.600000000000009</v>
      </c>
      <c r="V40" s="66">
        <v>37.700000000000003</v>
      </c>
      <c r="W40" s="66">
        <v>20.8</v>
      </c>
      <c r="X40" s="66">
        <v>3.9</v>
      </c>
      <c r="Y40" s="66">
        <v>4.5</v>
      </c>
      <c r="Z40" s="66">
        <v>0</v>
      </c>
      <c r="AA40" s="66">
        <v>0.1</v>
      </c>
      <c r="AB40" s="66">
        <v>0.4</v>
      </c>
      <c r="AC40" s="66">
        <v>0</v>
      </c>
      <c r="AD40" s="66">
        <v>0.1</v>
      </c>
      <c r="AE40" s="66">
        <v>2.8</v>
      </c>
      <c r="AF40" s="66">
        <v>0.1</v>
      </c>
      <c r="AG40" s="66">
        <v>0</v>
      </c>
      <c r="AH40" s="66">
        <v>0</v>
      </c>
      <c r="AI40" s="66">
        <v>0.6</v>
      </c>
      <c r="AJ40" s="66">
        <v>32.700000000000003</v>
      </c>
      <c r="AK40" s="66">
        <v>99.6</v>
      </c>
    </row>
    <row r="41" spans="2:37">
      <c r="B41" s="109" t="s">
        <v>125</v>
      </c>
      <c r="C41" s="110" t="s">
        <v>130</v>
      </c>
      <c r="D41" s="111" t="s">
        <v>68</v>
      </c>
      <c r="E41" s="111"/>
      <c r="F41" s="66">
        <v>359.2</v>
      </c>
      <c r="G41" s="61">
        <v>110.6</v>
      </c>
      <c r="H41" s="66">
        <v>105.09999999999998</v>
      </c>
      <c r="I41" s="66">
        <v>12.8</v>
      </c>
      <c r="J41" s="66">
        <v>38.599999999999994</v>
      </c>
      <c r="K41" s="66">
        <v>17.700000000000003</v>
      </c>
      <c r="L41" s="66">
        <v>1.5</v>
      </c>
      <c r="M41" s="66">
        <v>8.2999999999999989</v>
      </c>
      <c r="N41" s="66">
        <v>26.200000000000003</v>
      </c>
      <c r="O41" s="66">
        <v>5.5</v>
      </c>
      <c r="P41" s="66">
        <v>0</v>
      </c>
      <c r="Q41" s="66">
        <v>0</v>
      </c>
      <c r="R41" s="66">
        <v>0</v>
      </c>
      <c r="S41" s="66">
        <v>5.5</v>
      </c>
      <c r="T41" s="66">
        <v>141.69999999999999</v>
      </c>
      <c r="U41" s="66">
        <v>81.5</v>
      </c>
      <c r="V41" s="66">
        <v>7.6999999999999993</v>
      </c>
      <c r="W41" s="66">
        <v>5.9</v>
      </c>
      <c r="X41" s="66">
        <v>20.799999999999997</v>
      </c>
      <c r="Y41" s="66">
        <v>7.6</v>
      </c>
      <c r="Z41" s="66">
        <v>0.1</v>
      </c>
      <c r="AA41" s="66">
        <v>0.1</v>
      </c>
      <c r="AB41" s="66">
        <v>0</v>
      </c>
      <c r="AC41" s="66">
        <v>0</v>
      </c>
      <c r="AD41" s="66">
        <v>0.2</v>
      </c>
      <c r="AE41" s="66">
        <v>0.2</v>
      </c>
      <c r="AF41" s="66">
        <v>1</v>
      </c>
      <c r="AG41" s="66">
        <v>0</v>
      </c>
      <c r="AH41" s="66">
        <v>15.1</v>
      </c>
      <c r="AI41" s="66">
        <v>0.4</v>
      </c>
      <c r="AJ41" s="66">
        <v>1.1000000000000001</v>
      </c>
      <c r="AK41" s="66">
        <v>106.89999999999999</v>
      </c>
    </row>
    <row r="42" spans="2:37">
      <c r="B42" s="109"/>
      <c r="C42" s="110"/>
      <c r="D42" s="112" t="s">
        <v>124</v>
      </c>
      <c r="E42" s="64" t="s">
        <v>70</v>
      </c>
      <c r="F42" s="66">
        <v>18.7</v>
      </c>
      <c r="G42" s="61">
        <v>18.7</v>
      </c>
      <c r="H42" s="66">
        <v>13.2</v>
      </c>
      <c r="I42" s="66">
        <v>1.8</v>
      </c>
      <c r="J42" s="66">
        <v>3.8</v>
      </c>
      <c r="K42" s="66">
        <v>1.7</v>
      </c>
      <c r="L42" s="66">
        <v>0.4</v>
      </c>
      <c r="M42" s="66">
        <v>0.7</v>
      </c>
      <c r="N42" s="66">
        <v>4.8</v>
      </c>
      <c r="O42" s="66">
        <v>5.5</v>
      </c>
      <c r="P42" s="66">
        <v>0</v>
      </c>
      <c r="Q42" s="66">
        <v>0</v>
      </c>
      <c r="R42" s="66">
        <v>0</v>
      </c>
      <c r="S42" s="66">
        <v>5.5</v>
      </c>
      <c r="T42" s="66">
        <v>0</v>
      </c>
      <c r="U42" s="66">
        <v>0</v>
      </c>
      <c r="V42" s="66">
        <v>0</v>
      </c>
      <c r="W42" s="66">
        <v>0</v>
      </c>
      <c r="X42" s="66">
        <v>0</v>
      </c>
      <c r="Y42" s="66">
        <v>0</v>
      </c>
      <c r="Z42" s="66">
        <v>0</v>
      </c>
      <c r="AA42" s="66">
        <v>0</v>
      </c>
      <c r="AB42" s="66">
        <v>0</v>
      </c>
      <c r="AC42" s="66">
        <v>0</v>
      </c>
      <c r="AD42" s="66">
        <v>0</v>
      </c>
      <c r="AE42" s="66">
        <v>0</v>
      </c>
      <c r="AF42" s="66">
        <v>0</v>
      </c>
      <c r="AG42" s="66">
        <v>0</v>
      </c>
      <c r="AH42" s="66">
        <v>0</v>
      </c>
      <c r="AI42" s="66">
        <v>0</v>
      </c>
      <c r="AJ42" s="66">
        <v>0</v>
      </c>
      <c r="AK42" s="66">
        <v>0</v>
      </c>
    </row>
    <row r="43" spans="2:37">
      <c r="B43" s="109"/>
      <c r="C43" s="110"/>
      <c r="D43" s="111"/>
      <c r="E43" s="64" t="s">
        <v>71</v>
      </c>
      <c r="F43" s="66">
        <v>91.899999999999991</v>
      </c>
      <c r="G43" s="61">
        <v>91.899999999999991</v>
      </c>
      <c r="H43" s="66">
        <v>91.899999999999991</v>
      </c>
      <c r="I43" s="66">
        <v>11</v>
      </c>
      <c r="J43" s="66">
        <v>34.799999999999997</v>
      </c>
      <c r="K43" s="66">
        <v>16</v>
      </c>
      <c r="L43" s="66">
        <v>1.1000000000000001</v>
      </c>
      <c r="M43" s="66">
        <v>7.6000000000000005</v>
      </c>
      <c r="N43" s="66">
        <v>21.400000000000002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</row>
    <row r="44" spans="2:37">
      <c r="B44" s="109"/>
      <c r="C44" s="110"/>
      <c r="D44" s="111"/>
      <c r="E44" s="64" t="s">
        <v>72</v>
      </c>
      <c r="F44" s="66">
        <v>248.6</v>
      </c>
      <c r="G44" s="61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141.69999999999999</v>
      </c>
      <c r="U44" s="66">
        <v>81.5</v>
      </c>
      <c r="V44" s="66">
        <v>7.6999999999999993</v>
      </c>
      <c r="W44" s="66">
        <v>5.9</v>
      </c>
      <c r="X44" s="66">
        <v>20.799999999999997</v>
      </c>
      <c r="Y44" s="66">
        <v>7.6</v>
      </c>
      <c r="Z44" s="66">
        <v>0.1</v>
      </c>
      <c r="AA44" s="66">
        <v>0.1</v>
      </c>
      <c r="AB44" s="66">
        <v>0</v>
      </c>
      <c r="AC44" s="66">
        <v>0</v>
      </c>
      <c r="AD44" s="66">
        <v>0.2</v>
      </c>
      <c r="AE44" s="66">
        <v>0.2</v>
      </c>
      <c r="AF44" s="66">
        <v>1</v>
      </c>
      <c r="AG44" s="66">
        <v>0</v>
      </c>
      <c r="AH44" s="66">
        <v>15.1</v>
      </c>
      <c r="AI44" s="66">
        <v>0.4</v>
      </c>
      <c r="AJ44" s="66">
        <v>1.1000000000000001</v>
      </c>
      <c r="AK44" s="66">
        <v>106.89999999999999</v>
      </c>
    </row>
    <row r="45" spans="2:37">
      <c r="B45" s="109" t="s">
        <v>125</v>
      </c>
      <c r="C45" s="110" t="s">
        <v>131</v>
      </c>
      <c r="D45" s="111" t="s">
        <v>68</v>
      </c>
      <c r="E45" s="111"/>
      <c r="F45" s="66">
        <v>230.19999999999996</v>
      </c>
      <c r="G45" s="61">
        <v>77.499999999999986</v>
      </c>
      <c r="H45" s="66">
        <v>74.899999999999991</v>
      </c>
      <c r="I45" s="66">
        <v>4.5</v>
      </c>
      <c r="J45" s="66">
        <v>39</v>
      </c>
      <c r="K45" s="66">
        <v>3.5</v>
      </c>
      <c r="L45" s="66">
        <v>0.5</v>
      </c>
      <c r="M45" s="66">
        <v>17.8</v>
      </c>
      <c r="N45" s="66">
        <v>9.6</v>
      </c>
      <c r="O45" s="66">
        <v>2.6</v>
      </c>
      <c r="P45" s="66">
        <v>0.8</v>
      </c>
      <c r="Q45" s="66">
        <v>0.9</v>
      </c>
      <c r="R45" s="66">
        <v>0.30000000000000004</v>
      </c>
      <c r="S45" s="66">
        <v>0.60000000000000009</v>
      </c>
      <c r="T45" s="66">
        <v>64.099999999999994</v>
      </c>
      <c r="U45" s="66">
        <v>5.3</v>
      </c>
      <c r="V45" s="66">
        <v>20.6</v>
      </c>
      <c r="W45" s="66">
        <v>6.3</v>
      </c>
      <c r="X45" s="66">
        <v>11.6</v>
      </c>
      <c r="Y45" s="66">
        <v>13.5</v>
      </c>
      <c r="Z45" s="66">
        <v>0.30000000000000004</v>
      </c>
      <c r="AA45" s="66">
        <v>0.2</v>
      </c>
      <c r="AB45" s="66">
        <v>0</v>
      </c>
      <c r="AC45" s="66">
        <v>0</v>
      </c>
      <c r="AD45" s="66">
        <v>1.9</v>
      </c>
      <c r="AE45" s="66">
        <v>3.4000000000000004</v>
      </c>
      <c r="AF45" s="66">
        <v>0.3</v>
      </c>
      <c r="AG45" s="66">
        <v>0</v>
      </c>
      <c r="AH45" s="66">
        <v>0</v>
      </c>
      <c r="AI45" s="66">
        <v>0.5</v>
      </c>
      <c r="AJ45" s="66">
        <v>0.2</v>
      </c>
      <c r="AK45" s="66">
        <v>88.59999999999998</v>
      </c>
    </row>
    <row r="46" spans="2:37">
      <c r="B46" s="109"/>
      <c r="C46" s="110"/>
      <c r="D46" s="112" t="s">
        <v>124</v>
      </c>
      <c r="E46" s="64" t="s">
        <v>70</v>
      </c>
      <c r="F46" s="66">
        <v>11.5</v>
      </c>
      <c r="G46" s="61">
        <v>11.5</v>
      </c>
      <c r="H46" s="66">
        <v>10.5</v>
      </c>
      <c r="I46" s="66">
        <v>0.6</v>
      </c>
      <c r="J46" s="66">
        <v>5.2</v>
      </c>
      <c r="K46" s="66">
        <v>0.7</v>
      </c>
      <c r="L46" s="66">
        <v>0.2</v>
      </c>
      <c r="M46" s="66">
        <v>1.8</v>
      </c>
      <c r="N46" s="66">
        <v>2</v>
      </c>
      <c r="O46" s="66">
        <v>1</v>
      </c>
      <c r="P46" s="66">
        <v>0.3</v>
      </c>
      <c r="Q46" s="66">
        <v>0.1</v>
      </c>
      <c r="R46" s="66">
        <v>0.2</v>
      </c>
      <c r="S46" s="66">
        <v>0.4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</row>
    <row r="47" spans="2:37">
      <c r="B47" s="109"/>
      <c r="C47" s="110"/>
      <c r="D47" s="111"/>
      <c r="E47" s="64" t="s">
        <v>71</v>
      </c>
      <c r="F47" s="66">
        <v>65.999999999999986</v>
      </c>
      <c r="G47" s="61">
        <v>65.999999999999986</v>
      </c>
      <c r="H47" s="66">
        <v>64.399999999999991</v>
      </c>
      <c r="I47" s="66">
        <v>3.9</v>
      </c>
      <c r="J47" s="66">
        <v>33.799999999999997</v>
      </c>
      <c r="K47" s="66">
        <v>2.8</v>
      </c>
      <c r="L47" s="66">
        <v>0.3</v>
      </c>
      <c r="M47" s="66">
        <v>16</v>
      </c>
      <c r="N47" s="66">
        <v>7.6</v>
      </c>
      <c r="O47" s="66">
        <v>1.6</v>
      </c>
      <c r="P47" s="66">
        <v>0.5</v>
      </c>
      <c r="Q47" s="66">
        <v>0.8</v>
      </c>
      <c r="R47" s="66">
        <v>0.1</v>
      </c>
      <c r="S47" s="66">
        <v>0.2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</row>
    <row r="48" spans="2:37">
      <c r="B48" s="109"/>
      <c r="C48" s="110"/>
      <c r="D48" s="111"/>
      <c r="E48" s="64" t="s">
        <v>72</v>
      </c>
      <c r="F48" s="66">
        <v>152.69999999999999</v>
      </c>
      <c r="G48" s="61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64.099999999999994</v>
      </c>
      <c r="U48" s="66">
        <v>5.3</v>
      </c>
      <c r="V48" s="66">
        <v>20.6</v>
      </c>
      <c r="W48" s="66">
        <v>6.3</v>
      </c>
      <c r="X48" s="66">
        <v>11.6</v>
      </c>
      <c r="Y48" s="66">
        <v>13.5</v>
      </c>
      <c r="Z48" s="66">
        <v>0.30000000000000004</v>
      </c>
      <c r="AA48" s="66">
        <v>0.2</v>
      </c>
      <c r="AB48" s="66">
        <v>0</v>
      </c>
      <c r="AC48" s="66">
        <v>0</v>
      </c>
      <c r="AD48" s="66">
        <v>1.9</v>
      </c>
      <c r="AE48" s="66">
        <v>3.4000000000000004</v>
      </c>
      <c r="AF48" s="66">
        <v>0.3</v>
      </c>
      <c r="AG48" s="66">
        <v>0</v>
      </c>
      <c r="AH48" s="66">
        <v>0</v>
      </c>
      <c r="AI48" s="66">
        <v>0.5</v>
      </c>
      <c r="AJ48" s="66">
        <v>0.2</v>
      </c>
      <c r="AK48" s="66">
        <v>88.59999999999998</v>
      </c>
    </row>
    <row r="49" spans="2:37">
      <c r="B49" s="109" t="s">
        <v>125</v>
      </c>
      <c r="C49" s="110" t="s">
        <v>132</v>
      </c>
      <c r="D49" s="111" t="s">
        <v>68</v>
      </c>
      <c r="E49" s="111"/>
      <c r="F49" s="66">
        <v>314.7</v>
      </c>
      <c r="G49" s="61">
        <v>70</v>
      </c>
      <c r="H49" s="66">
        <v>61.400000000000006</v>
      </c>
      <c r="I49" s="66">
        <v>0</v>
      </c>
      <c r="J49" s="66">
        <v>21.5</v>
      </c>
      <c r="K49" s="66">
        <v>3.2</v>
      </c>
      <c r="L49" s="66">
        <v>0.7</v>
      </c>
      <c r="M49" s="66">
        <v>1.1000000000000001</v>
      </c>
      <c r="N49" s="66">
        <v>34.9</v>
      </c>
      <c r="O49" s="66">
        <v>8.6</v>
      </c>
      <c r="P49" s="66">
        <v>4.7</v>
      </c>
      <c r="Q49" s="66">
        <v>0</v>
      </c>
      <c r="R49" s="66">
        <v>3</v>
      </c>
      <c r="S49" s="66">
        <v>0.9</v>
      </c>
      <c r="T49" s="66">
        <v>147.79999999999998</v>
      </c>
      <c r="U49" s="66">
        <v>119.4</v>
      </c>
      <c r="V49" s="66">
        <v>4.4000000000000004</v>
      </c>
      <c r="W49" s="66">
        <v>3.4</v>
      </c>
      <c r="X49" s="66">
        <v>10.3</v>
      </c>
      <c r="Y49" s="66">
        <v>8</v>
      </c>
      <c r="Z49" s="66">
        <v>0.89999999999999991</v>
      </c>
      <c r="AA49" s="66">
        <v>0.4</v>
      </c>
      <c r="AB49" s="66">
        <v>0</v>
      </c>
      <c r="AC49" s="66">
        <v>0</v>
      </c>
      <c r="AD49" s="66">
        <v>0</v>
      </c>
      <c r="AE49" s="66">
        <v>0.6</v>
      </c>
      <c r="AF49" s="66">
        <v>0</v>
      </c>
      <c r="AG49" s="66">
        <v>0</v>
      </c>
      <c r="AH49" s="66">
        <v>0</v>
      </c>
      <c r="AI49" s="66">
        <v>0</v>
      </c>
      <c r="AJ49" s="66">
        <v>0.4</v>
      </c>
      <c r="AK49" s="66">
        <v>96.9</v>
      </c>
    </row>
    <row r="50" spans="2:37">
      <c r="B50" s="109"/>
      <c r="C50" s="110"/>
      <c r="D50" s="112" t="s">
        <v>124</v>
      </c>
      <c r="E50" s="64" t="s">
        <v>70</v>
      </c>
      <c r="F50" s="66">
        <v>9</v>
      </c>
      <c r="G50" s="61">
        <v>9</v>
      </c>
      <c r="H50" s="66">
        <v>0.4</v>
      </c>
      <c r="I50" s="66">
        <v>0</v>
      </c>
      <c r="J50" s="66">
        <v>0.1</v>
      </c>
      <c r="K50" s="66">
        <v>0</v>
      </c>
      <c r="L50" s="66">
        <v>0</v>
      </c>
      <c r="M50" s="66">
        <v>0.1</v>
      </c>
      <c r="N50" s="66">
        <v>0.2</v>
      </c>
      <c r="O50" s="66">
        <v>8.6</v>
      </c>
      <c r="P50" s="66">
        <v>4.7</v>
      </c>
      <c r="Q50" s="66">
        <v>0</v>
      </c>
      <c r="R50" s="66">
        <v>3</v>
      </c>
      <c r="S50" s="66">
        <v>0.9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</row>
    <row r="51" spans="2:37">
      <c r="B51" s="109"/>
      <c r="C51" s="110"/>
      <c r="D51" s="111"/>
      <c r="E51" s="64" t="s">
        <v>71</v>
      </c>
      <c r="F51" s="66">
        <v>61.000000000000007</v>
      </c>
      <c r="G51" s="61">
        <v>61.000000000000007</v>
      </c>
      <c r="H51" s="66">
        <v>61.000000000000007</v>
      </c>
      <c r="I51" s="66">
        <v>0</v>
      </c>
      <c r="J51" s="66">
        <v>21.4</v>
      </c>
      <c r="K51" s="66">
        <v>3.2</v>
      </c>
      <c r="L51" s="66">
        <v>0.7</v>
      </c>
      <c r="M51" s="66">
        <v>1</v>
      </c>
      <c r="N51" s="66">
        <v>34.700000000000003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</row>
    <row r="52" spans="2:37">
      <c r="B52" s="109"/>
      <c r="C52" s="110"/>
      <c r="D52" s="111"/>
      <c r="E52" s="64" t="s">
        <v>72</v>
      </c>
      <c r="F52" s="66">
        <v>244.7</v>
      </c>
      <c r="G52" s="61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147.79999999999998</v>
      </c>
      <c r="U52" s="66">
        <v>119.4</v>
      </c>
      <c r="V52" s="66">
        <v>4.4000000000000004</v>
      </c>
      <c r="W52" s="66">
        <v>3.4</v>
      </c>
      <c r="X52" s="66">
        <v>10.3</v>
      </c>
      <c r="Y52" s="66">
        <v>8</v>
      </c>
      <c r="Z52" s="66">
        <v>0.89999999999999991</v>
      </c>
      <c r="AA52" s="66">
        <v>0.4</v>
      </c>
      <c r="AB52" s="66">
        <v>0</v>
      </c>
      <c r="AC52" s="66">
        <v>0</v>
      </c>
      <c r="AD52" s="66">
        <v>0</v>
      </c>
      <c r="AE52" s="66">
        <v>0.6</v>
      </c>
      <c r="AF52" s="66">
        <v>0</v>
      </c>
      <c r="AG52" s="66">
        <v>0</v>
      </c>
      <c r="AH52" s="66">
        <v>0</v>
      </c>
      <c r="AI52" s="66">
        <v>0</v>
      </c>
      <c r="AJ52" s="66">
        <v>0.4</v>
      </c>
      <c r="AK52" s="66">
        <v>96.9</v>
      </c>
    </row>
    <row r="53" spans="2:37">
      <c r="B53" s="109" t="s">
        <v>125</v>
      </c>
      <c r="C53" s="110" t="s">
        <v>133</v>
      </c>
      <c r="D53" s="111" t="s">
        <v>68</v>
      </c>
      <c r="E53" s="111"/>
      <c r="F53" s="66">
        <v>464.20000000000005</v>
      </c>
      <c r="G53" s="61">
        <v>113.19999999999999</v>
      </c>
      <c r="H53" s="66">
        <v>112.1</v>
      </c>
      <c r="I53" s="66">
        <v>0</v>
      </c>
      <c r="J53" s="66">
        <v>28.5</v>
      </c>
      <c r="K53" s="66">
        <v>9.1999999999999993</v>
      </c>
      <c r="L53" s="66">
        <v>1.1000000000000001</v>
      </c>
      <c r="M53" s="66">
        <v>1.1000000000000001</v>
      </c>
      <c r="N53" s="66">
        <v>72.2</v>
      </c>
      <c r="O53" s="66">
        <v>1.1000000000000001</v>
      </c>
      <c r="P53" s="66">
        <v>0</v>
      </c>
      <c r="Q53" s="66">
        <v>0</v>
      </c>
      <c r="R53" s="66">
        <v>0</v>
      </c>
      <c r="S53" s="66">
        <v>1.1000000000000001</v>
      </c>
      <c r="T53" s="66">
        <v>188.2</v>
      </c>
      <c r="U53" s="66">
        <v>78.7</v>
      </c>
      <c r="V53" s="66">
        <v>10.100000000000001</v>
      </c>
      <c r="W53" s="66">
        <v>10.799999999999999</v>
      </c>
      <c r="X53" s="66">
        <v>29</v>
      </c>
      <c r="Y53" s="66">
        <v>31.9</v>
      </c>
      <c r="Z53" s="66">
        <v>0.1</v>
      </c>
      <c r="AA53" s="66">
        <v>0.1</v>
      </c>
      <c r="AB53" s="66">
        <v>0</v>
      </c>
      <c r="AC53" s="66">
        <v>0</v>
      </c>
      <c r="AD53" s="66">
        <v>0.2</v>
      </c>
      <c r="AE53" s="66">
        <v>0.1</v>
      </c>
      <c r="AF53" s="66">
        <v>0</v>
      </c>
      <c r="AG53" s="66">
        <v>8.8000000000000007</v>
      </c>
      <c r="AH53" s="66">
        <v>15</v>
      </c>
      <c r="AI53" s="66">
        <v>0</v>
      </c>
      <c r="AJ53" s="66">
        <v>3.4000000000000004</v>
      </c>
      <c r="AK53" s="66">
        <v>162.80000000000001</v>
      </c>
    </row>
    <row r="54" spans="2:37">
      <c r="B54" s="109"/>
      <c r="C54" s="110"/>
      <c r="D54" s="112" t="s">
        <v>124</v>
      </c>
      <c r="E54" s="64" t="s">
        <v>70</v>
      </c>
      <c r="F54" s="66">
        <v>7</v>
      </c>
      <c r="G54" s="61">
        <v>7</v>
      </c>
      <c r="H54" s="66">
        <v>5.9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5.9</v>
      </c>
      <c r="O54" s="66">
        <v>1.1000000000000001</v>
      </c>
      <c r="P54" s="66">
        <v>0</v>
      </c>
      <c r="Q54" s="66">
        <v>0</v>
      </c>
      <c r="R54" s="66">
        <v>0</v>
      </c>
      <c r="S54" s="66">
        <v>1.1000000000000001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</row>
    <row r="55" spans="2:37">
      <c r="B55" s="109"/>
      <c r="C55" s="110"/>
      <c r="D55" s="111"/>
      <c r="E55" s="64" t="s">
        <v>71</v>
      </c>
      <c r="F55" s="66">
        <v>106.19999999999999</v>
      </c>
      <c r="G55" s="61">
        <v>106.19999999999999</v>
      </c>
      <c r="H55" s="66">
        <v>106.19999999999999</v>
      </c>
      <c r="I55" s="66">
        <v>0</v>
      </c>
      <c r="J55" s="66">
        <v>28.5</v>
      </c>
      <c r="K55" s="66">
        <v>9.1999999999999993</v>
      </c>
      <c r="L55" s="66">
        <v>1.1000000000000001</v>
      </c>
      <c r="M55" s="66">
        <v>1.1000000000000001</v>
      </c>
      <c r="N55" s="66">
        <v>66.3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</row>
    <row r="56" spans="2:37">
      <c r="B56" s="109"/>
      <c r="C56" s="110"/>
      <c r="D56" s="111"/>
      <c r="E56" s="64" t="s">
        <v>72</v>
      </c>
      <c r="F56" s="66">
        <v>351</v>
      </c>
      <c r="G56" s="61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188.2</v>
      </c>
      <c r="U56" s="66">
        <v>78.7</v>
      </c>
      <c r="V56" s="66">
        <v>10.100000000000001</v>
      </c>
      <c r="W56" s="66">
        <v>10.799999999999999</v>
      </c>
      <c r="X56" s="66">
        <v>29</v>
      </c>
      <c r="Y56" s="66">
        <v>31.9</v>
      </c>
      <c r="Z56" s="66">
        <v>0.1</v>
      </c>
      <c r="AA56" s="66">
        <v>0.1</v>
      </c>
      <c r="AB56" s="66">
        <v>0</v>
      </c>
      <c r="AC56" s="66">
        <v>0</v>
      </c>
      <c r="AD56" s="66">
        <v>0.2</v>
      </c>
      <c r="AE56" s="66">
        <v>0.1</v>
      </c>
      <c r="AF56" s="66">
        <v>0</v>
      </c>
      <c r="AG56" s="66">
        <v>8.8000000000000007</v>
      </c>
      <c r="AH56" s="66">
        <v>15</v>
      </c>
      <c r="AI56" s="66">
        <v>0</v>
      </c>
      <c r="AJ56" s="66">
        <v>3.4000000000000004</v>
      </c>
      <c r="AK56" s="66">
        <v>162.80000000000001</v>
      </c>
    </row>
    <row r="57" spans="2:37">
      <c r="B57" s="109" t="s">
        <v>125</v>
      </c>
      <c r="C57" s="113" t="s">
        <v>134</v>
      </c>
      <c r="D57" s="111" t="s">
        <v>68</v>
      </c>
      <c r="E57" s="111"/>
      <c r="F57" s="66">
        <v>227.5</v>
      </c>
      <c r="G57" s="61">
        <v>71.7</v>
      </c>
      <c r="H57" s="66">
        <v>71.7</v>
      </c>
      <c r="I57" s="66">
        <v>4</v>
      </c>
      <c r="J57" s="66">
        <v>16.7</v>
      </c>
      <c r="K57" s="66">
        <v>15.2</v>
      </c>
      <c r="L57" s="66">
        <v>7.7</v>
      </c>
      <c r="M57" s="66">
        <v>5.6</v>
      </c>
      <c r="N57" s="66">
        <v>22.5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62.6</v>
      </c>
      <c r="U57" s="66">
        <v>10.1</v>
      </c>
      <c r="V57" s="66">
        <v>6.1</v>
      </c>
      <c r="W57" s="66">
        <v>4.5</v>
      </c>
      <c r="X57" s="66">
        <v>12.4</v>
      </c>
      <c r="Y57" s="66">
        <v>3.6999999999999997</v>
      </c>
      <c r="Z57" s="66">
        <v>0.3</v>
      </c>
      <c r="AA57" s="66">
        <v>0</v>
      </c>
      <c r="AB57" s="66">
        <v>0</v>
      </c>
      <c r="AC57" s="66">
        <v>0</v>
      </c>
      <c r="AD57" s="66">
        <v>0.1</v>
      </c>
      <c r="AE57" s="66">
        <v>12.8</v>
      </c>
      <c r="AF57" s="66">
        <v>2.5</v>
      </c>
      <c r="AG57" s="66">
        <v>0</v>
      </c>
      <c r="AH57" s="66">
        <v>8.8000000000000007</v>
      </c>
      <c r="AI57" s="66">
        <v>0.9</v>
      </c>
      <c r="AJ57" s="66">
        <v>0.4</v>
      </c>
      <c r="AK57" s="66">
        <v>93.2</v>
      </c>
    </row>
    <row r="58" spans="2:37">
      <c r="B58" s="109"/>
      <c r="C58" s="114"/>
      <c r="D58" s="112" t="s">
        <v>124</v>
      </c>
      <c r="E58" s="64" t="s">
        <v>70</v>
      </c>
      <c r="F58" s="66">
        <v>26.900000000000002</v>
      </c>
      <c r="G58" s="61">
        <v>26.900000000000002</v>
      </c>
      <c r="H58" s="66">
        <v>26.900000000000002</v>
      </c>
      <c r="I58" s="66">
        <v>0</v>
      </c>
      <c r="J58" s="66">
        <v>8.1999999999999993</v>
      </c>
      <c r="K58" s="66">
        <v>2.2000000000000002</v>
      </c>
      <c r="L58" s="66">
        <v>4.5</v>
      </c>
      <c r="M58" s="66">
        <v>2.6</v>
      </c>
      <c r="N58" s="66">
        <v>9.4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</row>
    <row r="59" spans="2:37">
      <c r="B59" s="109"/>
      <c r="C59" s="114"/>
      <c r="D59" s="111"/>
      <c r="E59" s="64" t="s">
        <v>71</v>
      </c>
      <c r="F59" s="66">
        <v>40.799999999999997</v>
      </c>
      <c r="G59" s="61">
        <v>40.799999999999997</v>
      </c>
      <c r="H59" s="66">
        <v>40.799999999999997</v>
      </c>
      <c r="I59" s="66">
        <v>0</v>
      </c>
      <c r="J59" s="66">
        <v>8.5</v>
      </c>
      <c r="K59" s="66">
        <v>13</v>
      </c>
      <c r="L59" s="66">
        <v>3.2</v>
      </c>
      <c r="M59" s="66">
        <v>3</v>
      </c>
      <c r="N59" s="66">
        <v>13.1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</row>
    <row r="60" spans="2:37">
      <c r="B60" s="109"/>
      <c r="C60" s="115"/>
      <c r="D60" s="111"/>
      <c r="E60" s="64" t="s">
        <v>72</v>
      </c>
      <c r="F60" s="66">
        <v>159.79999999999998</v>
      </c>
      <c r="G60" s="61">
        <v>4</v>
      </c>
      <c r="H60" s="66">
        <v>4</v>
      </c>
      <c r="I60" s="66">
        <v>4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62.6</v>
      </c>
      <c r="U60" s="66">
        <v>10.1</v>
      </c>
      <c r="V60" s="66">
        <v>6.1</v>
      </c>
      <c r="W60" s="66">
        <v>4.5</v>
      </c>
      <c r="X60" s="66">
        <v>12.4</v>
      </c>
      <c r="Y60" s="66">
        <v>3.6999999999999997</v>
      </c>
      <c r="Z60" s="66">
        <v>0.3</v>
      </c>
      <c r="AA60" s="66">
        <v>0</v>
      </c>
      <c r="AB60" s="66">
        <v>0</v>
      </c>
      <c r="AC60" s="66">
        <v>0</v>
      </c>
      <c r="AD60" s="66">
        <v>0.1</v>
      </c>
      <c r="AE60" s="66">
        <v>12.8</v>
      </c>
      <c r="AF60" s="66">
        <v>2.5</v>
      </c>
      <c r="AG60" s="66">
        <v>0</v>
      </c>
      <c r="AH60" s="66">
        <v>8.8000000000000007</v>
      </c>
      <c r="AI60" s="66">
        <v>0.9</v>
      </c>
      <c r="AJ60" s="66">
        <v>0.4</v>
      </c>
      <c r="AK60" s="66">
        <v>93.2</v>
      </c>
    </row>
    <row r="61" spans="2:37">
      <c r="B61" s="109" t="s">
        <v>125</v>
      </c>
      <c r="C61" s="110" t="s">
        <v>135</v>
      </c>
      <c r="D61" s="111" t="s">
        <v>68</v>
      </c>
      <c r="E61" s="111"/>
      <c r="F61" s="66">
        <v>301.5</v>
      </c>
      <c r="G61" s="61">
        <v>99.1</v>
      </c>
      <c r="H61" s="66">
        <v>97.8</v>
      </c>
      <c r="I61" s="66">
        <v>0</v>
      </c>
      <c r="J61" s="66">
        <v>8.6</v>
      </c>
      <c r="K61" s="66">
        <v>2.1</v>
      </c>
      <c r="L61" s="66">
        <v>3.1999999999999997</v>
      </c>
      <c r="M61" s="66">
        <v>3.6999999999999997</v>
      </c>
      <c r="N61" s="66">
        <v>80.2</v>
      </c>
      <c r="O61" s="66">
        <v>1.3</v>
      </c>
      <c r="P61" s="66">
        <v>0</v>
      </c>
      <c r="Q61" s="66">
        <v>0</v>
      </c>
      <c r="R61" s="66">
        <v>0.4</v>
      </c>
      <c r="S61" s="66">
        <v>0.9</v>
      </c>
      <c r="T61" s="66">
        <v>119.7</v>
      </c>
      <c r="U61" s="66">
        <v>57.300000000000004</v>
      </c>
      <c r="V61" s="66">
        <v>22.1</v>
      </c>
      <c r="W61" s="66">
        <v>2.8</v>
      </c>
      <c r="X61" s="66">
        <v>5.8</v>
      </c>
      <c r="Y61" s="66">
        <v>6.2</v>
      </c>
      <c r="Z61" s="66">
        <v>0</v>
      </c>
      <c r="AA61" s="66">
        <v>5.7</v>
      </c>
      <c r="AB61" s="66">
        <v>0</v>
      </c>
      <c r="AC61" s="66">
        <v>0</v>
      </c>
      <c r="AD61" s="66">
        <v>0.3</v>
      </c>
      <c r="AE61" s="66">
        <v>18.899999999999999</v>
      </c>
      <c r="AF61" s="66">
        <v>0.2</v>
      </c>
      <c r="AG61" s="66">
        <v>0</v>
      </c>
      <c r="AH61" s="66">
        <v>0</v>
      </c>
      <c r="AI61" s="66">
        <v>0</v>
      </c>
      <c r="AJ61" s="66">
        <v>0.4</v>
      </c>
      <c r="AK61" s="66">
        <v>82.699999999999989</v>
      </c>
    </row>
    <row r="62" spans="2:37">
      <c r="B62" s="109"/>
      <c r="C62" s="110"/>
      <c r="D62" s="112" t="s">
        <v>124</v>
      </c>
      <c r="E62" s="64" t="s">
        <v>70</v>
      </c>
      <c r="F62" s="66">
        <v>11</v>
      </c>
      <c r="G62" s="61">
        <v>11</v>
      </c>
      <c r="H62" s="66">
        <v>9.6999999999999993</v>
      </c>
      <c r="I62" s="66">
        <v>0</v>
      </c>
      <c r="J62" s="66">
        <v>0.79999999999999993</v>
      </c>
      <c r="K62" s="66">
        <v>0.3</v>
      </c>
      <c r="L62" s="66">
        <v>0.5</v>
      </c>
      <c r="M62" s="66">
        <v>0.9</v>
      </c>
      <c r="N62" s="66">
        <v>7.2</v>
      </c>
      <c r="O62" s="66">
        <v>1.3</v>
      </c>
      <c r="P62" s="66">
        <v>0</v>
      </c>
      <c r="Q62" s="66">
        <v>0</v>
      </c>
      <c r="R62" s="66">
        <v>0.4</v>
      </c>
      <c r="S62" s="66">
        <v>0.9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</row>
    <row r="63" spans="2:37">
      <c r="B63" s="109"/>
      <c r="C63" s="110"/>
      <c r="D63" s="111"/>
      <c r="E63" s="64" t="s">
        <v>71</v>
      </c>
      <c r="F63" s="66">
        <v>88.1</v>
      </c>
      <c r="G63" s="61">
        <v>88.1</v>
      </c>
      <c r="H63" s="66">
        <v>88.1</v>
      </c>
      <c r="I63" s="66">
        <v>0</v>
      </c>
      <c r="J63" s="66">
        <v>7.8</v>
      </c>
      <c r="K63" s="66">
        <v>1.8</v>
      </c>
      <c r="L63" s="66">
        <v>2.6999999999999997</v>
      </c>
      <c r="M63" s="66">
        <v>2.8</v>
      </c>
      <c r="N63" s="66">
        <v>73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</row>
    <row r="64" spans="2:37">
      <c r="B64" s="109"/>
      <c r="C64" s="110"/>
      <c r="D64" s="111"/>
      <c r="E64" s="64" t="s">
        <v>72</v>
      </c>
      <c r="F64" s="66">
        <v>202.39999999999998</v>
      </c>
      <c r="G64" s="61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119.7</v>
      </c>
      <c r="U64" s="66">
        <v>57.300000000000004</v>
      </c>
      <c r="V64" s="66">
        <v>22.1</v>
      </c>
      <c r="W64" s="66">
        <v>2.8</v>
      </c>
      <c r="X64" s="66">
        <v>5.8</v>
      </c>
      <c r="Y64" s="66">
        <v>6.2</v>
      </c>
      <c r="Z64" s="66">
        <v>0</v>
      </c>
      <c r="AA64" s="66">
        <v>5.7</v>
      </c>
      <c r="AB64" s="66">
        <v>0</v>
      </c>
      <c r="AC64" s="66">
        <v>0</v>
      </c>
      <c r="AD64" s="66">
        <v>0.3</v>
      </c>
      <c r="AE64" s="66">
        <v>18.899999999999999</v>
      </c>
      <c r="AF64" s="66">
        <v>0.2</v>
      </c>
      <c r="AG64" s="66">
        <v>0</v>
      </c>
      <c r="AH64" s="66">
        <v>0</v>
      </c>
      <c r="AI64" s="66">
        <v>0</v>
      </c>
      <c r="AJ64" s="66">
        <v>0.4</v>
      </c>
      <c r="AK64" s="66">
        <v>82.699999999999989</v>
      </c>
    </row>
    <row r="65" spans="2:37">
      <c r="B65" s="109" t="s">
        <v>125</v>
      </c>
      <c r="C65" s="110" t="s">
        <v>136</v>
      </c>
      <c r="D65" s="111" t="s">
        <v>68</v>
      </c>
      <c r="E65" s="111"/>
      <c r="F65" s="66">
        <v>461.6</v>
      </c>
      <c r="G65" s="61">
        <v>130.19999999999999</v>
      </c>
      <c r="H65" s="66">
        <v>124.7</v>
      </c>
      <c r="I65" s="66">
        <v>4</v>
      </c>
      <c r="J65" s="66">
        <v>77.600000000000009</v>
      </c>
      <c r="K65" s="66">
        <v>2.2999999999999998</v>
      </c>
      <c r="L65" s="66">
        <v>1.7</v>
      </c>
      <c r="M65" s="66">
        <v>22.2</v>
      </c>
      <c r="N65" s="66">
        <v>16.900000000000002</v>
      </c>
      <c r="O65" s="66">
        <v>5.5</v>
      </c>
      <c r="P65" s="66">
        <v>0.8</v>
      </c>
      <c r="Q65" s="66">
        <v>0.4</v>
      </c>
      <c r="R65" s="66">
        <v>0.3</v>
      </c>
      <c r="S65" s="66">
        <v>4</v>
      </c>
      <c r="T65" s="66">
        <v>188.89999999999998</v>
      </c>
      <c r="U65" s="66">
        <v>78.999999999999986</v>
      </c>
      <c r="V65" s="66">
        <v>16.7</v>
      </c>
      <c r="W65" s="66">
        <v>9.9</v>
      </c>
      <c r="X65" s="66">
        <v>21.2</v>
      </c>
      <c r="Y65" s="66">
        <v>15.4</v>
      </c>
      <c r="Z65" s="66">
        <v>0.1</v>
      </c>
      <c r="AA65" s="66">
        <v>0.1</v>
      </c>
      <c r="AB65" s="66">
        <v>0</v>
      </c>
      <c r="AC65" s="66">
        <v>0</v>
      </c>
      <c r="AD65" s="66">
        <v>0.9</v>
      </c>
      <c r="AE65" s="66">
        <v>18.600000000000001</v>
      </c>
      <c r="AF65" s="66">
        <v>16.7</v>
      </c>
      <c r="AG65" s="66">
        <v>0</v>
      </c>
      <c r="AH65" s="66">
        <v>0.4</v>
      </c>
      <c r="AI65" s="66">
        <v>0</v>
      </c>
      <c r="AJ65" s="66">
        <v>9.8999999999999986</v>
      </c>
      <c r="AK65" s="66">
        <v>142.5</v>
      </c>
    </row>
    <row r="66" spans="2:37">
      <c r="B66" s="109"/>
      <c r="C66" s="110"/>
      <c r="D66" s="112" t="s">
        <v>124</v>
      </c>
      <c r="E66" s="64" t="s">
        <v>70</v>
      </c>
      <c r="F66" s="66">
        <v>13.8</v>
      </c>
      <c r="G66" s="61">
        <v>13.8</v>
      </c>
      <c r="H66" s="66">
        <v>12.700000000000001</v>
      </c>
      <c r="I66" s="66">
        <v>0.5</v>
      </c>
      <c r="J66" s="66">
        <v>7.1</v>
      </c>
      <c r="K66" s="66">
        <v>0.5</v>
      </c>
      <c r="L66" s="66">
        <v>0.2</v>
      </c>
      <c r="M66" s="66">
        <v>2.6</v>
      </c>
      <c r="N66" s="66">
        <v>1.7999999999999998</v>
      </c>
      <c r="O66" s="66">
        <v>1.1000000000000001</v>
      </c>
      <c r="P66" s="66">
        <v>0.2</v>
      </c>
      <c r="Q66" s="66">
        <v>0</v>
      </c>
      <c r="R66" s="66">
        <v>0</v>
      </c>
      <c r="S66" s="66">
        <v>0.89999999999999991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</row>
    <row r="67" spans="2:37">
      <c r="B67" s="109"/>
      <c r="C67" s="110"/>
      <c r="D67" s="111"/>
      <c r="E67" s="64" t="s">
        <v>71</v>
      </c>
      <c r="F67" s="66">
        <v>116.4</v>
      </c>
      <c r="G67" s="61">
        <v>116.4</v>
      </c>
      <c r="H67" s="66">
        <v>112</v>
      </c>
      <c r="I67" s="66">
        <v>3.5</v>
      </c>
      <c r="J67" s="66">
        <v>70.5</v>
      </c>
      <c r="K67" s="66">
        <v>1.8</v>
      </c>
      <c r="L67" s="66">
        <v>1.5</v>
      </c>
      <c r="M67" s="66">
        <v>19.600000000000001</v>
      </c>
      <c r="N67" s="66">
        <v>15.100000000000001</v>
      </c>
      <c r="O67" s="66">
        <v>4.4000000000000004</v>
      </c>
      <c r="P67" s="66">
        <v>0.6</v>
      </c>
      <c r="Q67" s="66">
        <v>0.4</v>
      </c>
      <c r="R67" s="66">
        <v>0.3</v>
      </c>
      <c r="S67" s="66">
        <v>3.1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</row>
    <row r="68" spans="2:37">
      <c r="B68" s="109"/>
      <c r="C68" s="110"/>
      <c r="D68" s="111"/>
      <c r="E68" s="64" t="s">
        <v>72</v>
      </c>
      <c r="F68" s="66">
        <v>331.39999999999992</v>
      </c>
      <c r="G68" s="61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188.89999999999998</v>
      </c>
      <c r="U68" s="66">
        <v>78.999999999999986</v>
      </c>
      <c r="V68" s="66">
        <v>16.7</v>
      </c>
      <c r="W68" s="66">
        <v>9.9</v>
      </c>
      <c r="X68" s="66">
        <v>21.2</v>
      </c>
      <c r="Y68" s="66">
        <v>15.4</v>
      </c>
      <c r="Z68" s="66">
        <v>0.1</v>
      </c>
      <c r="AA68" s="66">
        <v>0.1</v>
      </c>
      <c r="AB68" s="66">
        <v>0</v>
      </c>
      <c r="AC68" s="66">
        <v>0</v>
      </c>
      <c r="AD68" s="66">
        <v>0.9</v>
      </c>
      <c r="AE68" s="66">
        <v>18.600000000000001</v>
      </c>
      <c r="AF68" s="66">
        <v>16.7</v>
      </c>
      <c r="AG68" s="66">
        <v>0</v>
      </c>
      <c r="AH68" s="66">
        <v>0.4</v>
      </c>
      <c r="AI68" s="66">
        <v>0</v>
      </c>
      <c r="AJ68" s="66">
        <v>9.8999999999999986</v>
      </c>
      <c r="AK68" s="66">
        <v>142.5</v>
      </c>
    </row>
    <row r="69" spans="2:37">
      <c r="B69" s="109" t="s">
        <v>125</v>
      </c>
      <c r="C69" s="110" t="s">
        <v>137</v>
      </c>
      <c r="D69" s="111" t="s">
        <v>68</v>
      </c>
      <c r="E69" s="111"/>
      <c r="F69" s="66">
        <v>322.5</v>
      </c>
      <c r="G69" s="61">
        <v>100</v>
      </c>
      <c r="H69" s="66">
        <v>100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100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105.29999999999997</v>
      </c>
      <c r="U69" s="66">
        <v>89</v>
      </c>
      <c r="V69" s="66">
        <v>6</v>
      </c>
      <c r="W69" s="66">
        <v>3.6</v>
      </c>
      <c r="X69" s="66">
        <v>0.9</v>
      </c>
      <c r="Y69" s="66">
        <v>1.4</v>
      </c>
      <c r="Z69" s="66">
        <v>0.4</v>
      </c>
      <c r="AA69" s="66">
        <v>0.1</v>
      </c>
      <c r="AB69" s="66">
        <v>0</v>
      </c>
      <c r="AC69" s="66">
        <v>0</v>
      </c>
      <c r="AD69" s="66">
        <v>0.1</v>
      </c>
      <c r="AE69" s="66">
        <v>0.6</v>
      </c>
      <c r="AF69" s="66">
        <v>1</v>
      </c>
      <c r="AG69" s="66">
        <v>0</v>
      </c>
      <c r="AH69" s="66">
        <v>0</v>
      </c>
      <c r="AI69" s="66">
        <v>0</v>
      </c>
      <c r="AJ69" s="66">
        <v>2.2000000000000002</v>
      </c>
      <c r="AK69" s="66">
        <v>117.2</v>
      </c>
    </row>
    <row r="70" spans="2:37">
      <c r="B70" s="109"/>
      <c r="C70" s="110"/>
      <c r="D70" s="112" t="s">
        <v>124</v>
      </c>
      <c r="E70" s="64" t="s">
        <v>70</v>
      </c>
      <c r="F70" s="66">
        <v>19</v>
      </c>
      <c r="G70" s="61">
        <v>19</v>
      </c>
      <c r="H70" s="66">
        <v>19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19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</row>
    <row r="71" spans="2:37">
      <c r="B71" s="109"/>
      <c r="C71" s="110"/>
      <c r="D71" s="111"/>
      <c r="E71" s="64" t="s">
        <v>71</v>
      </c>
      <c r="F71" s="66">
        <v>81</v>
      </c>
      <c r="G71" s="61">
        <v>81</v>
      </c>
      <c r="H71" s="66">
        <v>81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81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</row>
    <row r="72" spans="2:37">
      <c r="B72" s="109"/>
      <c r="C72" s="110"/>
      <c r="D72" s="111"/>
      <c r="E72" s="64" t="s">
        <v>72</v>
      </c>
      <c r="F72" s="66">
        <v>222.5</v>
      </c>
      <c r="G72" s="61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105.29999999999997</v>
      </c>
      <c r="U72" s="66">
        <v>89</v>
      </c>
      <c r="V72" s="66">
        <v>6</v>
      </c>
      <c r="W72" s="66">
        <v>3.6</v>
      </c>
      <c r="X72" s="66">
        <v>0.9</v>
      </c>
      <c r="Y72" s="66">
        <v>1.4</v>
      </c>
      <c r="Z72" s="66">
        <v>0.4</v>
      </c>
      <c r="AA72" s="66">
        <v>0.1</v>
      </c>
      <c r="AB72" s="66">
        <v>0</v>
      </c>
      <c r="AC72" s="66">
        <v>0</v>
      </c>
      <c r="AD72" s="66">
        <v>0.1</v>
      </c>
      <c r="AE72" s="66">
        <v>0.6</v>
      </c>
      <c r="AF72" s="66">
        <v>1</v>
      </c>
      <c r="AG72" s="66">
        <v>0</v>
      </c>
      <c r="AH72" s="66">
        <v>0</v>
      </c>
      <c r="AI72" s="66">
        <v>0</v>
      </c>
      <c r="AJ72" s="66">
        <v>2.2000000000000002</v>
      </c>
      <c r="AK72" s="66">
        <v>117.2</v>
      </c>
    </row>
    <row r="73" spans="2:37">
      <c r="B73" s="109" t="s">
        <v>125</v>
      </c>
      <c r="C73" s="110" t="s">
        <v>138</v>
      </c>
      <c r="D73" s="111" t="s">
        <v>68</v>
      </c>
      <c r="E73" s="111"/>
      <c r="F73" s="66">
        <v>434.2</v>
      </c>
      <c r="G73" s="61">
        <v>128.6</v>
      </c>
      <c r="H73" s="66">
        <v>117.7</v>
      </c>
      <c r="I73" s="66">
        <v>0</v>
      </c>
      <c r="J73" s="66">
        <v>26.8</v>
      </c>
      <c r="K73" s="66">
        <v>2</v>
      </c>
      <c r="L73" s="66">
        <v>8.3000000000000007</v>
      </c>
      <c r="M73" s="66">
        <v>8.1</v>
      </c>
      <c r="N73" s="66">
        <v>72.499999999999986</v>
      </c>
      <c r="O73" s="66">
        <v>10.9</v>
      </c>
      <c r="P73" s="66">
        <v>1.7000000000000002</v>
      </c>
      <c r="Q73" s="66">
        <v>1.3</v>
      </c>
      <c r="R73" s="66">
        <v>0.30000000000000004</v>
      </c>
      <c r="S73" s="66">
        <v>7.6</v>
      </c>
      <c r="T73" s="66">
        <v>126.80000000000001</v>
      </c>
      <c r="U73" s="66">
        <v>28.400000000000002</v>
      </c>
      <c r="V73" s="66">
        <v>12.6</v>
      </c>
      <c r="W73" s="66">
        <v>3.9</v>
      </c>
      <c r="X73" s="66">
        <v>41.5</v>
      </c>
      <c r="Y73" s="66">
        <v>9.6999999999999993</v>
      </c>
      <c r="Z73" s="66">
        <v>1.2</v>
      </c>
      <c r="AA73" s="66">
        <v>0.2</v>
      </c>
      <c r="AB73" s="66">
        <v>0</v>
      </c>
      <c r="AC73" s="66">
        <v>0</v>
      </c>
      <c r="AD73" s="66">
        <v>0.3</v>
      </c>
      <c r="AE73" s="66">
        <v>1.6</v>
      </c>
      <c r="AF73" s="66">
        <v>0</v>
      </c>
      <c r="AG73" s="66">
        <v>0</v>
      </c>
      <c r="AH73" s="66">
        <v>0.2</v>
      </c>
      <c r="AI73" s="66">
        <v>0.1</v>
      </c>
      <c r="AJ73" s="66">
        <v>27.099999999999998</v>
      </c>
      <c r="AK73" s="66">
        <v>178.8</v>
      </c>
    </row>
    <row r="74" spans="2:37">
      <c r="B74" s="109"/>
      <c r="C74" s="110"/>
      <c r="D74" s="112" t="s">
        <v>124</v>
      </c>
      <c r="E74" s="64" t="s">
        <v>70</v>
      </c>
      <c r="F74" s="66">
        <v>23.2</v>
      </c>
      <c r="G74" s="61">
        <v>23.2</v>
      </c>
      <c r="H74" s="66">
        <v>15.9</v>
      </c>
      <c r="I74" s="66">
        <v>0</v>
      </c>
      <c r="J74" s="66">
        <v>4.5</v>
      </c>
      <c r="K74" s="66">
        <v>2</v>
      </c>
      <c r="L74" s="66">
        <v>2.2999999999999998</v>
      </c>
      <c r="M74" s="66">
        <v>3</v>
      </c>
      <c r="N74" s="66">
        <v>4.0999999999999996</v>
      </c>
      <c r="O74" s="66">
        <v>7.3</v>
      </c>
      <c r="P74" s="66">
        <v>0.1</v>
      </c>
      <c r="Q74" s="66">
        <v>0.2</v>
      </c>
      <c r="R74" s="66">
        <v>0.1</v>
      </c>
      <c r="S74" s="66">
        <v>6.9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</row>
    <row r="75" spans="2:37">
      <c r="B75" s="109"/>
      <c r="C75" s="110"/>
      <c r="D75" s="111"/>
      <c r="E75" s="64" t="s">
        <v>71</v>
      </c>
      <c r="F75" s="66">
        <v>104.3</v>
      </c>
      <c r="G75" s="61">
        <v>104.3</v>
      </c>
      <c r="H75" s="66">
        <v>101.8</v>
      </c>
      <c r="I75" s="66">
        <v>0</v>
      </c>
      <c r="J75" s="66">
        <v>22.3</v>
      </c>
      <c r="K75" s="66">
        <v>0</v>
      </c>
      <c r="L75" s="66">
        <v>6</v>
      </c>
      <c r="M75" s="66">
        <v>5.0999999999999996</v>
      </c>
      <c r="N75" s="66">
        <v>68.399999999999991</v>
      </c>
      <c r="O75" s="66">
        <v>2.5</v>
      </c>
      <c r="P75" s="66">
        <v>0.5</v>
      </c>
      <c r="Q75" s="66">
        <v>1.1000000000000001</v>
      </c>
      <c r="R75" s="66">
        <v>0.2</v>
      </c>
      <c r="S75" s="66">
        <v>0.7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</row>
    <row r="76" spans="2:37">
      <c r="B76" s="109"/>
      <c r="C76" s="110"/>
      <c r="D76" s="111"/>
      <c r="E76" s="64" t="s">
        <v>72</v>
      </c>
      <c r="F76" s="66">
        <v>306.70000000000005</v>
      </c>
      <c r="G76" s="61">
        <v>1.1000000000000001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1.1000000000000001</v>
      </c>
      <c r="P76" s="66">
        <v>1.1000000000000001</v>
      </c>
      <c r="Q76" s="66">
        <v>0</v>
      </c>
      <c r="R76" s="66">
        <v>0</v>
      </c>
      <c r="S76" s="66">
        <v>0</v>
      </c>
      <c r="T76" s="66">
        <v>126.80000000000001</v>
      </c>
      <c r="U76" s="66">
        <v>28.400000000000002</v>
      </c>
      <c r="V76" s="66">
        <v>12.6</v>
      </c>
      <c r="W76" s="66">
        <v>3.9</v>
      </c>
      <c r="X76" s="66">
        <v>41.5</v>
      </c>
      <c r="Y76" s="66">
        <v>9.6999999999999993</v>
      </c>
      <c r="Z76" s="66">
        <v>1.2</v>
      </c>
      <c r="AA76" s="66">
        <v>0.2</v>
      </c>
      <c r="AB76" s="66">
        <v>0</v>
      </c>
      <c r="AC76" s="66">
        <v>0</v>
      </c>
      <c r="AD76" s="66">
        <v>0.3</v>
      </c>
      <c r="AE76" s="66">
        <v>1.6</v>
      </c>
      <c r="AF76" s="66">
        <v>0</v>
      </c>
      <c r="AG76" s="66">
        <v>0</v>
      </c>
      <c r="AH76" s="66">
        <v>0.2</v>
      </c>
      <c r="AI76" s="66">
        <v>0.1</v>
      </c>
      <c r="AJ76" s="66">
        <v>27.099999999999998</v>
      </c>
      <c r="AK76" s="66">
        <v>178.8</v>
      </c>
    </row>
    <row r="77" spans="2:37">
      <c r="B77" s="109" t="s">
        <v>125</v>
      </c>
      <c r="C77" s="113" t="s">
        <v>139</v>
      </c>
      <c r="D77" s="111" t="s">
        <v>68</v>
      </c>
      <c r="E77" s="111"/>
      <c r="F77" s="66">
        <v>314.7</v>
      </c>
      <c r="G77" s="61">
        <v>138.29999999999998</v>
      </c>
      <c r="H77" s="66">
        <v>138.30000000000001</v>
      </c>
      <c r="I77" s="66">
        <v>0.4</v>
      </c>
      <c r="J77" s="66">
        <v>31.400000000000002</v>
      </c>
      <c r="K77" s="66">
        <v>12.400000000000002</v>
      </c>
      <c r="L77" s="66">
        <v>5.9</v>
      </c>
      <c r="M77" s="66">
        <v>15.6</v>
      </c>
      <c r="N77" s="66">
        <v>72.599999999999994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64.2</v>
      </c>
      <c r="U77" s="66">
        <v>10.1</v>
      </c>
      <c r="V77" s="66">
        <v>4.4000000000000004</v>
      </c>
      <c r="W77" s="66">
        <v>1</v>
      </c>
      <c r="X77" s="66">
        <v>34.1</v>
      </c>
      <c r="Y77" s="66">
        <v>5.6</v>
      </c>
      <c r="Z77" s="66">
        <v>0.3</v>
      </c>
      <c r="AA77" s="66">
        <v>0</v>
      </c>
      <c r="AB77" s="66">
        <v>0</v>
      </c>
      <c r="AC77" s="66">
        <v>0</v>
      </c>
      <c r="AD77" s="66">
        <v>0.1</v>
      </c>
      <c r="AE77" s="66">
        <v>4.4000000000000004</v>
      </c>
      <c r="AF77" s="66">
        <v>4.0999999999999996</v>
      </c>
      <c r="AG77" s="66">
        <v>0</v>
      </c>
      <c r="AH77" s="66">
        <v>0</v>
      </c>
      <c r="AI77" s="66">
        <v>0.1</v>
      </c>
      <c r="AJ77" s="66">
        <v>0</v>
      </c>
      <c r="AK77" s="66">
        <v>112.19999999999999</v>
      </c>
    </row>
    <row r="78" spans="2:37">
      <c r="B78" s="109"/>
      <c r="C78" s="114"/>
      <c r="D78" s="112" t="s">
        <v>124</v>
      </c>
      <c r="E78" s="64" t="s">
        <v>70</v>
      </c>
      <c r="F78" s="66">
        <v>24</v>
      </c>
      <c r="G78" s="61">
        <v>24</v>
      </c>
      <c r="H78" s="66">
        <v>24</v>
      </c>
      <c r="I78" s="66">
        <v>0</v>
      </c>
      <c r="J78" s="66">
        <v>12.3</v>
      </c>
      <c r="K78" s="66">
        <v>2.2999999999999998</v>
      </c>
      <c r="L78" s="66">
        <v>1.5</v>
      </c>
      <c r="M78" s="66">
        <v>4.5</v>
      </c>
      <c r="N78" s="66">
        <v>3.4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</row>
    <row r="79" spans="2:37">
      <c r="B79" s="109"/>
      <c r="C79" s="114"/>
      <c r="D79" s="111"/>
      <c r="E79" s="64" t="s">
        <v>71</v>
      </c>
      <c r="F79" s="66">
        <v>114.29999999999998</v>
      </c>
      <c r="G79" s="61">
        <v>114.29999999999998</v>
      </c>
      <c r="H79" s="66">
        <v>114.29999999999998</v>
      </c>
      <c r="I79" s="66">
        <v>0.4</v>
      </c>
      <c r="J79" s="66">
        <v>19.100000000000001</v>
      </c>
      <c r="K79" s="66">
        <v>10.100000000000001</v>
      </c>
      <c r="L79" s="66">
        <v>4.4000000000000004</v>
      </c>
      <c r="M79" s="66">
        <v>11.1</v>
      </c>
      <c r="N79" s="66">
        <v>69.199999999999989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</row>
    <row r="80" spans="2:37">
      <c r="B80" s="109"/>
      <c r="C80" s="115"/>
      <c r="D80" s="111"/>
      <c r="E80" s="64" t="s">
        <v>72</v>
      </c>
      <c r="F80" s="66">
        <v>176.39999999999998</v>
      </c>
      <c r="G80" s="61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0</v>
      </c>
      <c r="N80" s="66">
        <v>0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64.2</v>
      </c>
      <c r="U80" s="66">
        <v>10.1</v>
      </c>
      <c r="V80" s="66">
        <v>4.4000000000000004</v>
      </c>
      <c r="W80" s="66">
        <v>1</v>
      </c>
      <c r="X80" s="66">
        <v>34.1</v>
      </c>
      <c r="Y80" s="66">
        <v>5.6</v>
      </c>
      <c r="Z80" s="66">
        <v>0.3</v>
      </c>
      <c r="AA80" s="66">
        <v>0</v>
      </c>
      <c r="AB80" s="66">
        <v>0</v>
      </c>
      <c r="AC80" s="66">
        <v>0</v>
      </c>
      <c r="AD80" s="66">
        <v>0.1</v>
      </c>
      <c r="AE80" s="66">
        <v>4.4000000000000004</v>
      </c>
      <c r="AF80" s="66">
        <v>4.0999999999999996</v>
      </c>
      <c r="AG80" s="66">
        <v>0</v>
      </c>
      <c r="AH80" s="66">
        <v>0</v>
      </c>
      <c r="AI80" s="66">
        <v>0.1</v>
      </c>
      <c r="AJ80" s="66">
        <v>0</v>
      </c>
      <c r="AK80" s="66">
        <v>112.19999999999999</v>
      </c>
    </row>
    <row r="81" spans="2:37">
      <c r="B81" s="109" t="s">
        <v>125</v>
      </c>
      <c r="C81" s="110" t="s">
        <v>140</v>
      </c>
      <c r="D81" s="111" t="s">
        <v>68</v>
      </c>
      <c r="E81" s="111"/>
      <c r="F81" s="66">
        <v>240.10000000000002</v>
      </c>
      <c r="G81" s="61">
        <v>71.400000000000006</v>
      </c>
      <c r="H81" s="66">
        <v>69.400000000000006</v>
      </c>
      <c r="I81" s="66">
        <v>1.3</v>
      </c>
      <c r="J81" s="66">
        <v>2.2000000000000002</v>
      </c>
      <c r="K81" s="66">
        <v>0.1</v>
      </c>
      <c r="L81" s="66">
        <v>0.3</v>
      </c>
      <c r="M81" s="66">
        <v>1.3</v>
      </c>
      <c r="N81" s="66">
        <v>64.2</v>
      </c>
      <c r="O81" s="66">
        <v>2</v>
      </c>
      <c r="P81" s="66">
        <v>0</v>
      </c>
      <c r="Q81" s="66">
        <v>0.1</v>
      </c>
      <c r="R81" s="66">
        <v>0.6</v>
      </c>
      <c r="S81" s="66">
        <v>1.3</v>
      </c>
      <c r="T81" s="66">
        <v>102.90000000000002</v>
      </c>
      <c r="U81" s="66">
        <v>31.7</v>
      </c>
      <c r="V81" s="66">
        <v>13</v>
      </c>
      <c r="W81" s="66">
        <v>6.6000000000000005</v>
      </c>
      <c r="X81" s="66">
        <v>20.399999999999999</v>
      </c>
      <c r="Y81" s="66">
        <v>10.6</v>
      </c>
      <c r="Z81" s="66">
        <v>0.9</v>
      </c>
      <c r="AA81" s="66">
        <v>0.1</v>
      </c>
      <c r="AB81" s="66">
        <v>0</v>
      </c>
      <c r="AC81" s="66">
        <v>0</v>
      </c>
      <c r="AD81" s="66">
        <v>0.7</v>
      </c>
      <c r="AE81" s="66">
        <v>6.1</v>
      </c>
      <c r="AF81" s="66">
        <v>1.9</v>
      </c>
      <c r="AG81" s="66">
        <v>0</v>
      </c>
      <c r="AH81" s="66">
        <v>8</v>
      </c>
      <c r="AI81" s="66">
        <v>0</v>
      </c>
      <c r="AJ81" s="66">
        <v>2.9</v>
      </c>
      <c r="AK81" s="66">
        <v>65.8</v>
      </c>
    </row>
    <row r="82" spans="2:37">
      <c r="B82" s="109"/>
      <c r="C82" s="110"/>
      <c r="D82" s="112" t="s">
        <v>124</v>
      </c>
      <c r="E82" s="64" t="s">
        <v>70</v>
      </c>
      <c r="F82" s="66">
        <v>67.900000000000006</v>
      </c>
      <c r="G82" s="61">
        <v>67.900000000000006</v>
      </c>
      <c r="H82" s="66">
        <v>65.900000000000006</v>
      </c>
      <c r="I82" s="66">
        <v>0.1</v>
      </c>
      <c r="J82" s="66">
        <v>2.2000000000000002</v>
      </c>
      <c r="K82" s="66">
        <v>0.1</v>
      </c>
      <c r="L82" s="66">
        <v>0.3</v>
      </c>
      <c r="M82" s="66">
        <v>1.3</v>
      </c>
      <c r="N82" s="66">
        <v>61.9</v>
      </c>
      <c r="O82" s="66">
        <v>2</v>
      </c>
      <c r="P82" s="66">
        <v>0</v>
      </c>
      <c r="Q82" s="66">
        <v>0.1</v>
      </c>
      <c r="R82" s="66">
        <v>0.6</v>
      </c>
      <c r="S82" s="66">
        <v>1.3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</row>
    <row r="83" spans="2:37">
      <c r="B83" s="109"/>
      <c r="C83" s="110"/>
      <c r="D83" s="111"/>
      <c r="E83" s="64" t="s">
        <v>71</v>
      </c>
      <c r="F83" s="66">
        <v>0.7</v>
      </c>
      <c r="G83" s="61">
        <v>0.7</v>
      </c>
      <c r="H83" s="66">
        <v>0.7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0.7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</row>
    <row r="84" spans="2:37">
      <c r="B84" s="109"/>
      <c r="C84" s="110"/>
      <c r="D84" s="111"/>
      <c r="E84" s="64" t="s">
        <v>72</v>
      </c>
      <c r="F84" s="66">
        <v>171.5</v>
      </c>
      <c r="G84" s="61">
        <v>2.8</v>
      </c>
      <c r="H84" s="66">
        <v>2.8</v>
      </c>
      <c r="I84" s="66">
        <v>1.2</v>
      </c>
      <c r="J84" s="66">
        <v>0</v>
      </c>
      <c r="K84" s="66">
        <v>0</v>
      </c>
      <c r="L84" s="66">
        <v>0</v>
      </c>
      <c r="M84" s="66">
        <v>0</v>
      </c>
      <c r="N84" s="66">
        <v>1.6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102.90000000000002</v>
      </c>
      <c r="U84" s="66">
        <v>31.7</v>
      </c>
      <c r="V84" s="66">
        <v>13</v>
      </c>
      <c r="W84" s="66">
        <v>6.6000000000000005</v>
      </c>
      <c r="X84" s="66">
        <v>20.399999999999999</v>
      </c>
      <c r="Y84" s="66">
        <v>10.6</v>
      </c>
      <c r="Z84" s="66">
        <v>0.9</v>
      </c>
      <c r="AA84" s="66">
        <v>0.1</v>
      </c>
      <c r="AB84" s="66">
        <v>0</v>
      </c>
      <c r="AC84" s="66">
        <v>0</v>
      </c>
      <c r="AD84" s="66">
        <v>0.7</v>
      </c>
      <c r="AE84" s="66">
        <v>6.1</v>
      </c>
      <c r="AF84" s="66">
        <v>1.9</v>
      </c>
      <c r="AG84" s="66">
        <v>0</v>
      </c>
      <c r="AH84" s="66">
        <v>8</v>
      </c>
      <c r="AI84" s="66">
        <v>0</v>
      </c>
      <c r="AJ84" s="66">
        <v>2.9</v>
      </c>
      <c r="AK84" s="66">
        <v>65.8</v>
      </c>
    </row>
    <row r="85" spans="2:37">
      <c r="B85" s="109" t="s">
        <v>125</v>
      </c>
      <c r="C85" s="110" t="s">
        <v>141</v>
      </c>
      <c r="D85" s="111" t="s">
        <v>68</v>
      </c>
      <c r="E85" s="111"/>
      <c r="F85" s="66">
        <v>389.9</v>
      </c>
      <c r="G85" s="61">
        <v>140.9</v>
      </c>
      <c r="H85" s="66">
        <v>125.60000000000001</v>
      </c>
      <c r="I85" s="66">
        <v>0</v>
      </c>
      <c r="J85" s="66">
        <v>106.4</v>
      </c>
      <c r="K85" s="66">
        <v>4.5999999999999996</v>
      </c>
      <c r="L85" s="66">
        <v>5.4</v>
      </c>
      <c r="M85" s="66">
        <v>3.7</v>
      </c>
      <c r="N85" s="66">
        <v>5.5</v>
      </c>
      <c r="O85" s="66">
        <v>15.3</v>
      </c>
      <c r="P85" s="66">
        <v>4.5</v>
      </c>
      <c r="Q85" s="66">
        <v>3.7</v>
      </c>
      <c r="R85" s="66">
        <v>5.7</v>
      </c>
      <c r="S85" s="66">
        <v>1.4</v>
      </c>
      <c r="T85" s="66">
        <v>88.3</v>
      </c>
      <c r="U85" s="66">
        <v>7.5</v>
      </c>
      <c r="V85" s="66">
        <v>22.3</v>
      </c>
      <c r="W85" s="66">
        <v>6.4</v>
      </c>
      <c r="X85" s="66">
        <v>20.3</v>
      </c>
      <c r="Y85" s="66">
        <v>9.9</v>
      </c>
      <c r="Z85" s="66">
        <v>0.7</v>
      </c>
      <c r="AA85" s="66">
        <v>0</v>
      </c>
      <c r="AB85" s="66">
        <v>0</v>
      </c>
      <c r="AC85" s="66">
        <v>0</v>
      </c>
      <c r="AD85" s="66">
        <v>0.2</v>
      </c>
      <c r="AE85" s="66">
        <v>8.7999999999999989</v>
      </c>
      <c r="AF85" s="66">
        <v>0.6</v>
      </c>
      <c r="AG85" s="66">
        <v>0</v>
      </c>
      <c r="AH85" s="66">
        <v>11.299999999999999</v>
      </c>
      <c r="AI85" s="66">
        <v>0</v>
      </c>
      <c r="AJ85" s="66">
        <v>0.3</v>
      </c>
      <c r="AK85" s="66">
        <v>160.70000000000002</v>
      </c>
    </row>
    <row r="86" spans="2:37">
      <c r="B86" s="109"/>
      <c r="C86" s="110"/>
      <c r="D86" s="112" t="s">
        <v>124</v>
      </c>
      <c r="E86" s="64" t="s">
        <v>70</v>
      </c>
      <c r="F86" s="66">
        <v>27.4</v>
      </c>
      <c r="G86" s="61">
        <v>27.4</v>
      </c>
      <c r="H86" s="66">
        <v>22.799999999999997</v>
      </c>
      <c r="I86" s="66">
        <v>0</v>
      </c>
      <c r="J86" s="66">
        <v>17.5</v>
      </c>
      <c r="K86" s="66">
        <v>1.4</v>
      </c>
      <c r="L86" s="66">
        <v>1.4</v>
      </c>
      <c r="M86" s="66">
        <v>1.5</v>
      </c>
      <c r="N86" s="66">
        <v>1</v>
      </c>
      <c r="O86" s="66">
        <v>4.5999999999999996</v>
      </c>
      <c r="P86" s="66">
        <v>1.5</v>
      </c>
      <c r="Q86" s="66">
        <v>1</v>
      </c>
      <c r="R86" s="66">
        <v>1.7</v>
      </c>
      <c r="S86" s="66">
        <v>0.4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</row>
    <row r="87" spans="2:37">
      <c r="B87" s="109"/>
      <c r="C87" s="110"/>
      <c r="D87" s="111"/>
      <c r="E87" s="64" t="s">
        <v>71</v>
      </c>
      <c r="F87" s="66">
        <v>113.5</v>
      </c>
      <c r="G87" s="61">
        <v>113.5</v>
      </c>
      <c r="H87" s="66">
        <v>102.8</v>
      </c>
      <c r="I87" s="66">
        <v>0</v>
      </c>
      <c r="J87" s="66">
        <v>88.899999999999991</v>
      </c>
      <c r="K87" s="66">
        <v>3.2</v>
      </c>
      <c r="L87" s="66">
        <v>4</v>
      </c>
      <c r="M87" s="66">
        <v>2.2000000000000002</v>
      </c>
      <c r="N87" s="66">
        <v>4.5</v>
      </c>
      <c r="O87" s="66">
        <v>10.7</v>
      </c>
      <c r="P87" s="66">
        <v>3</v>
      </c>
      <c r="Q87" s="66">
        <v>2.7</v>
      </c>
      <c r="R87" s="66">
        <v>4</v>
      </c>
      <c r="S87" s="66">
        <v>1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</row>
    <row r="88" spans="2:37">
      <c r="B88" s="109"/>
      <c r="C88" s="110"/>
      <c r="D88" s="111"/>
      <c r="E88" s="64" t="s">
        <v>72</v>
      </c>
      <c r="F88" s="66">
        <v>249.00000000000003</v>
      </c>
      <c r="G88" s="61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88.3</v>
      </c>
      <c r="U88" s="66">
        <v>7.5</v>
      </c>
      <c r="V88" s="66">
        <v>22.3</v>
      </c>
      <c r="W88" s="66">
        <v>6.4</v>
      </c>
      <c r="X88" s="66">
        <v>20.3</v>
      </c>
      <c r="Y88" s="66">
        <v>9.9</v>
      </c>
      <c r="Z88" s="66">
        <v>0.7</v>
      </c>
      <c r="AA88" s="66">
        <v>0</v>
      </c>
      <c r="AB88" s="66">
        <v>0</v>
      </c>
      <c r="AC88" s="66">
        <v>0</v>
      </c>
      <c r="AD88" s="66">
        <v>0.2</v>
      </c>
      <c r="AE88" s="66">
        <v>8.7999999999999989</v>
      </c>
      <c r="AF88" s="66">
        <v>0.6</v>
      </c>
      <c r="AG88" s="66">
        <v>0</v>
      </c>
      <c r="AH88" s="66">
        <v>11.299999999999999</v>
      </c>
      <c r="AI88" s="66">
        <v>0</v>
      </c>
      <c r="AJ88" s="66">
        <v>0.3</v>
      </c>
      <c r="AK88" s="66">
        <v>160.70000000000002</v>
      </c>
    </row>
    <row r="89" spans="2:37">
      <c r="B89" s="109" t="s">
        <v>125</v>
      </c>
      <c r="C89" s="110" t="s">
        <v>142</v>
      </c>
      <c r="D89" s="111" t="s">
        <v>68</v>
      </c>
      <c r="E89" s="111"/>
      <c r="F89" s="66">
        <v>297.89999999999992</v>
      </c>
      <c r="G89" s="61">
        <v>87.899999999999991</v>
      </c>
      <c r="H89" s="66">
        <v>87.799999999999983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87.799999999999983</v>
      </c>
      <c r="O89" s="66">
        <v>0.1</v>
      </c>
      <c r="P89" s="66">
        <v>0</v>
      </c>
      <c r="Q89" s="66">
        <v>0</v>
      </c>
      <c r="R89" s="66">
        <v>0</v>
      </c>
      <c r="S89" s="66">
        <v>0.1</v>
      </c>
      <c r="T89" s="66">
        <v>103.79999999999997</v>
      </c>
      <c r="U89" s="66">
        <v>32.4</v>
      </c>
      <c r="V89" s="66">
        <v>13.700000000000001</v>
      </c>
      <c r="W89" s="66">
        <v>6.3</v>
      </c>
      <c r="X89" s="66">
        <v>12.5</v>
      </c>
      <c r="Y89" s="66">
        <v>7.2</v>
      </c>
      <c r="Z89" s="66">
        <v>1.8</v>
      </c>
      <c r="AA89" s="66">
        <v>0.1</v>
      </c>
      <c r="AB89" s="66">
        <v>0</v>
      </c>
      <c r="AC89" s="66">
        <v>0</v>
      </c>
      <c r="AD89" s="66">
        <v>0.1</v>
      </c>
      <c r="AE89" s="66">
        <v>6.3</v>
      </c>
      <c r="AF89" s="66">
        <v>1.2</v>
      </c>
      <c r="AG89" s="66">
        <v>0</v>
      </c>
      <c r="AH89" s="66">
        <v>1.9</v>
      </c>
      <c r="AI89" s="66">
        <v>0.3</v>
      </c>
      <c r="AJ89" s="66">
        <v>20</v>
      </c>
      <c r="AK89" s="66">
        <v>106.2</v>
      </c>
    </row>
    <row r="90" spans="2:37">
      <c r="B90" s="109"/>
      <c r="C90" s="110"/>
      <c r="D90" s="112" t="s">
        <v>124</v>
      </c>
      <c r="E90" s="64" t="s">
        <v>70</v>
      </c>
      <c r="F90" s="66">
        <v>21.1</v>
      </c>
      <c r="G90" s="61">
        <v>21.1</v>
      </c>
      <c r="H90" s="66">
        <v>21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21</v>
      </c>
      <c r="O90" s="66">
        <v>0.1</v>
      </c>
      <c r="P90" s="66">
        <v>0</v>
      </c>
      <c r="Q90" s="66">
        <v>0</v>
      </c>
      <c r="R90" s="66">
        <v>0</v>
      </c>
      <c r="S90" s="66">
        <v>0.1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</row>
    <row r="91" spans="2:37">
      <c r="B91" s="109"/>
      <c r="C91" s="110"/>
      <c r="D91" s="111"/>
      <c r="E91" s="64" t="s">
        <v>71</v>
      </c>
      <c r="F91" s="66">
        <v>66.8</v>
      </c>
      <c r="G91" s="61">
        <v>66.8</v>
      </c>
      <c r="H91" s="66">
        <v>66.8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66.8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</row>
    <row r="92" spans="2:37">
      <c r="B92" s="109"/>
      <c r="C92" s="110"/>
      <c r="D92" s="111"/>
      <c r="E92" s="64" t="s">
        <v>72</v>
      </c>
      <c r="F92" s="66">
        <v>209.99999999999997</v>
      </c>
      <c r="G92" s="61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103.79999999999997</v>
      </c>
      <c r="U92" s="66">
        <v>32.4</v>
      </c>
      <c r="V92" s="66">
        <v>13.700000000000001</v>
      </c>
      <c r="W92" s="66">
        <v>6.3</v>
      </c>
      <c r="X92" s="66">
        <v>12.5</v>
      </c>
      <c r="Y92" s="66">
        <v>7.2</v>
      </c>
      <c r="Z92" s="66">
        <v>1.8</v>
      </c>
      <c r="AA92" s="66">
        <v>0.1</v>
      </c>
      <c r="AB92" s="66">
        <v>0</v>
      </c>
      <c r="AC92" s="66">
        <v>0</v>
      </c>
      <c r="AD92" s="66">
        <v>0.1</v>
      </c>
      <c r="AE92" s="66">
        <v>6.3</v>
      </c>
      <c r="AF92" s="66">
        <v>1.2</v>
      </c>
      <c r="AG92" s="66">
        <v>0</v>
      </c>
      <c r="AH92" s="66">
        <v>1.9</v>
      </c>
      <c r="AI92" s="66">
        <v>0.3</v>
      </c>
      <c r="AJ92" s="66">
        <v>20</v>
      </c>
      <c r="AK92" s="66">
        <v>106.2</v>
      </c>
    </row>
    <row r="93" spans="2:37">
      <c r="B93" s="109" t="s">
        <v>125</v>
      </c>
      <c r="C93" s="110" t="s">
        <v>143</v>
      </c>
      <c r="D93" s="111" t="s">
        <v>68</v>
      </c>
      <c r="E93" s="111"/>
      <c r="F93" s="66">
        <v>337.9</v>
      </c>
      <c r="G93" s="61">
        <v>140.6</v>
      </c>
      <c r="H93" s="66">
        <v>134.69999999999999</v>
      </c>
      <c r="I93" s="66">
        <v>9.3000000000000007</v>
      </c>
      <c r="J93" s="66">
        <v>74.599999999999994</v>
      </c>
      <c r="K93" s="66">
        <v>2.1999999999999997</v>
      </c>
      <c r="L93" s="66">
        <v>3.1</v>
      </c>
      <c r="M93" s="66">
        <v>23.3</v>
      </c>
      <c r="N93" s="66">
        <v>22.2</v>
      </c>
      <c r="O93" s="66">
        <v>5.9</v>
      </c>
      <c r="P93" s="66">
        <v>1.5</v>
      </c>
      <c r="Q93" s="66">
        <v>0.5</v>
      </c>
      <c r="R93" s="66">
        <v>0.5</v>
      </c>
      <c r="S93" s="66">
        <v>3.4000000000000004</v>
      </c>
      <c r="T93" s="66">
        <v>80.5</v>
      </c>
      <c r="U93" s="66">
        <v>41.6</v>
      </c>
      <c r="V93" s="66">
        <v>4.0999999999999996</v>
      </c>
      <c r="W93" s="66">
        <v>2.1</v>
      </c>
      <c r="X93" s="66">
        <v>11.5</v>
      </c>
      <c r="Y93" s="66">
        <v>13</v>
      </c>
      <c r="Z93" s="66">
        <v>0.1</v>
      </c>
      <c r="AA93" s="66">
        <v>0</v>
      </c>
      <c r="AB93" s="66">
        <v>0</v>
      </c>
      <c r="AC93" s="66">
        <v>0</v>
      </c>
      <c r="AD93" s="66">
        <v>0.1</v>
      </c>
      <c r="AE93" s="66">
        <v>5</v>
      </c>
      <c r="AF93" s="66">
        <v>1.2</v>
      </c>
      <c r="AG93" s="66">
        <v>0</v>
      </c>
      <c r="AH93" s="66">
        <v>0</v>
      </c>
      <c r="AI93" s="66">
        <v>0.3</v>
      </c>
      <c r="AJ93" s="66">
        <v>1.5</v>
      </c>
      <c r="AK93" s="66">
        <v>116.8</v>
      </c>
    </row>
    <row r="94" spans="2:37">
      <c r="B94" s="109"/>
      <c r="C94" s="110"/>
      <c r="D94" s="112" t="s">
        <v>124</v>
      </c>
      <c r="E94" s="64" t="s">
        <v>70</v>
      </c>
      <c r="F94" s="66">
        <v>98.1</v>
      </c>
      <c r="G94" s="61">
        <v>98.1</v>
      </c>
      <c r="H94" s="66">
        <v>93.6</v>
      </c>
      <c r="I94" s="66">
        <v>5.7</v>
      </c>
      <c r="J94" s="66">
        <v>57.1</v>
      </c>
      <c r="K94" s="66">
        <v>1.4</v>
      </c>
      <c r="L94" s="66">
        <v>1</v>
      </c>
      <c r="M94" s="66">
        <v>17.8</v>
      </c>
      <c r="N94" s="66">
        <v>10.6</v>
      </c>
      <c r="O94" s="66">
        <v>4.5</v>
      </c>
      <c r="P94" s="66">
        <v>1.1000000000000001</v>
      </c>
      <c r="Q94" s="66">
        <v>0.4</v>
      </c>
      <c r="R94" s="66">
        <v>0.4</v>
      </c>
      <c r="S94" s="66">
        <v>2.6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</row>
    <row r="95" spans="2:37">
      <c r="B95" s="109"/>
      <c r="C95" s="110"/>
      <c r="D95" s="111"/>
      <c r="E95" s="64" t="s">
        <v>71</v>
      </c>
      <c r="F95" s="66">
        <v>30.099999999999998</v>
      </c>
      <c r="G95" s="61">
        <v>30.099999999999998</v>
      </c>
      <c r="H95" s="66">
        <v>28.7</v>
      </c>
      <c r="I95" s="66">
        <v>1.7</v>
      </c>
      <c r="J95" s="66">
        <v>17.5</v>
      </c>
      <c r="K95" s="66">
        <v>0.4</v>
      </c>
      <c r="L95" s="66">
        <v>0.4</v>
      </c>
      <c r="M95" s="66">
        <v>5.5</v>
      </c>
      <c r="N95" s="66">
        <v>3.2</v>
      </c>
      <c r="O95" s="66">
        <v>1.4</v>
      </c>
      <c r="P95" s="66">
        <v>0.4</v>
      </c>
      <c r="Q95" s="66">
        <v>0.1</v>
      </c>
      <c r="R95" s="66">
        <v>0.1</v>
      </c>
      <c r="S95" s="66">
        <v>0.8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</row>
    <row r="96" spans="2:37">
      <c r="B96" s="109"/>
      <c r="C96" s="110"/>
      <c r="D96" s="111"/>
      <c r="E96" s="64" t="s">
        <v>72</v>
      </c>
      <c r="F96" s="66">
        <v>209.7</v>
      </c>
      <c r="G96" s="61">
        <v>12.4</v>
      </c>
      <c r="H96" s="66">
        <v>12.4</v>
      </c>
      <c r="I96" s="66">
        <v>1.9</v>
      </c>
      <c r="J96" s="66">
        <v>0</v>
      </c>
      <c r="K96" s="66">
        <v>0.4</v>
      </c>
      <c r="L96" s="66">
        <v>1.7</v>
      </c>
      <c r="M96" s="66">
        <v>0</v>
      </c>
      <c r="N96" s="66">
        <v>8.4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80.5</v>
      </c>
      <c r="U96" s="66">
        <v>41.6</v>
      </c>
      <c r="V96" s="66">
        <v>4.0999999999999996</v>
      </c>
      <c r="W96" s="66">
        <v>2.1</v>
      </c>
      <c r="X96" s="66">
        <v>11.5</v>
      </c>
      <c r="Y96" s="66">
        <v>13</v>
      </c>
      <c r="Z96" s="66">
        <v>0.1</v>
      </c>
      <c r="AA96" s="66">
        <v>0</v>
      </c>
      <c r="AB96" s="66">
        <v>0</v>
      </c>
      <c r="AC96" s="66">
        <v>0</v>
      </c>
      <c r="AD96" s="66">
        <v>0.1</v>
      </c>
      <c r="AE96" s="66">
        <v>5</v>
      </c>
      <c r="AF96" s="66">
        <v>1.2</v>
      </c>
      <c r="AG96" s="66">
        <v>0</v>
      </c>
      <c r="AH96" s="66">
        <v>0</v>
      </c>
      <c r="AI96" s="66">
        <v>0.3</v>
      </c>
      <c r="AJ96" s="66">
        <v>1.5</v>
      </c>
      <c r="AK96" s="66">
        <v>116.8</v>
      </c>
    </row>
    <row r="97" spans="2:37">
      <c r="B97" s="109" t="s">
        <v>125</v>
      </c>
      <c r="C97" s="110" t="s">
        <v>144</v>
      </c>
      <c r="D97" s="111" t="s">
        <v>68</v>
      </c>
      <c r="E97" s="111"/>
      <c r="F97" s="66">
        <v>562.29999999999995</v>
      </c>
      <c r="G97" s="61">
        <v>160</v>
      </c>
      <c r="H97" s="66">
        <v>154.1</v>
      </c>
      <c r="I97" s="66">
        <v>0</v>
      </c>
      <c r="J97" s="66">
        <v>60.4</v>
      </c>
      <c r="K97" s="66">
        <v>19</v>
      </c>
      <c r="L97" s="66">
        <v>20</v>
      </c>
      <c r="M97" s="66">
        <v>41.4</v>
      </c>
      <c r="N97" s="66">
        <v>13.3</v>
      </c>
      <c r="O97" s="66">
        <v>5.9</v>
      </c>
      <c r="P97" s="66">
        <v>1.9</v>
      </c>
      <c r="Q97" s="66">
        <v>2.6</v>
      </c>
      <c r="R97" s="66">
        <v>1</v>
      </c>
      <c r="S97" s="66">
        <v>0.4</v>
      </c>
      <c r="T97" s="66">
        <v>196.29999999999998</v>
      </c>
      <c r="U97" s="66">
        <v>90.6</v>
      </c>
      <c r="V97" s="66">
        <v>47.4</v>
      </c>
      <c r="W97" s="66">
        <v>2.1</v>
      </c>
      <c r="X97" s="66">
        <v>33.700000000000003</v>
      </c>
      <c r="Y97" s="66">
        <v>16.2</v>
      </c>
      <c r="Z97" s="66">
        <v>1.1000000000000001</v>
      </c>
      <c r="AA97" s="66">
        <v>0.1</v>
      </c>
      <c r="AB97" s="66">
        <v>0</v>
      </c>
      <c r="AC97" s="66">
        <v>0</v>
      </c>
      <c r="AD97" s="66">
        <v>0.1</v>
      </c>
      <c r="AE97" s="66">
        <v>5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206</v>
      </c>
    </row>
    <row r="98" spans="2:37">
      <c r="B98" s="109"/>
      <c r="C98" s="110"/>
      <c r="D98" s="112" t="s">
        <v>124</v>
      </c>
      <c r="E98" s="64" t="s">
        <v>70</v>
      </c>
      <c r="F98" s="66">
        <v>46.6</v>
      </c>
      <c r="G98" s="61">
        <v>46.6</v>
      </c>
      <c r="H98" s="66">
        <v>40.700000000000003</v>
      </c>
      <c r="I98" s="66">
        <v>0</v>
      </c>
      <c r="J98" s="66">
        <v>15</v>
      </c>
      <c r="K98" s="66">
        <v>3.7</v>
      </c>
      <c r="L98" s="66">
        <v>4.9000000000000004</v>
      </c>
      <c r="M98" s="66">
        <v>12.4</v>
      </c>
      <c r="N98" s="66">
        <v>4.7</v>
      </c>
      <c r="O98" s="66">
        <v>5.9</v>
      </c>
      <c r="P98" s="66">
        <v>1.9</v>
      </c>
      <c r="Q98" s="66">
        <v>2.6</v>
      </c>
      <c r="R98" s="66">
        <v>1</v>
      </c>
      <c r="S98" s="66">
        <v>0.4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</row>
    <row r="99" spans="2:37">
      <c r="B99" s="109"/>
      <c r="C99" s="110"/>
      <c r="D99" s="111"/>
      <c r="E99" s="64" t="s">
        <v>71</v>
      </c>
      <c r="F99" s="66">
        <v>113.4</v>
      </c>
      <c r="G99" s="61">
        <v>113.4</v>
      </c>
      <c r="H99" s="66">
        <v>113.4</v>
      </c>
      <c r="I99" s="66">
        <v>0</v>
      </c>
      <c r="J99" s="66">
        <v>45.4</v>
      </c>
      <c r="K99" s="66">
        <v>15.3</v>
      </c>
      <c r="L99" s="66">
        <v>15.100000000000001</v>
      </c>
      <c r="M99" s="66">
        <v>29</v>
      </c>
      <c r="N99" s="66">
        <v>8.6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</row>
    <row r="100" spans="2:37">
      <c r="B100" s="109"/>
      <c r="C100" s="110"/>
      <c r="D100" s="111"/>
      <c r="E100" s="64" t="s">
        <v>72</v>
      </c>
      <c r="F100" s="66">
        <v>402.29999999999995</v>
      </c>
      <c r="G100" s="61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196.29999999999998</v>
      </c>
      <c r="U100" s="66">
        <v>90.6</v>
      </c>
      <c r="V100" s="66">
        <v>47.4</v>
      </c>
      <c r="W100" s="66">
        <v>2.1</v>
      </c>
      <c r="X100" s="66">
        <v>33.700000000000003</v>
      </c>
      <c r="Y100" s="66">
        <v>16.2</v>
      </c>
      <c r="Z100" s="66">
        <v>1.1000000000000001</v>
      </c>
      <c r="AA100" s="66">
        <v>0.1</v>
      </c>
      <c r="AB100" s="66">
        <v>0</v>
      </c>
      <c r="AC100" s="66">
        <v>0</v>
      </c>
      <c r="AD100" s="66">
        <v>0.1</v>
      </c>
      <c r="AE100" s="66">
        <v>5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206</v>
      </c>
    </row>
    <row r="101" spans="2:37">
      <c r="B101" s="109" t="s">
        <v>125</v>
      </c>
      <c r="C101" s="110" t="s">
        <v>145</v>
      </c>
      <c r="D101" s="111" t="s">
        <v>68</v>
      </c>
      <c r="E101" s="111"/>
      <c r="F101" s="66">
        <v>713.2</v>
      </c>
      <c r="G101" s="61">
        <v>242.70000000000005</v>
      </c>
      <c r="H101" s="66">
        <v>230.09999999999997</v>
      </c>
      <c r="I101" s="66">
        <v>10.9</v>
      </c>
      <c r="J101" s="66">
        <v>137.79999999999998</v>
      </c>
      <c r="K101" s="66">
        <v>5.1000000000000005</v>
      </c>
      <c r="L101" s="66">
        <v>1.2000000000000002</v>
      </c>
      <c r="M101" s="66">
        <v>21.599999999999998</v>
      </c>
      <c r="N101" s="66">
        <v>53.5</v>
      </c>
      <c r="O101" s="66">
        <v>12.6</v>
      </c>
      <c r="P101" s="66">
        <v>5.1000000000000005</v>
      </c>
      <c r="Q101" s="66">
        <v>1.8</v>
      </c>
      <c r="R101" s="66">
        <v>1.2000000000000002</v>
      </c>
      <c r="S101" s="66">
        <v>4.5</v>
      </c>
      <c r="T101" s="66">
        <v>198.29999999999995</v>
      </c>
      <c r="U101" s="66">
        <v>32.099999999999994</v>
      </c>
      <c r="V101" s="66">
        <v>40</v>
      </c>
      <c r="W101" s="66">
        <v>13.9</v>
      </c>
      <c r="X101" s="66">
        <v>11.100000000000001</v>
      </c>
      <c r="Y101" s="66">
        <v>31.8</v>
      </c>
      <c r="Z101" s="66">
        <v>0</v>
      </c>
      <c r="AA101" s="66">
        <v>0.7</v>
      </c>
      <c r="AB101" s="66">
        <v>0</v>
      </c>
      <c r="AC101" s="66">
        <v>0</v>
      </c>
      <c r="AD101" s="66">
        <v>2.1</v>
      </c>
      <c r="AE101" s="66">
        <v>8.1</v>
      </c>
      <c r="AF101" s="66">
        <v>1.5</v>
      </c>
      <c r="AG101" s="66">
        <v>0</v>
      </c>
      <c r="AH101" s="66">
        <v>26.7</v>
      </c>
      <c r="AI101" s="66">
        <v>1.1000000000000001</v>
      </c>
      <c r="AJ101" s="66">
        <v>29.2</v>
      </c>
      <c r="AK101" s="66">
        <v>272.2</v>
      </c>
    </row>
    <row r="102" spans="2:37">
      <c r="B102" s="109"/>
      <c r="C102" s="110"/>
      <c r="D102" s="112" t="s">
        <v>124</v>
      </c>
      <c r="E102" s="64" t="s">
        <v>70</v>
      </c>
      <c r="F102" s="66">
        <v>42.400000000000006</v>
      </c>
      <c r="G102" s="61">
        <v>42.400000000000006</v>
      </c>
      <c r="H102" s="66">
        <v>40.200000000000003</v>
      </c>
      <c r="I102" s="66">
        <v>2</v>
      </c>
      <c r="J102" s="66">
        <v>26.1</v>
      </c>
      <c r="K102" s="66">
        <v>0.9</v>
      </c>
      <c r="L102" s="66">
        <v>0.2</v>
      </c>
      <c r="M102" s="66">
        <v>3.9</v>
      </c>
      <c r="N102" s="66">
        <v>7.1</v>
      </c>
      <c r="O102" s="66">
        <v>2.2000000000000002</v>
      </c>
      <c r="P102" s="66">
        <v>0.9</v>
      </c>
      <c r="Q102" s="66">
        <v>0.2</v>
      </c>
      <c r="R102" s="66">
        <v>0.2</v>
      </c>
      <c r="S102" s="66">
        <v>0.9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</row>
    <row r="103" spans="2:37">
      <c r="B103" s="109"/>
      <c r="C103" s="110"/>
      <c r="D103" s="111"/>
      <c r="E103" s="64" t="s">
        <v>71</v>
      </c>
      <c r="F103" s="66">
        <v>200.30000000000004</v>
      </c>
      <c r="G103" s="61">
        <v>200.30000000000004</v>
      </c>
      <c r="H103" s="66">
        <v>189.9</v>
      </c>
      <c r="I103" s="66">
        <v>8.9</v>
      </c>
      <c r="J103" s="66">
        <v>111.69999999999999</v>
      </c>
      <c r="K103" s="66">
        <v>4.2</v>
      </c>
      <c r="L103" s="66">
        <v>1</v>
      </c>
      <c r="M103" s="66">
        <v>17.7</v>
      </c>
      <c r="N103" s="66">
        <v>46.4</v>
      </c>
      <c r="O103" s="66">
        <v>10.4</v>
      </c>
      <c r="P103" s="66">
        <v>4.2</v>
      </c>
      <c r="Q103" s="66">
        <v>1.6</v>
      </c>
      <c r="R103" s="66">
        <v>1</v>
      </c>
      <c r="S103" s="66">
        <v>3.6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</row>
    <row r="104" spans="2:37">
      <c r="B104" s="109"/>
      <c r="C104" s="110"/>
      <c r="D104" s="111"/>
      <c r="E104" s="64" t="s">
        <v>72</v>
      </c>
      <c r="F104" s="66">
        <v>470.49999999999994</v>
      </c>
      <c r="G104" s="61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198.29999999999995</v>
      </c>
      <c r="U104" s="66">
        <v>32.099999999999994</v>
      </c>
      <c r="V104" s="66">
        <v>40</v>
      </c>
      <c r="W104" s="66">
        <v>13.9</v>
      </c>
      <c r="X104" s="66">
        <v>11.100000000000001</v>
      </c>
      <c r="Y104" s="66">
        <v>31.8</v>
      </c>
      <c r="Z104" s="66">
        <v>0</v>
      </c>
      <c r="AA104" s="66">
        <v>0.7</v>
      </c>
      <c r="AB104" s="66">
        <v>0</v>
      </c>
      <c r="AC104" s="66">
        <v>0</v>
      </c>
      <c r="AD104" s="66">
        <v>2.1</v>
      </c>
      <c r="AE104" s="66">
        <v>8.1</v>
      </c>
      <c r="AF104" s="66">
        <v>1.5</v>
      </c>
      <c r="AG104" s="66">
        <v>0</v>
      </c>
      <c r="AH104" s="66">
        <v>26.7</v>
      </c>
      <c r="AI104" s="66">
        <v>1.1000000000000001</v>
      </c>
      <c r="AJ104" s="66">
        <v>29.2</v>
      </c>
      <c r="AK104" s="66">
        <v>272.2</v>
      </c>
    </row>
    <row r="105" spans="2:37">
      <c r="B105" s="109" t="s">
        <v>125</v>
      </c>
      <c r="C105" s="110" t="s">
        <v>146</v>
      </c>
      <c r="D105" s="111" t="s">
        <v>68</v>
      </c>
      <c r="E105" s="111"/>
      <c r="F105" s="66">
        <v>575.69999999999993</v>
      </c>
      <c r="G105" s="61">
        <v>178.09999999999997</v>
      </c>
      <c r="H105" s="66">
        <v>156.60000000000002</v>
      </c>
      <c r="I105" s="66">
        <v>9.3000000000000007</v>
      </c>
      <c r="J105" s="66">
        <v>58.5</v>
      </c>
      <c r="K105" s="66">
        <v>13.2</v>
      </c>
      <c r="L105" s="66">
        <v>9.5</v>
      </c>
      <c r="M105" s="66">
        <v>9.5</v>
      </c>
      <c r="N105" s="66">
        <v>56.6</v>
      </c>
      <c r="O105" s="66">
        <v>21.5</v>
      </c>
      <c r="P105" s="66">
        <v>7.5</v>
      </c>
      <c r="Q105" s="66">
        <v>7.9</v>
      </c>
      <c r="R105" s="66">
        <v>0</v>
      </c>
      <c r="S105" s="66">
        <v>6.1</v>
      </c>
      <c r="T105" s="66">
        <v>176.6</v>
      </c>
      <c r="U105" s="66">
        <v>73.3</v>
      </c>
      <c r="V105" s="66">
        <v>28.8</v>
      </c>
      <c r="W105" s="66">
        <v>12.8</v>
      </c>
      <c r="X105" s="66">
        <v>11.8</v>
      </c>
      <c r="Y105" s="66">
        <v>28.099999999999998</v>
      </c>
      <c r="Z105" s="66">
        <v>0.3</v>
      </c>
      <c r="AA105" s="66">
        <v>0</v>
      </c>
      <c r="AB105" s="66">
        <v>0</v>
      </c>
      <c r="AC105" s="66">
        <v>0</v>
      </c>
      <c r="AD105" s="66">
        <v>0.2</v>
      </c>
      <c r="AE105" s="66">
        <v>13.200000000000001</v>
      </c>
      <c r="AF105" s="66">
        <v>2.5</v>
      </c>
      <c r="AG105" s="66">
        <v>0</v>
      </c>
      <c r="AH105" s="66">
        <v>0</v>
      </c>
      <c r="AI105" s="66">
        <v>0.3</v>
      </c>
      <c r="AJ105" s="66">
        <v>5.3</v>
      </c>
      <c r="AK105" s="66">
        <v>221</v>
      </c>
    </row>
    <row r="106" spans="2:37">
      <c r="B106" s="109"/>
      <c r="C106" s="110"/>
      <c r="D106" s="112" t="s">
        <v>124</v>
      </c>
      <c r="E106" s="64" t="s">
        <v>70</v>
      </c>
      <c r="F106" s="66">
        <v>56.7</v>
      </c>
      <c r="G106" s="61">
        <v>56.7</v>
      </c>
      <c r="H106" s="66">
        <v>47.2</v>
      </c>
      <c r="I106" s="66">
        <v>4.2</v>
      </c>
      <c r="J106" s="66">
        <v>19</v>
      </c>
      <c r="K106" s="66">
        <v>5.7</v>
      </c>
      <c r="L106" s="66">
        <v>3.5</v>
      </c>
      <c r="M106" s="66">
        <v>3.5</v>
      </c>
      <c r="N106" s="66">
        <v>11.3</v>
      </c>
      <c r="O106" s="66">
        <v>9.5</v>
      </c>
      <c r="P106" s="66">
        <v>3.4</v>
      </c>
      <c r="Q106" s="66">
        <v>3.7</v>
      </c>
      <c r="R106" s="66">
        <v>0</v>
      </c>
      <c r="S106" s="66">
        <v>2.4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</row>
    <row r="107" spans="2:37">
      <c r="B107" s="109"/>
      <c r="C107" s="110"/>
      <c r="D107" s="111"/>
      <c r="E107" s="64" t="s">
        <v>71</v>
      </c>
      <c r="F107" s="66">
        <v>121.39999999999999</v>
      </c>
      <c r="G107" s="61">
        <v>121.39999999999999</v>
      </c>
      <c r="H107" s="66">
        <v>109.39999999999999</v>
      </c>
      <c r="I107" s="66">
        <v>5.0999999999999996</v>
      </c>
      <c r="J107" s="66">
        <v>39.5</v>
      </c>
      <c r="K107" s="66">
        <v>7.5</v>
      </c>
      <c r="L107" s="66">
        <v>6</v>
      </c>
      <c r="M107" s="66">
        <v>6</v>
      </c>
      <c r="N107" s="66">
        <v>45.300000000000004</v>
      </c>
      <c r="O107" s="66">
        <v>12</v>
      </c>
      <c r="P107" s="66">
        <v>4.0999999999999996</v>
      </c>
      <c r="Q107" s="66">
        <v>4.2</v>
      </c>
      <c r="R107" s="66">
        <v>0</v>
      </c>
      <c r="S107" s="66">
        <v>3.7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</row>
    <row r="108" spans="2:37">
      <c r="B108" s="109"/>
      <c r="C108" s="110"/>
      <c r="D108" s="111"/>
      <c r="E108" s="64" t="s">
        <v>72</v>
      </c>
      <c r="F108" s="66">
        <v>397.59999999999997</v>
      </c>
      <c r="G108" s="61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176.6</v>
      </c>
      <c r="U108" s="66">
        <v>73.3</v>
      </c>
      <c r="V108" s="66">
        <v>28.8</v>
      </c>
      <c r="W108" s="66">
        <v>12.8</v>
      </c>
      <c r="X108" s="66">
        <v>11.8</v>
      </c>
      <c r="Y108" s="66">
        <v>28.099999999999998</v>
      </c>
      <c r="Z108" s="66">
        <v>0.3</v>
      </c>
      <c r="AA108" s="66">
        <v>0</v>
      </c>
      <c r="AB108" s="66">
        <v>0</v>
      </c>
      <c r="AC108" s="66">
        <v>0</v>
      </c>
      <c r="AD108" s="66">
        <v>0.2</v>
      </c>
      <c r="AE108" s="66">
        <v>13.200000000000001</v>
      </c>
      <c r="AF108" s="66">
        <v>2.5</v>
      </c>
      <c r="AG108" s="66">
        <v>0</v>
      </c>
      <c r="AH108" s="66">
        <v>0</v>
      </c>
      <c r="AI108" s="66">
        <v>0.3</v>
      </c>
      <c r="AJ108" s="66">
        <v>5.3</v>
      </c>
      <c r="AK108" s="66">
        <v>221</v>
      </c>
    </row>
    <row r="109" spans="2:37">
      <c r="B109" s="109" t="s">
        <v>125</v>
      </c>
      <c r="C109" s="110" t="s">
        <v>147</v>
      </c>
      <c r="D109" s="111" t="s">
        <v>68</v>
      </c>
      <c r="E109" s="111"/>
      <c r="F109" s="66">
        <v>412.40000000000003</v>
      </c>
      <c r="G109" s="61">
        <v>107.8</v>
      </c>
      <c r="H109" s="66">
        <v>86.6</v>
      </c>
      <c r="I109" s="66">
        <v>0</v>
      </c>
      <c r="J109" s="66">
        <v>2.5</v>
      </c>
      <c r="K109" s="66">
        <v>3</v>
      </c>
      <c r="L109" s="66">
        <v>5</v>
      </c>
      <c r="M109" s="66">
        <v>2.9000000000000004</v>
      </c>
      <c r="N109" s="66">
        <v>73.199999999999989</v>
      </c>
      <c r="O109" s="66">
        <v>21.2</v>
      </c>
      <c r="P109" s="66">
        <v>1.9000000000000001</v>
      </c>
      <c r="Q109" s="66">
        <v>3.2</v>
      </c>
      <c r="R109" s="66">
        <v>9.1999999999999993</v>
      </c>
      <c r="S109" s="66">
        <v>6.9</v>
      </c>
      <c r="T109" s="66">
        <v>173.1</v>
      </c>
      <c r="U109" s="66">
        <v>58</v>
      </c>
      <c r="V109" s="66">
        <v>22.9</v>
      </c>
      <c r="W109" s="66">
        <v>16.5</v>
      </c>
      <c r="X109" s="66">
        <v>20.9</v>
      </c>
      <c r="Y109" s="66">
        <v>9</v>
      </c>
      <c r="Z109" s="66">
        <v>1</v>
      </c>
      <c r="AA109" s="66">
        <v>0.1</v>
      </c>
      <c r="AB109" s="66">
        <v>0</v>
      </c>
      <c r="AC109" s="66">
        <v>0</v>
      </c>
      <c r="AD109" s="66">
        <v>0.2</v>
      </c>
      <c r="AE109" s="66">
        <v>7.6</v>
      </c>
      <c r="AF109" s="66">
        <v>2.0999999999999996</v>
      </c>
      <c r="AG109" s="66">
        <v>0</v>
      </c>
      <c r="AH109" s="66">
        <v>26.3</v>
      </c>
      <c r="AI109" s="66">
        <v>0.4</v>
      </c>
      <c r="AJ109" s="66">
        <v>8.1</v>
      </c>
      <c r="AK109" s="66">
        <v>131.5</v>
      </c>
    </row>
    <row r="110" spans="2:37">
      <c r="B110" s="109"/>
      <c r="C110" s="110"/>
      <c r="D110" s="112" t="s">
        <v>124</v>
      </c>
      <c r="E110" s="64" t="s">
        <v>70</v>
      </c>
      <c r="F110" s="66">
        <v>44.500000000000007</v>
      </c>
      <c r="G110" s="61">
        <v>44.500000000000007</v>
      </c>
      <c r="H110" s="66">
        <v>28.400000000000002</v>
      </c>
      <c r="I110" s="66">
        <v>0</v>
      </c>
      <c r="J110" s="66">
        <v>2.2000000000000002</v>
      </c>
      <c r="K110" s="66">
        <v>0.8</v>
      </c>
      <c r="L110" s="66">
        <v>0.9</v>
      </c>
      <c r="M110" s="66">
        <v>0.9</v>
      </c>
      <c r="N110" s="66">
        <v>23.6</v>
      </c>
      <c r="O110" s="66">
        <v>16.100000000000001</v>
      </c>
      <c r="P110" s="66">
        <v>1.8</v>
      </c>
      <c r="Q110" s="66">
        <v>1.5</v>
      </c>
      <c r="R110" s="66">
        <v>8.9</v>
      </c>
      <c r="S110" s="66">
        <v>3.9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</row>
    <row r="111" spans="2:37">
      <c r="B111" s="109"/>
      <c r="C111" s="110"/>
      <c r="D111" s="111"/>
      <c r="E111" s="64" t="s">
        <v>71</v>
      </c>
      <c r="F111" s="66">
        <v>63.300000000000004</v>
      </c>
      <c r="G111" s="61">
        <v>63.300000000000004</v>
      </c>
      <c r="H111" s="66">
        <v>58.2</v>
      </c>
      <c r="I111" s="66">
        <v>0</v>
      </c>
      <c r="J111" s="66">
        <v>0.3</v>
      </c>
      <c r="K111" s="66">
        <v>2.2000000000000002</v>
      </c>
      <c r="L111" s="66">
        <v>4.0999999999999996</v>
      </c>
      <c r="M111" s="66">
        <v>2</v>
      </c>
      <c r="N111" s="66">
        <v>49.6</v>
      </c>
      <c r="O111" s="66">
        <v>5.0999999999999996</v>
      </c>
      <c r="P111" s="66">
        <v>0.1</v>
      </c>
      <c r="Q111" s="66">
        <v>1.7</v>
      </c>
      <c r="R111" s="66">
        <v>0.3</v>
      </c>
      <c r="S111" s="66">
        <v>3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</row>
    <row r="112" spans="2:37">
      <c r="B112" s="109"/>
      <c r="C112" s="110"/>
      <c r="D112" s="111"/>
      <c r="E112" s="64" t="s">
        <v>72</v>
      </c>
      <c r="F112" s="66">
        <v>304.60000000000002</v>
      </c>
      <c r="G112" s="61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173.1</v>
      </c>
      <c r="U112" s="66">
        <v>58</v>
      </c>
      <c r="V112" s="66">
        <v>22.9</v>
      </c>
      <c r="W112" s="66">
        <v>16.5</v>
      </c>
      <c r="X112" s="66">
        <v>20.9</v>
      </c>
      <c r="Y112" s="66">
        <v>9</v>
      </c>
      <c r="Z112" s="66">
        <v>1</v>
      </c>
      <c r="AA112" s="66">
        <v>0.1</v>
      </c>
      <c r="AB112" s="66">
        <v>0</v>
      </c>
      <c r="AC112" s="66">
        <v>0</v>
      </c>
      <c r="AD112" s="66">
        <v>0.2</v>
      </c>
      <c r="AE112" s="66">
        <v>7.6</v>
      </c>
      <c r="AF112" s="66">
        <v>2.0999999999999996</v>
      </c>
      <c r="AG112" s="66">
        <v>0</v>
      </c>
      <c r="AH112" s="66">
        <v>26.3</v>
      </c>
      <c r="AI112" s="66">
        <v>0.4</v>
      </c>
      <c r="AJ112" s="66">
        <v>8.1</v>
      </c>
      <c r="AK112" s="66">
        <v>131.5</v>
      </c>
    </row>
  </sheetData>
  <mergeCells count="134">
    <mergeCell ref="B93:B96"/>
    <mergeCell ref="C93:C96"/>
    <mergeCell ref="D93:E93"/>
    <mergeCell ref="D94:D96"/>
    <mergeCell ref="B85:B88"/>
    <mergeCell ref="C85:C88"/>
    <mergeCell ref="D85:E85"/>
    <mergeCell ref="D86:D88"/>
    <mergeCell ref="B89:B92"/>
    <mergeCell ref="C89:C92"/>
    <mergeCell ref="D89:E89"/>
    <mergeCell ref="D90:D92"/>
    <mergeCell ref="B81:B84"/>
    <mergeCell ref="C81:C84"/>
    <mergeCell ref="D81:E81"/>
    <mergeCell ref="D82:D84"/>
    <mergeCell ref="B65:B68"/>
    <mergeCell ref="C65:C68"/>
    <mergeCell ref="D65:E65"/>
    <mergeCell ref="D66:D68"/>
    <mergeCell ref="B109:B112"/>
    <mergeCell ref="C109:C112"/>
    <mergeCell ref="D109:E109"/>
    <mergeCell ref="D110:D112"/>
    <mergeCell ref="B101:B104"/>
    <mergeCell ref="C101:C104"/>
    <mergeCell ref="D101:E101"/>
    <mergeCell ref="D102:D104"/>
    <mergeCell ref="B105:B108"/>
    <mergeCell ref="C105:C108"/>
    <mergeCell ref="D105:E105"/>
    <mergeCell ref="D106:D108"/>
    <mergeCell ref="B97:B100"/>
    <mergeCell ref="C97:C100"/>
    <mergeCell ref="D97:E97"/>
    <mergeCell ref="D98:D100"/>
    <mergeCell ref="B37:B40"/>
    <mergeCell ref="C37:C40"/>
    <mergeCell ref="D37:E37"/>
    <mergeCell ref="D38:D40"/>
    <mergeCell ref="B41:B44"/>
    <mergeCell ref="C41:C44"/>
    <mergeCell ref="D41:E41"/>
    <mergeCell ref="D42:D44"/>
    <mergeCell ref="B77:B80"/>
    <mergeCell ref="C77:C80"/>
    <mergeCell ref="D77:E77"/>
    <mergeCell ref="D78:D80"/>
    <mergeCell ref="B69:B72"/>
    <mergeCell ref="C69:C72"/>
    <mergeCell ref="D69:E69"/>
    <mergeCell ref="D70:D72"/>
    <mergeCell ref="B73:B76"/>
    <mergeCell ref="C73:C76"/>
    <mergeCell ref="D73:E73"/>
    <mergeCell ref="D74:D76"/>
    <mergeCell ref="B61:B64"/>
    <mergeCell ref="C61:C64"/>
    <mergeCell ref="D61:E61"/>
    <mergeCell ref="D62:D64"/>
    <mergeCell ref="B45:B48"/>
    <mergeCell ref="C45:C48"/>
    <mergeCell ref="D45:E45"/>
    <mergeCell ref="D46:D48"/>
    <mergeCell ref="B49:B52"/>
    <mergeCell ref="C49:C52"/>
    <mergeCell ref="D49:E49"/>
    <mergeCell ref="D50:D52"/>
    <mergeCell ref="B53:B56"/>
    <mergeCell ref="C53:C56"/>
    <mergeCell ref="D53:E53"/>
    <mergeCell ref="D54:D56"/>
    <mergeCell ref="B57:B60"/>
    <mergeCell ref="C57:C60"/>
    <mergeCell ref="D57:E57"/>
    <mergeCell ref="D58:D60"/>
    <mergeCell ref="B33:B36"/>
    <mergeCell ref="C33:C36"/>
    <mergeCell ref="D33:E33"/>
    <mergeCell ref="D34:D36"/>
    <mergeCell ref="D17:E17"/>
    <mergeCell ref="D18:D20"/>
    <mergeCell ref="B9:B12"/>
    <mergeCell ref="C9:C12"/>
    <mergeCell ref="D9:E9"/>
    <mergeCell ref="D10:D12"/>
    <mergeCell ref="B29:B32"/>
    <mergeCell ref="C29:C32"/>
    <mergeCell ref="D29:E29"/>
    <mergeCell ref="D30:D32"/>
    <mergeCell ref="B17:B20"/>
    <mergeCell ref="C17:C20"/>
    <mergeCell ref="B21:B24"/>
    <mergeCell ref="C21:C24"/>
    <mergeCell ref="D21:E21"/>
    <mergeCell ref="D22:D24"/>
    <mergeCell ref="B25:B28"/>
    <mergeCell ref="C25:C28"/>
    <mergeCell ref="D25:E25"/>
    <mergeCell ref="D26:D28"/>
    <mergeCell ref="AD3:AD4"/>
    <mergeCell ref="AE3:AE4"/>
    <mergeCell ref="AF3:AF4"/>
    <mergeCell ref="G2:S2"/>
    <mergeCell ref="T2:AJ2"/>
    <mergeCell ref="AK2:AK4"/>
    <mergeCell ref="G3:G4"/>
    <mergeCell ref="H3:N3"/>
    <mergeCell ref="O3:S3"/>
    <mergeCell ref="T3:T4"/>
    <mergeCell ref="U3:U4"/>
    <mergeCell ref="V3:V4"/>
    <mergeCell ref="W3:W4"/>
    <mergeCell ref="AJ3:AJ4"/>
    <mergeCell ref="AG3:AG4"/>
    <mergeCell ref="AH3:AH4"/>
    <mergeCell ref="AI3:AI4"/>
    <mergeCell ref="X3:X4"/>
    <mergeCell ref="Y3:Y4"/>
    <mergeCell ref="Z3:Z4"/>
    <mergeCell ref="AA3:AA4"/>
    <mergeCell ref="AB3:AB4"/>
    <mergeCell ref="AC3:AC4"/>
    <mergeCell ref="B2:C3"/>
    <mergeCell ref="D2:E4"/>
    <mergeCell ref="F2:F4"/>
    <mergeCell ref="B5:B8"/>
    <mergeCell ref="C5:C8"/>
    <mergeCell ref="D5:E5"/>
    <mergeCell ref="D6:D8"/>
    <mergeCell ref="B13:B16"/>
    <mergeCell ref="C13:C16"/>
    <mergeCell ref="D13:E13"/>
    <mergeCell ref="D14:D1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9AA1-DCFA-4F95-994D-2BE913878A7A}">
  <dimension ref="B2:AM112"/>
  <sheetViews>
    <sheetView workbookViewId="0">
      <selection activeCell="C13" sqref="C13:C112"/>
    </sheetView>
  </sheetViews>
  <sheetFormatPr defaultRowHeight="17.399999999999999"/>
  <sheetData>
    <row r="2" spans="2:39">
      <c r="B2" s="129" t="s">
        <v>155</v>
      </c>
      <c r="C2" s="129"/>
      <c r="D2" s="129" t="s">
        <v>156</v>
      </c>
      <c r="E2" s="129"/>
      <c r="F2" s="130" t="s">
        <v>32</v>
      </c>
      <c r="G2" s="131" t="s">
        <v>157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0" t="s">
        <v>34</v>
      </c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2" t="s">
        <v>158</v>
      </c>
    </row>
    <row r="3" spans="2:39">
      <c r="B3" s="129"/>
      <c r="C3" s="129"/>
      <c r="D3" s="129"/>
      <c r="E3" s="129"/>
      <c r="F3" s="130"/>
      <c r="G3" s="133" t="s">
        <v>39</v>
      </c>
      <c r="H3" s="133" t="s">
        <v>159</v>
      </c>
      <c r="I3" s="133"/>
      <c r="J3" s="133"/>
      <c r="K3" s="133"/>
      <c r="L3" s="133"/>
      <c r="M3" s="133"/>
      <c r="N3" s="133"/>
      <c r="O3" s="133" t="s">
        <v>160</v>
      </c>
      <c r="P3" s="133"/>
      <c r="Q3" s="133"/>
      <c r="R3" s="133"/>
      <c r="S3" s="133"/>
      <c r="T3" s="131" t="s">
        <v>161</v>
      </c>
      <c r="U3" s="130" t="s">
        <v>39</v>
      </c>
      <c r="V3" s="130" t="s">
        <v>40</v>
      </c>
      <c r="W3" s="130" t="s">
        <v>41</v>
      </c>
      <c r="X3" s="130" t="s">
        <v>42</v>
      </c>
      <c r="Y3" s="130" t="s">
        <v>43</v>
      </c>
      <c r="Z3" s="130" t="s">
        <v>44</v>
      </c>
      <c r="AA3" s="132" t="s">
        <v>162</v>
      </c>
      <c r="AB3" s="130" t="s">
        <v>45</v>
      </c>
      <c r="AC3" s="130" t="s">
        <v>46</v>
      </c>
      <c r="AD3" s="130" t="s">
        <v>47</v>
      </c>
      <c r="AE3" s="130" t="s">
        <v>48</v>
      </c>
      <c r="AF3" s="130" t="s">
        <v>49</v>
      </c>
      <c r="AG3" s="130" t="s">
        <v>50</v>
      </c>
      <c r="AH3" s="130" t="s">
        <v>51</v>
      </c>
      <c r="AI3" s="130" t="s">
        <v>52</v>
      </c>
      <c r="AJ3" s="130" t="s">
        <v>53</v>
      </c>
      <c r="AK3" s="130" t="s">
        <v>54</v>
      </c>
      <c r="AL3" s="130" t="s">
        <v>55</v>
      </c>
      <c r="AM3" s="132"/>
    </row>
    <row r="4" spans="2:39" ht="32.4">
      <c r="B4" s="62" t="s">
        <v>56</v>
      </c>
      <c r="C4" s="59" t="s">
        <v>57</v>
      </c>
      <c r="D4" s="129"/>
      <c r="E4" s="129"/>
      <c r="F4" s="130"/>
      <c r="G4" s="133"/>
      <c r="H4" s="38" t="s">
        <v>58</v>
      </c>
      <c r="I4" s="38" t="s">
        <v>59</v>
      </c>
      <c r="J4" s="38" t="s">
        <v>40</v>
      </c>
      <c r="K4" s="24" t="s">
        <v>60</v>
      </c>
      <c r="L4" s="38" t="s">
        <v>61</v>
      </c>
      <c r="M4" s="38" t="s">
        <v>62</v>
      </c>
      <c r="N4" s="38" t="s">
        <v>163</v>
      </c>
      <c r="O4" s="38" t="s">
        <v>58</v>
      </c>
      <c r="P4" s="38" t="s">
        <v>63</v>
      </c>
      <c r="Q4" s="38" t="s">
        <v>64</v>
      </c>
      <c r="R4" s="38" t="s">
        <v>65</v>
      </c>
      <c r="S4" s="38" t="s">
        <v>55</v>
      </c>
      <c r="T4" s="131"/>
      <c r="U4" s="130"/>
      <c r="V4" s="130"/>
      <c r="W4" s="130"/>
      <c r="X4" s="130"/>
      <c r="Y4" s="130"/>
      <c r="Z4" s="130"/>
      <c r="AA4" s="132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2"/>
    </row>
    <row r="5" spans="2:39">
      <c r="B5" s="128" t="s">
        <v>66</v>
      </c>
      <c r="C5" s="128" t="s">
        <v>67</v>
      </c>
      <c r="D5" s="126" t="s">
        <v>68</v>
      </c>
      <c r="E5" s="126"/>
      <c r="F5" s="60">
        <v>53771.899999999994</v>
      </c>
      <c r="G5" s="60">
        <v>24965.499999999996</v>
      </c>
      <c r="H5" s="60">
        <v>19895.8</v>
      </c>
      <c r="I5" s="60">
        <v>1291</v>
      </c>
      <c r="J5" s="60">
        <v>5631.5</v>
      </c>
      <c r="K5" s="60">
        <v>1653.8999999999999</v>
      </c>
      <c r="L5" s="60">
        <v>1091</v>
      </c>
      <c r="M5" s="60">
        <v>4312.3999999999996</v>
      </c>
      <c r="N5" s="60">
        <v>5915.9999999999991</v>
      </c>
      <c r="O5" s="60">
        <v>4516</v>
      </c>
      <c r="P5" s="60">
        <v>561.20000000000005</v>
      </c>
      <c r="Q5" s="60">
        <v>434.3</v>
      </c>
      <c r="R5" s="60">
        <v>980.8</v>
      </c>
      <c r="S5" s="60">
        <v>2539.6999999999998</v>
      </c>
      <c r="T5" s="60">
        <v>553.70000000000005</v>
      </c>
      <c r="U5" s="60">
        <v>14417.699999999997</v>
      </c>
      <c r="V5" s="60">
        <v>4602.4999999999991</v>
      </c>
      <c r="W5" s="60">
        <v>1662.8000000000002</v>
      </c>
      <c r="X5" s="60">
        <v>765.10000000000014</v>
      </c>
      <c r="Y5" s="60">
        <v>1709.5</v>
      </c>
      <c r="Z5" s="60">
        <v>1133.2</v>
      </c>
      <c r="AA5" s="60">
        <v>117.10000000000002</v>
      </c>
      <c r="AB5" s="60">
        <v>156.79999999999998</v>
      </c>
      <c r="AC5" s="60">
        <v>20.099999999999998</v>
      </c>
      <c r="AD5" s="60">
        <v>29.299999999999997</v>
      </c>
      <c r="AE5" s="60">
        <v>26.9</v>
      </c>
      <c r="AF5" s="60">
        <v>183.20000000000002</v>
      </c>
      <c r="AG5" s="60">
        <v>1721.5999999999997</v>
      </c>
      <c r="AH5" s="60">
        <v>165.79999999999998</v>
      </c>
      <c r="AI5" s="60">
        <v>435.2</v>
      </c>
      <c r="AJ5" s="60">
        <v>462.9</v>
      </c>
      <c r="AK5" s="60">
        <v>79.5</v>
      </c>
      <c r="AL5" s="60">
        <v>1146.2000000000003</v>
      </c>
      <c r="AM5" s="60">
        <v>14388.700000000003</v>
      </c>
    </row>
    <row r="6" spans="2:39">
      <c r="B6" s="128"/>
      <c r="C6" s="128"/>
      <c r="D6" s="127" t="s">
        <v>69</v>
      </c>
      <c r="E6" s="56" t="s">
        <v>70</v>
      </c>
      <c r="F6" s="60">
        <v>7909.1999999999989</v>
      </c>
      <c r="G6" s="60">
        <v>7773.6999999999989</v>
      </c>
      <c r="H6" s="60">
        <v>4539.2999999999993</v>
      </c>
      <c r="I6" s="60">
        <v>263.09999999999997</v>
      </c>
      <c r="J6" s="60">
        <v>1391.2999999999997</v>
      </c>
      <c r="K6" s="60">
        <v>206.29999999999998</v>
      </c>
      <c r="L6" s="60">
        <v>196.89999999999998</v>
      </c>
      <c r="M6" s="60">
        <v>901.6</v>
      </c>
      <c r="N6" s="60">
        <v>1580.1</v>
      </c>
      <c r="O6" s="60">
        <v>2937.5999999999995</v>
      </c>
      <c r="P6" s="60">
        <v>376.9</v>
      </c>
      <c r="Q6" s="60">
        <v>243.5</v>
      </c>
      <c r="R6" s="60">
        <v>600.19999999999982</v>
      </c>
      <c r="S6" s="60">
        <v>1716.9999999999995</v>
      </c>
      <c r="T6" s="60">
        <v>296.8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0</v>
      </c>
      <c r="AI6" s="60">
        <v>0</v>
      </c>
      <c r="AJ6" s="60">
        <v>0</v>
      </c>
      <c r="AK6" s="60">
        <v>0</v>
      </c>
      <c r="AL6" s="60">
        <v>0</v>
      </c>
      <c r="AM6" s="60">
        <v>135.5</v>
      </c>
    </row>
    <row r="7" spans="2:39">
      <c r="B7" s="128"/>
      <c r="C7" s="128"/>
      <c r="D7" s="126"/>
      <c r="E7" s="56" t="s">
        <v>71</v>
      </c>
      <c r="F7" s="60">
        <v>13609.8</v>
      </c>
      <c r="G7" s="60">
        <v>13292.9</v>
      </c>
      <c r="H7" s="60">
        <v>12412.5</v>
      </c>
      <c r="I7" s="60">
        <v>831.70000000000016</v>
      </c>
      <c r="J7" s="60">
        <v>3935.3000000000006</v>
      </c>
      <c r="K7" s="60">
        <v>893.19999999999982</v>
      </c>
      <c r="L7" s="60">
        <v>821.2</v>
      </c>
      <c r="M7" s="60">
        <v>2473.7999999999997</v>
      </c>
      <c r="N7" s="60">
        <v>3457.2999999999997</v>
      </c>
      <c r="O7" s="60">
        <v>664.5</v>
      </c>
      <c r="P7" s="60">
        <v>120.3</v>
      </c>
      <c r="Q7" s="60">
        <v>156</v>
      </c>
      <c r="R7" s="60">
        <v>101.5</v>
      </c>
      <c r="S7" s="60">
        <v>286.69999999999993</v>
      </c>
      <c r="T7" s="60">
        <v>215.9</v>
      </c>
      <c r="U7" s="60">
        <v>0</v>
      </c>
      <c r="V7" s="60">
        <v>0</v>
      </c>
      <c r="W7" s="60">
        <v>0</v>
      </c>
      <c r="X7" s="60">
        <v>0</v>
      </c>
      <c r="Y7" s="60">
        <v>0</v>
      </c>
      <c r="Z7" s="60">
        <v>0</v>
      </c>
      <c r="AA7" s="60">
        <v>0</v>
      </c>
      <c r="AB7" s="60">
        <v>0</v>
      </c>
      <c r="AC7" s="60">
        <v>0</v>
      </c>
      <c r="AD7" s="60">
        <v>0</v>
      </c>
      <c r="AE7" s="60">
        <v>0</v>
      </c>
      <c r="AF7" s="60">
        <v>0</v>
      </c>
      <c r="AG7" s="60">
        <v>0</v>
      </c>
      <c r="AH7" s="60">
        <v>0</v>
      </c>
      <c r="AI7" s="60">
        <v>0</v>
      </c>
      <c r="AJ7" s="60">
        <v>0</v>
      </c>
      <c r="AK7" s="60">
        <v>0</v>
      </c>
      <c r="AL7" s="60">
        <v>0</v>
      </c>
      <c r="AM7" s="60">
        <v>316.89999999999998</v>
      </c>
    </row>
    <row r="8" spans="2:39">
      <c r="B8" s="128"/>
      <c r="C8" s="128"/>
      <c r="D8" s="126"/>
      <c r="E8" s="56" t="s">
        <v>72</v>
      </c>
      <c r="F8" s="60">
        <v>32252.899999999998</v>
      </c>
      <c r="G8" s="60">
        <v>3898.8999999999996</v>
      </c>
      <c r="H8" s="60">
        <v>2943.9999999999995</v>
      </c>
      <c r="I8" s="60">
        <v>196.2</v>
      </c>
      <c r="J8" s="60">
        <v>304.89999999999998</v>
      </c>
      <c r="K8" s="60">
        <v>554.4</v>
      </c>
      <c r="L8" s="60">
        <v>72.900000000000006</v>
      </c>
      <c r="M8" s="60">
        <v>937</v>
      </c>
      <c r="N8" s="60">
        <v>878.59999999999991</v>
      </c>
      <c r="O8" s="60">
        <v>913.9000000000002</v>
      </c>
      <c r="P8" s="60">
        <v>64</v>
      </c>
      <c r="Q8" s="60">
        <v>34.799999999999997</v>
      </c>
      <c r="R8" s="60">
        <v>279.10000000000008</v>
      </c>
      <c r="S8" s="60">
        <v>536.00000000000011</v>
      </c>
      <c r="T8" s="60">
        <v>41</v>
      </c>
      <c r="U8" s="60">
        <v>14417.699999999997</v>
      </c>
      <c r="V8" s="60">
        <v>4602.4999999999991</v>
      </c>
      <c r="W8" s="60">
        <v>1662.8000000000002</v>
      </c>
      <c r="X8" s="60">
        <v>765.10000000000014</v>
      </c>
      <c r="Y8" s="60">
        <v>1709.5</v>
      </c>
      <c r="Z8" s="60">
        <v>1133.2</v>
      </c>
      <c r="AA8" s="60">
        <v>117.10000000000002</v>
      </c>
      <c r="AB8" s="60">
        <v>156.79999999999998</v>
      </c>
      <c r="AC8" s="60">
        <v>20.099999999999998</v>
      </c>
      <c r="AD8" s="60">
        <v>29.299999999999997</v>
      </c>
      <c r="AE8" s="60">
        <v>26.9</v>
      </c>
      <c r="AF8" s="60">
        <v>183.20000000000002</v>
      </c>
      <c r="AG8" s="60">
        <v>1721.5999999999997</v>
      </c>
      <c r="AH8" s="60">
        <v>165.79999999999998</v>
      </c>
      <c r="AI8" s="60">
        <v>435.2</v>
      </c>
      <c r="AJ8" s="60">
        <v>462.9</v>
      </c>
      <c r="AK8" s="60">
        <v>79.5</v>
      </c>
      <c r="AL8" s="60">
        <v>1146.2000000000003</v>
      </c>
      <c r="AM8" s="60">
        <v>13936.300000000001</v>
      </c>
    </row>
    <row r="9" spans="2:39">
      <c r="B9" s="125" t="s">
        <v>164</v>
      </c>
      <c r="C9" s="126" t="s">
        <v>36</v>
      </c>
      <c r="D9" s="126" t="s">
        <v>68</v>
      </c>
      <c r="E9" s="126"/>
      <c r="F9" s="39">
        <v>9608</v>
      </c>
      <c r="G9" s="39">
        <v>3089.6000000000004</v>
      </c>
      <c r="H9" s="39">
        <v>2979.4999999999995</v>
      </c>
      <c r="I9" s="39">
        <v>56.999999999999993</v>
      </c>
      <c r="J9" s="39">
        <v>984.4</v>
      </c>
      <c r="K9" s="39">
        <v>146.10000000000002</v>
      </c>
      <c r="L9" s="39">
        <v>109.79999999999998</v>
      </c>
      <c r="M9" s="39">
        <v>350.99999999999994</v>
      </c>
      <c r="N9" s="39">
        <v>1331.1999999999998</v>
      </c>
      <c r="O9" s="39">
        <v>105.89999999999999</v>
      </c>
      <c r="P9" s="39">
        <v>28.4</v>
      </c>
      <c r="Q9" s="39">
        <v>19.600000000000001</v>
      </c>
      <c r="R9" s="39">
        <v>15.7</v>
      </c>
      <c r="S9" s="39">
        <v>42.199999999999996</v>
      </c>
      <c r="T9" s="39">
        <v>4.2</v>
      </c>
      <c r="U9" s="39">
        <v>3443.0000000000005</v>
      </c>
      <c r="V9" s="39">
        <v>1399.8999999999999</v>
      </c>
      <c r="W9" s="39">
        <v>445.00000000000006</v>
      </c>
      <c r="X9" s="39">
        <v>203.50000000000003</v>
      </c>
      <c r="Y9" s="39">
        <v>442.09999999999997</v>
      </c>
      <c r="Z9" s="39">
        <v>307.80000000000007</v>
      </c>
      <c r="AA9" s="39">
        <v>25.4</v>
      </c>
      <c r="AB9" s="39">
        <v>18.599999999999998</v>
      </c>
      <c r="AC9" s="39">
        <v>2.7000000000000006</v>
      </c>
      <c r="AD9" s="39">
        <v>0.70000000000000007</v>
      </c>
      <c r="AE9" s="39">
        <v>12.5</v>
      </c>
      <c r="AF9" s="39">
        <v>33.9</v>
      </c>
      <c r="AG9" s="39">
        <v>159.69999999999999</v>
      </c>
      <c r="AH9" s="39">
        <v>40.000000000000007</v>
      </c>
      <c r="AI9" s="39">
        <v>6.7</v>
      </c>
      <c r="AJ9" s="39">
        <v>105.30000000000001</v>
      </c>
      <c r="AK9" s="39">
        <v>35.300000000000004</v>
      </c>
      <c r="AL9" s="39">
        <v>203.9</v>
      </c>
      <c r="AM9" s="39">
        <v>3075.3999999999996</v>
      </c>
    </row>
    <row r="10" spans="2:39">
      <c r="B10" s="125"/>
      <c r="C10" s="126"/>
      <c r="D10" s="127" t="s">
        <v>69</v>
      </c>
      <c r="E10" s="56" t="s">
        <v>70</v>
      </c>
      <c r="F10" s="39">
        <v>766.4</v>
      </c>
      <c r="G10" s="39">
        <v>766.4</v>
      </c>
      <c r="H10" s="39">
        <v>711.9</v>
      </c>
      <c r="I10" s="39">
        <v>8.7999999999999989</v>
      </c>
      <c r="J10" s="39">
        <v>266.09999999999991</v>
      </c>
      <c r="K10" s="39">
        <v>31.299999999999997</v>
      </c>
      <c r="L10" s="39">
        <v>30.3</v>
      </c>
      <c r="M10" s="39">
        <v>84.8</v>
      </c>
      <c r="N10" s="39">
        <v>290.59999999999997</v>
      </c>
      <c r="O10" s="39">
        <v>51.6</v>
      </c>
      <c r="P10" s="39">
        <v>14.5</v>
      </c>
      <c r="Q10" s="39">
        <v>5.8</v>
      </c>
      <c r="R10" s="39">
        <v>6.8</v>
      </c>
      <c r="S10" s="39">
        <v>24.5</v>
      </c>
      <c r="T10" s="39">
        <v>2.9000000000000004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</row>
    <row r="11" spans="2:39">
      <c r="B11" s="125"/>
      <c r="C11" s="126"/>
      <c r="D11" s="126"/>
      <c r="E11" s="56" t="s">
        <v>71</v>
      </c>
      <c r="F11" s="39">
        <v>2291.9000000000005</v>
      </c>
      <c r="G11" s="39">
        <v>2291.9000000000005</v>
      </c>
      <c r="H11" s="39">
        <v>2241.5</v>
      </c>
      <c r="I11" s="39">
        <v>40.499999999999993</v>
      </c>
      <c r="J11" s="39">
        <v>716.30000000000007</v>
      </c>
      <c r="K11" s="39">
        <v>113.70000000000002</v>
      </c>
      <c r="L11" s="39">
        <v>77.599999999999994</v>
      </c>
      <c r="M11" s="39">
        <v>265.89999999999998</v>
      </c>
      <c r="N11" s="39">
        <v>1027.5</v>
      </c>
      <c r="O11" s="39">
        <v>49.099999999999994</v>
      </c>
      <c r="P11" s="39">
        <v>10.199999999999999</v>
      </c>
      <c r="Q11" s="39">
        <v>13.7</v>
      </c>
      <c r="R11" s="39">
        <v>8</v>
      </c>
      <c r="S11" s="39">
        <v>17.200000000000003</v>
      </c>
      <c r="T11" s="39">
        <v>1.3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</row>
    <row r="12" spans="2:39">
      <c r="B12" s="125"/>
      <c r="C12" s="126"/>
      <c r="D12" s="126"/>
      <c r="E12" s="56" t="s">
        <v>72</v>
      </c>
      <c r="F12" s="39">
        <v>6549.7000000000007</v>
      </c>
      <c r="G12" s="39">
        <v>31.3</v>
      </c>
      <c r="H12" s="39">
        <v>26.1</v>
      </c>
      <c r="I12" s="39">
        <v>7.6999999999999993</v>
      </c>
      <c r="J12" s="39">
        <v>2</v>
      </c>
      <c r="K12" s="39">
        <v>1.1000000000000001</v>
      </c>
      <c r="L12" s="39">
        <v>1.9000000000000001</v>
      </c>
      <c r="M12" s="39">
        <v>0.3</v>
      </c>
      <c r="N12" s="39">
        <v>13.100000000000001</v>
      </c>
      <c r="O12" s="39">
        <v>5.2</v>
      </c>
      <c r="P12" s="39">
        <v>3.7</v>
      </c>
      <c r="Q12" s="39">
        <v>0.1</v>
      </c>
      <c r="R12" s="39">
        <v>0.9</v>
      </c>
      <c r="S12" s="39">
        <v>0.5</v>
      </c>
      <c r="T12" s="39">
        <v>0</v>
      </c>
      <c r="U12" s="39">
        <v>3443.0000000000005</v>
      </c>
      <c r="V12" s="39">
        <v>1399.8999999999999</v>
      </c>
      <c r="W12" s="39">
        <v>445.00000000000006</v>
      </c>
      <c r="X12" s="39">
        <v>203.50000000000003</v>
      </c>
      <c r="Y12" s="39">
        <v>442.09999999999997</v>
      </c>
      <c r="Z12" s="39">
        <v>307.80000000000007</v>
      </c>
      <c r="AA12" s="39">
        <v>25.4</v>
      </c>
      <c r="AB12" s="39">
        <v>18.599999999999998</v>
      </c>
      <c r="AC12" s="39">
        <v>2.7000000000000006</v>
      </c>
      <c r="AD12" s="39">
        <v>0.70000000000000007</v>
      </c>
      <c r="AE12" s="39">
        <v>12.5</v>
      </c>
      <c r="AF12" s="39">
        <v>33.9</v>
      </c>
      <c r="AG12" s="39">
        <v>159.69999999999999</v>
      </c>
      <c r="AH12" s="39">
        <v>40.000000000000007</v>
      </c>
      <c r="AI12" s="39">
        <v>6.7</v>
      </c>
      <c r="AJ12" s="39">
        <v>105.30000000000001</v>
      </c>
      <c r="AK12" s="39">
        <v>35.300000000000004</v>
      </c>
      <c r="AL12" s="39">
        <v>203.9</v>
      </c>
      <c r="AM12" s="39">
        <v>3075.3999999999996</v>
      </c>
    </row>
    <row r="13" spans="2:39">
      <c r="B13" s="125" t="s">
        <v>164</v>
      </c>
      <c r="C13" s="110" t="s">
        <v>165</v>
      </c>
      <c r="D13" s="126" t="s">
        <v>68</v>
      </c>
      <c r="E13" s="126"/>
      <c r="F13" s="60">
        <v>406</v>
      </c>
      <c r="G13" s="61">
        <v>178.8</v>
      </c>
      <c r="H13" s="60">
        <v>174.60000000000002</v>
      </c>
      <c r="I13" s="60">
        <v>0</v>
      </c>
      <c r="J13" s="60">
        <v>22.400000000000002</v>
      </c>
      <c r="K13" s="60">
        <v>4.8000000000000007</v>
      </c>
      <c r="L13" s="60">
        <v>9</v>
      </c>
      <c r="M13" s="60">
        <v>24.599999999999998</v>
      </c>
      <c r="N13" s="60">
        <v>113.80000000000001</v>
      </c>
      <c r="O13" s="60">
        <v>4.2</v>
      </c>
      <c r="P13" s="60">
        <v>0.8</v>
      </c>
      <c r="Q13" s="60">
        <v>1.4000000000000001</v>
      </c>
      <c r="R13" s="60">
        <v>1</v>
      </c>
      <c r="S13" s="60">
        <v>1</v>
      </c>
      <c r="T13" s="60">
        <v>0</v>
      </c>
      <c r="U13" s="60">
        <v>119.3</v>
      </c>
      <c r="V13" s="60">
        <v>35.5</v>
      </c>
      <c r="W13" s="60">
        <v>18.2</v>
      </c>
      <c r="X13" s="60">
        <v>12.5</v>
      </c>
      <c r="Y13" s="60">
        <v>4.5</v>
      </c>
      <c r="Z13" s="60">
        <v>17.399999999999999</v>
      </c>
      <c r="AA13" s="60">
        <v>4.0999999999999996</v>
      </c>
      <c r="AB13" s="60">
        <v>0.3</v>
      </c>
      <c r="AC13" s="60">
        <v>0.1</v>
      </c>
      <c r="AD13" s="60">
        <v>0</v>
      </c>
      <c r="AE13" s="60">
        <v>10</v>
      </c>
      <c r="AF13" s="60">
        <v>0.60000000000000009</v>
      </c>
      <c r="AG13" s="60">
        <v>12.2</v>
      </c>
      <c r="AH13" s="60">
        <v>0</v>
      </c>
      <c r="AI13" s="60">
        <v>0</v>
      </c>
      <c r="AJ13" s="60">
        <v>2.8</v>
      </c>
      <c r="AK13" s="60">
        <v>1.1000000000000001</v>
      </c>
      <c r="AL13" s="60">
        <v>0</v>
      </c>
      <c r="AM13" s="60">
        <v>107.89999999999999</v>
      </c>
    </row>
    <row r="14" spans="2:39">
      <c r="B14" s="125"/>
      <c r="C14" s="110"/>
      <c r="D14" s="127" t="s">
        <v>69</v>
      </c>
      <c r="E14" s="56" t="s">
        <v>70</v>
      </c>
      <c r="F14" s="60">
        <v>36.300000000000004</v>
      </c>
      <c r="G14" s="61">
        <v>36.300000000000004</v>
      </c>
      <c r="H14" s="60">
        <v>34.6</v>
      </c>
      <c r="I14" s="60">
        <v>0</v>
      </c>
      <c r="J14" s="60">
        <v>0.1</v>
      </c>
      <c r="K14" s="60">
        <v>0.7</v>
      </c>
      <c r="L14" s="60">
        <v>0.9</v>
      </c>
      <c r="M14" s="60">
        <v>1.3</v>
      </c>
      <c r="N14" s="60">
        <v>31.6</v>
      </c>
      <c r="O14" s="60">
        <v>1.7</v>
      </c>
      <c r="P14" s="60">
        <v>0.3</v>
      </c>
      <c r="Q14" s="60">
        <v>0.3</v>
      </c>
      <c r="R14" s="60">
        <v>0.8</v>
      </c>
      <c r="S14" s="60">
        <v>0.3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60">
        <v>0</v>
      </c>
      <c r="AC14" s="60">
        <v>0</v>
      </c>
      <c r="AD14" s="60">
        <v>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0</v>
      </c>
      <c r="AM14" s="60">
        <v>0</v>
      </c>
    </row>
    <row r="15" spans="2:39">
      <c r="B15" s="125"/>
      <c r="C15" s="110"/>
      <c r="D15" s="126"/>
      <c r="E15" s="56" t="s">
        <v>71</v>
      </c>
      <c r="F15" s="60">
        <v>142.5</v>
      </c>
      <c r="G15" s="61">
        <v>142.5</v>
      </c>
      <c r="H15" s="60">
        <v>140</v>
      </c>
      <c r="I15" s="60">
        <v>0</v>
      </c>
      <c r="J15" s="60">
        <v>22.3</v>
      </c>
      <c r="K15" s="60">
        <v>4.0999999999999996</v>
      </c>
      <c r="L15" s="60">
        <v>8.1</v>
      </c>
      <c r="M15" s="60">
        <v>23.299999999999997</v>
      </c>
      <c r="N15" s="60">
        <v>82.2</v>
      </c>
      <c r="O15" s="60">
        <v>2.5</v>
      </c>
      <c r="P15" s="60">
        <v>0.5</v>
      </c>
      <c r="Q15" s="60">
        <v>1.1000000000000001</v>
      </c>
      <c r="R15" s="60">
        <v>0.2</v>
      </c>
      <c r="S15" s="60">
        <v>0.7</v>
      </c>
      <c r="T15" s="60">
        <v>0</v>
      </c>
      <c r="U15" s="60">
        <v>0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60">
        <v>0</v>
      </c>
      <c r="AC15" s="60">
        <v>0</v>
      </c>
      <c r="AD15" s="60">
        <v>0</v>
      </c>
      <c r="AE15" s="60">
        <v>0</v>
      </c>
      <c r="AF15" s="60">
        <v>0</v>
      </c>
      <c r="AG15" s="60">
        <v>0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</row>
    <row r="16" spans="2:39">
      <c r="B16" s="125"/>
      <c r="C16" s="110"/>
      <c r="D16" s="126"/>
      <c r="E16" s="56" t="s">
        <v>72</v>
      </c>
      <c r="F16" s="60">
        <v>227.2</v>
      </c>
      <c r="G16" s="61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0</v>
      </c>
      <c r="Q16" s="60">
        <v>0</v>
      </c>
      <c r="R16" s="60">
        <v>0</v>
      </c>
      <c r="S16" s="60">
        <v>0</v>
      </c>
      <c r="T16" s="60">
        <v>0</v>
      </c>
      <c r="U16" s="60">
        <v>119.3</v>
      </c>
      <c r="V16" s="60">
        <v>35.5</v>
      </c>
      <c r="W16" s="60">
        <v>18.2</v>
      </c>
      <c r="X16" s="60">
        <v>12.5</v>
      </c>
      <c r="Y16" s="60">
        <v>4.5</v>
      </c>
      <c r="Z16" s="60">
        <v>17.399999999999999</v>
      </c>
      <c r="AA16" s="60">
        <v>4.0999999999999996</v>
      </c>
      <c r="AB16" s="60">
        <v>0.3</v>
      </c>
      <c r="AC16" s="60">
        <v>0.1</v>
      </c>
      <c r="AD16" s="60">
        <v>0</v>
      </c>
      <c r="AE16" s="60">
        <v>10</v>
      </c>
      <c r="AF16" s="60">
        <v>0.60000000000000009</v>
      </c>
      <c r="AG16" s="60">
        <v>12.2</v>
      </c>
      <c r="AH16" s="60">
        <v>0</v>
      </c>
      <c r="AI16" s="60">
        <v>0</v>
      </c>
      <c r="AJ16" s="60">
        <v>2.8</v>
      </c>
      <c r="AK16" s="60">
        <v>1.1000000000000001</v>
      </c>
      <c r="AL16" s="60">
        <v>0</v>
      </c>
      <c r="AM16" s="60">
        <v>107.89999999999999</v>
      </c>
    </row>
    <row r="17" spans="2:39">
      <c r="B17" s="125" t="s">
        <v>164</v>
      </c>
      <c r="C17" s="110" t="s">
        <v>166</v>
      </c>
      <c r="D17" s="126" t="s">
        <v>68</v>
      </c>
      <c r="E17" s="126"/>
      <c r="F17" s="60">
        <v>499.2</v>
      </c>
      <c r="G17" s="61">
        <v>187</v>
      </c>
      <c r="H17" s="60">
        <v>186</v>
      </c>
      <c r="I17" s="60">
        <v>0</v>
      </c>
      <c r="J17" s="60">
        <v>38</v>
      </c>
      <c r="K17" s="60">
        <v>18.399999999999999</v>
      </c>
      <c r="L17" s="60">
        <v>12.9</v>
      </c>
      <c r="M17" s="60">
        <v>37.200000000000003</v>
      </c>
      <c r="N17" s="60">
        <v>79.5</v>
      </c>
      <c r="O17" s="60">
        <v>1</v>
      </c>
      <c r="P17" s="60">
        <v>1</v>
      </c>
      <c r="Q17" s="60">
        <v>0</v>
      </c>
      <c r="R17" s="60">
        <v>0</v>
      </c>
      <c r="S17" s="60">
        <v>0</v>
      </c>
      <c r="T17" s="60">
        <v>0</v>
      </c>
      <c r="U17" s="60">
        <v>186.10000000000002</v>
      </c>
      <c r="V17" s="60">
        <v>142.1</v>
      </c>
      <c r="W17" s="60">
        <v>14</v>
      </c>
      <c r="X17" s="60">
        <v>3.5</v>
      </c>
      <c r="Y17" s="60">
        <v>1.9</v>
      </c>
      <c r="Z17" s="60">
        <v>3.7</v>
      </c>
      <c r="AA17" s="60">
        <v>0</v>
      </c>
      <c r="AB17" s="60">
        <v>0</v>
      </c>
      <c r="AC17" s="60">
        <v>0</v>
      </c>
      <c r="AD17" s="60">
        <v>0</v>
      </c>
      <c r="AE17" s="60">
        <v>0.2</v>
      </c>
      <c r="AF17" s="60">
        <v>0.5</v>
      </c>
      <c r="AG17" s="60">
        <v>20.200000000000003</v>
      </c>
      <c r="AH17" s="60">
        <v>0</v>
      </c>
      <c r="AI17" s="60">
        <v>0</v>
      </c>
      <c r="AJ17" s="60">
        <v>0</v>
      </c>
      <c r="AK17" s="60">
        <v>0</v>
      </c>
      <c r="AL17" s="60">
        <v>0</v>
      </c>
      <c r="AM17" s="60">
        <v>126.10000000000001</v>
      </c>
    </row>
    <row r="18" spans="2:39">
      <c r="B18" s="125"/>
      <c r="C18" s="110"/>
      <c r="D18" s="127" t="s">
        <v>69</v>
      </c>
      <c r="E18" s="56" t="s">
        <v>70</v>
      </c>
      <c r="F18" s="60">
        <v>19.999999999999996</v>
      </c>
      <c r="G18" s="61">
        <v>19.999999999999996</v>
      </c>
      <c r="H18" s="60">
        <v>18.999999999999996</v>
      </c>
      <c r="I18" s="60">
        <v>0</v>
      </c>
      <c r="J18" s="60">
        <v>5.8</v>
      </c>
      <c r="K18" s="60">
        <v>2.9</v>
      </c>
      <c r="L18" s="60">
        <v>2</v>
      </c>
      <c r="M18" s="60">
        <v>2</v>
      </c>
      <c r="N18" s="60">
        <v>6.3</v>
      </c>
      <c r="O18" s="60">
        <v>1</v>
      </c>
      <c r="P18" s="60">
        <v>1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  <c r="AK18" s="60">
        <v>0</v>
      </c>
      <c r="AL18" s="60">
        <v>0</v>
      </c>
      <c r="AM18" s="60">
        <v>0</v>
      </c>
    </row>
    <row r="19" spans="2:39">
      <c r="B19" s="125"/>
      <c r="C19" s="110"/>
      <c r="D19" s="126"/>
      <c r="E19" s="56" t="s">
        <v>71</v>
      </c>
      <c r="F19" s="60">
        <v>167</v>
      </c>
      <c r="G19" s="61">
        <v>167</v>
      </c>
      <c r="H19" s="60">
        <v>167</v>
      </c>
      <c r="I19" s="60">
        <v>0</v>
      </c>
      <c r="J19" s="60">
        <v>32.200000000000003</v>
      </c>
      <c r="K19" s="60">
        <v>15.5</v>
      </c>
      <c r="L19" s="60">
        <v>10.9</v>
      </c>
      <c r="M19" s="60">
        <v>35.200000000000003</v>
      </c>
      <c r="N19" s="60">
        <v>73.2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0</v>
      </c>
      <c r="AF19" s="60">
        <v>0</v>
      </c>
      <c r="AG19" s="60">
        <v>0</v>
      </c>
      <c r="AH19" s="60">
        <v>0</v>
      </c>
      <c r="AI19" s="60">
        <v>0</v>
      </c>
      <c r="AJ19" s="60">
        <v>0</v>
      </c>
      <c r="AK19" s="60">
        <v>0</v>
      </c>
      <c r="AL19" s="60">
        <v>0</v>
      </c>
      <c r="AM19" s="60">
        <v>0</v>
      </c>
    </row>
    <row r="20" spans="2:39">
      <c r="B20" s="125"/>
      <c r="C20" s="110"/>
      <c r="D20" s="126"/>
      <c r="E20" s="56" t="s">
        <v>72</v>
      </c>
      <c r="F20" s="60">
        <v>312.2</v>
      </c>
      <c r="G20" s="61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186.10000000000002</v>
      </c>
      <c r="V20" s="60">
        <v>142.1</v>
      </c>
      <c r="W20" s="60">
        <v>14</v>
      </c>
      <c r="X20" s="60">
        <v>3.5</v>
      </c>
      <c r="Y20" s="60">
        <v>1.9</v>
      </c>
      <c r="Z20" s="60">
        <v>3.7</v>
      </c>
      <c r="AA20" s="60">
        <v>0</v>
      </c>
      <c r="AB20" s="60">
        <v>0</v>
      </c>
      <c r="AC20" s="60">
        <v>0</v>
      </c>
      <c r="AD20" s="60">
        <v>0</v>
      </c>
      <c r="AE20" s="60">
        <v>0.2</v>
      </c>
      <c r="AF20" s="60">
        <v>0.5</v>
      </c>
      <c r="AG20" s="60">
        <v>20.200000000000003</v>
      </c>
      <c r="AH20" s="60">
        <v>0</v>
      </c>
      <c r="AI20" s="60">
        <v>0</v>
      </c>
      <c r="AJ20" s="60">
        <v>0</v>
      </c>
      <c r="AK20" s="60">
        <v>0</v>
      </c>
      <c r="AL20" s="60">
        <v>0</v>
      </c>
      <c r="AM20" s="60">
        <v>126.10000000000001</v>
      </c>
    </row>
    <row r="21" spans="2:39">
      <c r="B21" s="125" t="s">
        <v>164</v>
      </c>
      <c r="C21" s="110" t="s">
        <v>77</v>
      </c>
      <c r="D21" s="126" t="s">
        <v>68</v>
      </c>
      <c r="E21" s="126"/>
      <c r="F21" s="60">
        <v>262.10000000000002</v>
      </c>
      <c r="G21" s="61">
        <v>95.2</v>
      </c>
      <c r="H21" s="60">
        <v>95.199999999999989</v>
      </c>
      <c r="I21" s="60">
        <v>0.2</v>
      </c>
      <c r="J21" s="60">
        <v>29.9</v>
      </c>
      <c r="K21" s="60">
        <v>5.1999999999999993</v>
      </c>
      <c r="L21" s="60">
        <v>1.5</v>
      </c>
      <c r="M21" s="60">
        <v>5.7</v>
      </c>
      <c r="N21" s="60">
        <v>52.7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89.7</v>
      </c>
      <c r="V21" s="60">
        <v>52.199999999999996</v>
      </c>
      <c r="W21" s="60">
        <v>5.5</v>
      </c>
      <c r="X21" s="60">
        <v>2.9</v>
      </c>
      <c r="Y21" s="60">
        <v>3.5</v>
      </c>
      <c r="Z21" s="60">
        <v>8.5</v>
      </c>
      <c r="AA21" s="60">
        <v>0.3</v>
      </c>
      <c r="AB21" s="60">
        <v>1</v>
      </c>
      <c r="AC21" s="60">
        <v>0</v>
      </c>
      <c r="AD21" s="60">
        <v>0</v>
      </c>
      <c r="AE21" s="60">
        <v>0</v>
      </c>
      <c r="AF21" s="60">
        <v>0.1</v>
      </c>
      <c r="AG21" s="60">
        <v>12.100000000000001</v>
      </c>
      <c r="AH21" s="60">
        <v>2.2000000000000002</v>
      </c>
      <c r="AI21" s="60">
        <v>0</v>
      </c>
      <c r="AJ21" s="60">
        <v>0.2</v>
      </c>
      <c r="AK21" s="60">
        <v>0.8</v>
      </c>
      <c r="AL21" s="60">
        <v>0.4</v>
      </c>
      <c r="AM21" s="60">
        <v>77.199999999999989</v>
      </c>
    </row>
    <row r="22" spans="2:39">
      <c r="B22" s="125"/>
      <c r="C22" s="110"/>
      <c r="D22" s="127" t="s">
        <v>69</v>
      </c>
      <c r="E22" s="56" t="s">
        <v>70</v>
      </c>
      <c r="F22" s="60">
        <v>11.3</v>
      </c>
      <c r="G22" s="61">
        <v>11.3</v>
      </c>
      <c r="H22" s="60">
        <v>11.3</v>
      </c>
      <c r="I22" s="60">
        <v>0</v>
      </c>
      <c r="J22" s="60">
        <v>3.7</v>
      </c>
      <c r="K22" s="60">
        <v>0.8</v>
      </c>
      <c r="L22" s="60">
        <v>0.1</v>
      </c>
      <c r="M22" s="60">
        <v>1</v>
      </c>
      <c r="N22" s="60">
        <v>5.7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</row>
    <row r="23" spans="2:39">
      <c r="B23" s="125"/>
      <c r="C23" s="110"/>
      <c r="D23" s="126"/>
      <c r="E23" s="56" t="s">
        <v>71</v>
      </c>
      <c r="F23" s="60">
        <v>83.9</v>
      </c>
      <c r="G23" s="61">
        <v>83.9</v>
      </c>
      <c r="H23" s="60">
        <v>83.9</v>
      </c>
      <c r="I23" s="60">
        <v>0.2</v>
      </c>
      <c r="J23" s="60">
        <v>26.2</v>
      </c>
      <c r="K23" s="60">
        <v>4.3999999999999995</v>
      </c>
      <c r="L23" s="60">
        <v>1.4</v>
      </c>
      <c r="M23" s="60">
        <v>4.7</v>
      </c>
      <c r="N23" s="60">
        <v>47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  <c r="AI23" s="60">
        <v>0</v>
      </c>
      <c r="AJ23" s="60">
        <v>0</v>
      </c>
      <c r="AK23" s="60">
        <v>0</v>
      </c>
      <c r="AL23" s="60">
        <v>0</v>
      </c>
      <c r="AM23" s="60">
        <v>0</v>
      </c>
    </row>
    <row r="24" spans="2:39">
      <c r="B24" s="125"/>
      <c r="C24" s="110"/>
      <c r="D24" s="126"/>
      <c r="E24" s="56" t="s">
        <v>72</v>
      </c>
      <c r="F24" s="60">
        <v>166.89999999999998</v>
      </c>
      <c r="G24" s="61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89.7</v>
      </c>
      <c r="V24" s="60">
        <v>52.199999999999996</v>
      </c>
      <c r="W24" s="60">
        <v>5.5</v>
      </c>
      <c r="X24" s="60">
        <v>2.9</v>
      </c>
      <c r="Y24" s="60">
        <v>3.5</v>
      </c>
      <c r="Z24" s="60">
        <v>8.5</v>
      </c>
      <c r="AA24" s="60">
        <v>0.3</v>
      </c>
      <c r="AB24" s="60">
        <v>1</v>
      </c>
      <c r="AC24" s="60">
        <v>0</v>
      </c>
      <c r="AD24" s="60">
        <v>0</v>
      </c>
      <c r="AE24" s="60">
        <v>0</v>
      </c>
      <c r="AF24" s="60">
        <v>0.1</v>
      </c>
      <c r="AG24" s="60">
        <v>12.100000000000001</v>
      </c>
      <c r="AH24" s="60">
        <v>2.2000000000000002</v>
      </c>
      <c r="AI24" s="60">
        <v>0</v>
      </c>
      <c r="AJ24" s="60">
        <v>0.2</v>
      </c>
      <c r="AK24" s="60">
        <v>0.8</v>
      </c>
      <c r="AL24" s="60">
        <v>0.4</v>
      </c>
      <c r="AM24" s="60">
        <v>77.199999999999989</v>
      </c>
    </row>
    <row r="25" spans="2:39">
      <c r="B25" s="125" t="s">
        <v>164</v>
      </c>
      <c r="C25" s="110" t="s">
        <v>167</v>
      </c>
      <c r="D25" s="126" t="s">
        <v>68</v>
      </c>
      <c r="E25" s="126"/>
      <c r="F25" s="60">
        <v>257.8</v>
      </c>
      <c r="G25" s="61">
        <v>81.199999999999989</v>
      </c>
      <c r="H25" s="60">
        <v>78.299999999999983</v>
      </c>
      <c r="I25" s="60">
        <v>0</v>
      </c>
      <c r="J25" s="60">
        <v>33.1</v>
      </c>
      <c r="K25" s="60">
        <v>1.6</v>
      </c>
      <c r="L25" s="60">
        <v>3.5999999999999996</v>
      </c>
      <c r="M25" s="60">
        <v>23.4</v>
      </c>
      <c r="N25" s="60">
        <v>16.600000000000001</v>
      </c>
      <c r="O25" s="60">
        <v>2.8999999999999995</v>
      </c>
      <c r="P25" s="60">
        <v>0</v>
      </c>
      <c r="Q25" s="60">
        <v>0.2</v>
      </c>
      <c r="R25" s="60">
        <v>0.1</v>
      </c>
      <c r="S25" s="60">
        <v>2.5999999999999996</v>
      </c>
      <c r="T25" s="60">
        <v>0</v>
      </c>
      <c r="U25" s="60">
        <v>88.8</v>
      </c>
      <c r="V25" s="60">
        <v>41.400000000000006</v>
      </c>
      <c r="W25" s="60">
        <v>13.3</v>
      </c>
      <c r="X25" s="60">
        <v>8.3000000000000007</v>
      </c>
      <c r="Y25" s="60">
        <v>9.4999999999999982</v>
      </c>
      <c r="Z25" s="60">
        <v>10.700000000000001</v>
      </c>
      <c r="AA25" s="60">
        <v>0</v>
      </c>
      <c r="AB25" s="60">
        <v>0.30000000000000004</v>
      </c>
      <c r="AC25" s="60">
        <v>0</v>
      </c>
      <c r="AD25" s="60">
        <v>0.2</v>
      </c>
      <c r="AE25" s="60">
        <v>0</v>
      </c>
      <c r="AF25" s="60">
        <v>0</v>
      </c>
      <c r="AG25" s="60">
        <v>3.1999999999999997</v>
      </c>
      <c r="AH25" s="60">
        <v>0.2</v>
      </c>
      <c r="AI25" s="60">
        <v>0</v>
      </c>
      <c r="AJ25" s="60">
        <v>0</v>
      </c>
      <c r="AK25" s="60">
        <v>0</v>
      </c>
      <c r="AL25" s="60">
        <v>1.7</v>
      </c>
      <c r="AM25" s="60">
        <v>87.800000000000011</v>
      </c>
    </row>
    <row r="26" spans="2:39">
      <c r="B26" s="125"/>
      <c r="C26" s="110"/>
      <c r="D26" s="127" t="s">
        <v>69</v>
      </c>
      <c r="E26" s="56" t="s">
        <v>70</v>
      </c>
      <c r="F26" s="60">
        <v>21.2</v>
      </c>
      <c r="G26" s="61">
        <v>21.2</v>
      </c>
      <c r="H26" s="60">
        <v>19.7</v>
      </c>
      <c r="I26" s="60">
        <v>0</v>
      </c>
      <c r="J26" s="60">
        <v>8.1999999999999993</v>
      </c>
      <c r="K26" s="60">
        <v>0.3</v>
      </c>
      <c r="L26" s="60">
        <v>1.7</v>
      </c>
      <c r="M26" s="60">
        <v>4.7</v>
      </c>
      <c r="N26" s="60">
        <v>4.8</v>
      </c>
      <c r="O26" s="60">
        <v>1.5</v>
      </c>
      <c r="P26" s="60">
        <v>0</v>
      </c>
      <c r="Q26" s="60">
        <v>0.2</v>
      </c>
      <c r="R26" s="60">
        <v>0.1</v>
      </c>
      <c r="S26" s="60">
        <v>1.2</v>
      </c>
      <c r="T26" s="60">
        <v>0</v>
      </c>
      <c r="U26" s="60">
        <v>0</v>
      </c>
      <c r="V26" s="60">
        <v>0</v>
      </c>
      <c r="W26" s="60">
        <v>0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0</v>
      </c>
      <c r="AL26" s="60">
        <v>0</v>
      </c>
      <c r="AM26" s="60">
        <v>0</v>
      </c>
    </row>
    <row r="27" spans="2:39">
      <c r="B27" s="125"/>
      <c r="C27" s="110"/>
      <c r="D27" s="126"/>
      <c r="E27" s="56" t="s">
        <v>71</v>
      </c>
      <c r="F27" s="60">
        <v>60</v>
      </c>
      <c r="G27" s="61">
        <v>60</v>
      </c>
      <c r="H27" s="60">
        <v>58.6</v>
      </c>
      <c r="I27" s="60">
        <v>0</v>
      </c>
      <c r="J27" s="60">
        <v>24.900000000000002</v>
      </c>
      <c r="K27" s="60">
        <v>1.3</v>
      </c>
      <c r="L27" s="60">
        <v>1.9</v>
      </c>
      <c r="M27" s="60">
        <v>18.7</v>
      </c>
      <c r="N27" s="60">
        <v>11.8</v>
      </c>
      <c r="O27" s="60">
        <v>1.4</v>
      </c>
      <c r="P27" s="60">
        <v>0</v>
      </c>
      <c r="Q27" s="60">
        <v>0</v>
      </c>
      <c r="R27" s="60">
        <v>0</v>
      </c>
      <c r="S27" s="60">
        <v>1.4</v>
      </c>
      <c r="T27" s="60">
        <v>0</v>
      </c>
      <c r="U27" s="60">
        <v>0</v>
      </c>
      <c r="V27" s="60">
        <v>0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0">
        <v>0</v>
      </c>
      <c r="AC27" s="60">
        <v>0</v>
      </c>
      <c r="AD27" s="60">
        <v>0</v>
      </c>
      <c r="AE27" s="60">
        <v>0</v>
      </c>
      <c r="AF27" s="60">
        <v>0</v>
      </c>
      <c r="AG27" s="60">
        <v>0</v>
      </c>
      <c r="AH27" s="60">
        <v>0</v>
      </c>
      <c r="AI27" s="60">
        <v>0</v>
      </c>
      <c r="AJ27" s="60">
        <v>0</v>
      </c>
      <c r="AK27" s="60">
        <v>0</v>
      </c>
      <c r="AL27" s="60">
        <v>0</v>
      </c>
      <c r="AM27" s="60">
        <v>0</v>
      </c>
    </row>
    <row r="28" spans="2:39">
      <c r="B28" s="125"/>
      <c r="C28" s="110"/>
      <c r="D28" s="126"/>
      <c r="E28" s="56" t="s">
        <v>72</v>
      </c>
      <c r="F28" s="60">
        <v>176.6</v>
      </c>
      <c r="G28" s="61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  <c r="P28" s="60">
        <v>0</v>
      </c>
      <c r="Q28" s="60">
        <v>0</v>
      </c>
      <c r="R28" s="60">
        <v>0</v>
      </c>
      <c r="S28" s="60">
        <v>0</v>
      </c>
      <c r="T28" s="60">
        <v>0</v>
      </c>
      <c r="U28" s="60">
        <v>88.8</v>
      </c>
      <c r="V28" s="60">
        <v>41.400000000000006</v>
      </c>
      <c r="W28" s="60">
        <v>13.3</v>
      </c>
      <c r="X28" s="60">
        <v>8.3000000000000007</v>
      </c>
      <c r="Y28" s="60">
        <v>9.4999999999999982</v>
      </c>
      <c r="Z28" s="60">
        <v>10.700000000000001</v>
      </c>
      <c r="AA28" s="60">
        <v>0</v>
      </c>
      <c r="AB28" s="60">
        <v>0.30000000000000004</v>
      </c>
      <c r="AC28" s="60">
        <v>0</v>
      </c>
      <c r="AD28" s="60">
        <v>0.2</v>
      </c>
      <c r="AE28" s="60">
        <v>0</v>
      </c>
      <c r="AF28" s="60">
        <v>0</v>
      </c>
      <c r="AG28" s="60">
        <v>3.1999999999999997</v>
      </c>
      <c r="AH28" s="60">
        <v>0.2</v>
      </c>
      <c r="AI28" s="60">
        <v>0</v>
      </c>
      <c r="AJ28" s="60">
        <v>0</v>
      </c>
      <c r="AK28" s="60">
        <v>0</v>
      </c>
      <c r="AL28" s="60">
        <v>1.7</v>
      </c>
      <c r="AM28" s="60">
        <v>87.800000000000011</v>
      </c>
    </row>
    <row r="29" spans="2:39">
      <c r="B29" s="125" t="s">
        <v>164</v>
      </c>
      <c r="C29" s="110" t="s">
        <v>79</v>
      </c>
      <c r="D29" s="126" t="s">
        <v>68</v>
      </c>
      <c r="E29" s="126"/>
      <c r="F29" s="60">
        <v>326.3</v>
      </c>
      <c r="G29" s="61">
        <v>93.3</v>
      </c>
      <c r="H29" s="60">
        <v>84.9</v>
      </c>
      <c r="I29" s="60">
        <v>0.7</v>
      </c>
      <c r="J29" s="60">
        <v>27.9</v>
      </c>
      <c r="K29" s="60">
        <v>2.1</v>
      </c>
      <c r="L29" s="60">
        <v>1.5999999999999999</v>
      </c>
      <c r="M29" s="60">
        <v>21.599999999999998</v>
      </c>
      <c r="N29" s="60">
        <v>31</v>
      </c>
      <c r="O29" s="60">
        <v>8.1000000000000014</v>
      </c>
      <c r="P29" s="60">
        <v>3.3000000000000003</v>
      </c>
      <c r="Q29" s="60">
        <v>0.6</v>
      </c>
      <c r="R29" s="60">
        <v>1</v>
      </c>
      <c r="S29" s="60">
        <v>3.2</v>
      </c>
      <c r="T29" s="60">
        <v>0.3</v>
      </c>
      <c r="U29" s="60">
        <v>130.4</v>
      </c>
      <c r="V29" s="60">
        <v>68.899999999999991</v>
      </c>
      <c r="W29" s="60">
        <v>15.899999999999999</v>
      </c>
      <c r="X29" s="60">
        <v>1.7000000000000002</v>
      </c>
      <c r="Y29" s="60">
        <v>4.2</v>
      </c>
      <c r="Z29" s="60">
        <v>9.7000000000000011</v>
      </c>
      <c r="AA29" s="60">
        <v>0</v>
      </c>
      <c r="AB29" s="60">
        <v>1</v>
      </c>
      <c r="AC29" s="60">
        <v>0.4</v>
      </c>
      <c r="AD29" s="60">
        <v>0</v>
      </c>
      <c r="AE29" s="60">
        <v>0</v>
      </c>
      <c r="AF29" s="60">
        <v>0.4</v>
      </c>
      <c r="AG29" s="60">
        <v>15.8</v>
      </c>
      <c r="AH29" s="60">
        <v>0.4</v>
      </c>
      <c r="AI29" s="60">
        <v>0</v>
      </c>
      <c r="AJ29" s="60">
        <v>11.5</v>
      </c>
      <c r="AK29" s="60">
        <v>0</v>
      </c>
      <c r="AL29" s="60">
        <v>0.5</v>
      </c>
      <c r="AM29" s="60">
        <v>102.6</v>
      </c>
    </row>
    <row r="30" spans="2:39">
      <c r="B30" s="125"/>
      <c r="C30" s="110"/>
      <c r="D30" s="127" t="s">
        <v>69</v>
      </c>
      <c r="E30" s="56" t="s">
        <v>70</v>
      </c>
      <c r="F30" s="60">
        <v>21.400000000000002</v>
      </c>
      <c r="G30" s="61">
        <v>21.400000000000002</v>
      </c>
      <c r="H30" s="60">
        <v>20.700000000000003</v>
      </c>
      <c r="I30" s="60">
        <v>0.1</v>
      </c>
      <c r="J30" s="60">
        <v>7.4</v>
      </c>
      <c r="K30" s="60">
        <v>0.2</v>
      </c>
      <c r="L30" s="60">
        <v>0.2</v>
      </c>
      <c r="M30" s="60">
        <v>6.2</v>
      </c>
      <c r="N30" s="60">
        <v>6.6</v>
      </c>
      <c r="O30" s="60">
        <v>0.7</v>
      </c>
      <c r="P30" s="60">
        <v>0.1</v>
      </c>
      <c r="Q30" s="60">
        <v>0</v>
      </c>
      <c r="R30" s="60">
        <v>0.4</v>
      </c>
      <c r="S30" s="60">
        <v>0.2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0</v>
      </c>
      <c r="AA30" s="60">
        <v>0</v>
      </c>
      <c r="AB30" s="60">
        <v>0</v>
      </c>
      <c r="AC30" s="60">
        <v>0</v>
      </c>
      <c r="AD30" s="60">
        <v>0</v>
      </c>
      <c r="AE30" s="60">
        <v>0</v>
      </c>
      <c r="AF30" s="60">
        <v>0</v>
      </c>
      <c r="AG30" s="60">
        <v>0</v>
      </c>
      <c r="AH30" s="60">
        <v>0</v>
      </c>
      <c r="AI30" s="60">
        <v>0</v>
      </c>
      <c r="AJ30" s="60">
        <v>0</v>
      </c>
      <c r="AK30" s="60">
        <v>0</v>
      </c>
      <c r="AL30" s="60">
        <v>0</v>
      </c>
      <c r="AM30" s="60">
        <v>0</v>
      </c>
    </row>
    <row r="31" spans="2:39">
      <c r="B31" s="125"/>
      <c r="C31" s="110"/>
      <c r="D31" s="126"/>
      <c r="E31" s="56" t="s">
        <v>71</v>
      </c>
      <c r="F31" s="60">
        <v>64.099999999999994</v>
      </c>
      <c r="G31" s="61">
        <v>64.099999999999994</v>
      </c>
      <c r="H31" s="60">
        <v>59.699999999999996</v>
      </c>
      <c r="I31" s="60">
        <v>0.6</v>
      </c>
      <c r="J31" s="60">
        <v>19.900000000000002</v>
      </c>
      <c r="K31" s="60">
        <v>1.5</v>
      </c>
      <c r="L31" s="60">
        <v>1.3</v>
      </c>
      <c r="M31" s="60">
        <v>15.1</v>
      </c>
      <c r="N31" s="60">
        <v>21.3</v>
      </c>
      <c r="O31" s="60">
        <v>4.0999999999999996</v>
      </c>
      <c r="P31" s="60">
        <v>0.5</v>
      </c>
      <c r="Q31" s="60">
        <v>0.5</v>
      </c>
      <c r="R31" s="60">
        <v>0.6</v>
      </c>
      <c r="S31" s="60">
        <v>2.5</v>
      </c>
      <c r="T31" s="60">
        <v>0.3</v>
      </c>
      <c r="U31" s="60">
        <v>0</v>
      </c>
      <c r="V31" s="60">
        <v>0</v>
      </c>
      <c r="W31" s="60">
        <v>0</v>
      </c>
      <c r="X31" s="60">
        <v>0</v>
      </c>
      <c r="Y31" s="60">
        <v>0</v>
      </c>
      <c r="Z31" s="60">
        <v>0</v>
      </c>
      <c r="AA31" s="60">
        <v>0</v>
      </c>
      <c r="AB31" s="60">
        <v>0</v>
      </c>
      <c r="AC31" s="60">
        <v>0</v>
      </c>
      <c r="AD31" s="60">
        <v>0</v>
      </c>
      <c r="AE31" s="60">
        <v>0</v>
      </c>
      <c r="AF31" s="60">
        <v>0</v>
      </c>
      <c r="AG31" s="60">
        <v>0</v>
      </c>
      <c r="AH31" s="60">
        <v>0</v>
      </c>
      <c r="AI31" s="60">
        <v>0</v>
      </c>
      <c r="AJ31" s="60">
        <v>0</v>
      </c>
      <c r="AK31" s="60">
        <v>0</v>
      </c>
      <c r="AL31" s="60">
        <v>0</v>
      </c>
      <c r="AM31" s="60">
        <v>0</v>
      </c>
    </row>
    <row r="32" spans="2:39">
      <c r="B32" s="125"/>
      <c r="C32" s="110"/>
      <c r="D32" s="126"/>
      <c r="E32" s="56" t="s">
        <v>72</v>
      </c>
      <c r="F32" s="60">
        <v>240.8</v>
      </c>
      <c r="G32" s="61">
        <v>7.8000000000000007</v>
      </c>
      <c r="H32" s="60">
        <v>4.5</v>
      </c>
      <c r="I32" s="60">
        <v>0</v>
      </c>
      <c r="J32" s="60">
        <v>0.6</v>
      </c>
      <c r="K32" s="60">
        <v>0.4</v>
      </c>
      <c r="L32" s="60">
        <v>0.1</v>
      </c>
      <c r="M32" s="60">
        <v>0.3</v>
      </c>
      <c r="N32" s="60">
        <v>3.1</v>
      </c>
      <c r="O32" s="60">
        <v>3.3000000000000003</v>
      </c>
      <c r="P32" s="60">
        <v>2.7</v>
      </c>
      <c r="Q32" s="60">
        <v>0.1</v>
      </c>
      <c r="R32" s="60">
        <v>0</v>
      </c>
      <c r="S32" s="60">
        <v>0.5</v>
      </c>
      <c r="T32" s="60">
        <v>0</v>
      </c>
      <c r="U32" s="60">
        <v>130.4</v>
      </c>
      <c r="V32" s="60">
        <v>68.899999999999991</v>
      </c>
      <c r="W32" s="60">
        <v>15.899999999999999</v>
      </c>
      <c r="X32" s="60">
        <v>1.7000000000000002</v>
      </c>
      <c r="Y32" s="60">
        <v>4.2</v>
      </c>
      <c r="Z32" s="60">
        <v>9.7000000000000011</v>
      </c>
      <c r="AA32" s="60">
        <v>0</v>
      </c>
      <c r="AB32" s="60">
        <v>1</v>
      </c>
      <c r="AC32" s="60">
        <v>0.4</v>
      </c>
      <c r="AD32" s="60">
        <v>0</v>
      </c>
      <c r="AE32" s="60">
        <v>0</v>
      </c>
      <c r="AF32" s="60">
        <v>0.4</v>
      </c>
      <c r="AG32" s="60">
        <v>15.8</v>
      </c>
      <c r="AH32" s="60">
        <v>0.4</v>
      </c>
      <c r="AI32" s="60">
        <v>0</v>
      </c>
      <c r="AJ32" s="60">
        <v>11.5</v>
      </c>
      <c r="AK32" s="60">
        <v>0</v>
      </c>
      <c r="AL32" s="60">
        <v>0.5</v>
      </c>
      <c r="AM32" s="60">
        <v>102.6</v>
      </c>
    </row>
    <row r="33" spans="2:39">
      <c r="B33" s="125" t="s">
        <v>164</v>
      </c>
      <c r="C33" s="110" t="s">
        <v>168</v>
      </c>
      <c r="D33" s="126" t="s">
        <v>68</v>
      </c>
      <c r="E33" s="126"/>
      <c r="F33" s="60">
        <v>426.59999999999997</v>
      </c>
      <c r="G33" s="61">
        <v>115.59999999999998</v>
      </c>
      <c r="H33" s="60">
        <v>112.39999999999999</v>
      </c>
      <c r="I33" s="60">
        <v>0</v>
      </c>
      <c r="J33" s="60">
        <v>51.4</v>
      </c>
      <c r="K33" s="60">
        <v>8</v>
      </c>
      <c r="L33" s="60">
        <v>9.1999999999999993</v>
      </c>
      <c r="M33" s="60">
        <v>26.7</v>
      </c>
      <c r="N33" s="60">
        <v>17.100000000000001</v>
      </c>
      <c r="O33" s="60">
        <v>3.2</v>
      </c>
      <c r="P33" s="60">
        <v>0</v>
      </c>
      <c r="Q33" s="60">
        <v>0</v>
      </c>
      <c r="R33" s="60">
        <v>0</v>
      </c>
      <c r="S33" s="60">
        <v>3.2</v>
      </c>
      <c r="T33" s="60">
        <v>0</v>
      </c>
      <c r="U33" s="60">
        <v>205.6</v>
      </c>
      <c r="V33" s="60">
        <v>89.5</v>
      </c>
      <c r="W33" s="60">
        <v>42.6</v>
      </c>
      <c r="X33" s="60">
        <v>28.8</v>
      </c>
      <c r="Y33" s="60">
        <v>16.599999999999998</v>
      </c>
      <c r="Z33" s="60">
        <v>10.8</v>
      </c>
      <c r="AA33" s="60">
        <v>4.2</v>
      </c>
      <c r="AB33" s="60">
        <v>0.2</v>
      </c>
      <c r="AC33" s="60">
        <v>0</v>
      </c>
      <c r="AD33" s="60">
        <v>0</v>
      </c>
      <c r="AE33" s="60">
        <v>0</v>
      </c>
      <c r="AF33" s="60">
        <v>0.5</v>
      </c>
      <c r="AG33" s="60">
        <v>3.7</v>
      </c>
      <c r="AH33" s="60">
        <v>0</v>
      </c>
      <c r="AI33" s="60">
        <v>0</v>
      </c>
      <c r="AJ33" s="60">
        <v>3.2</v>
      </c>
      <c r="AK33" s="60">
        <v>0</v>
      </c>
      <c r="AL33" s="60">
        <v>5.5</v>
      </c>
      <c r="AM33" s="60">
        <v>105.4</v>
      </c>
    </row>
    <row r="34" spans="2:39">
      <c r="B34" s="125"/>
      <c r="C34" s="110"/>
      <c r="D34" s="127" t="s">
        <v>69</v>
      </c>
      <c r="E34" s="56" t="s">
        <v>70</v>
      </c>
      <c r="F34" s="60">
        <v>20.599999999999998</v>
      </c>
      <c r="G34" s="61">
        <v>20.599999999999998</v>
      </c>
      <c r="H34" s="60">
        <v>17.399999999999999</v>
      </c>
      <c r="I34" s="60">
        <v>0</v>
      </c>
      <c r="J34" s="60">
        <v>4.5</v>
      </c>
      <c r="K34" s="60">
        <v>3.7</v>
      </c>
      <c r="L34" s="60">
        <v>4.5</v>
      </c>
      <c r="M34" s="60">
        <v>1.2</v>
      </c>
      <c r="N34" s="60">
        <v>3.5</v>
      </c>
      <c r="O34" s="60">
        <v>3.2</v>
      </c>
      <c r="P34" s="60">
        <v>0</v>
      </c>
      <c r="Q34" s="60">
        <v>0</v>
      </c>
      <c r="R34" s="60">
        <v>0</v>
      </c>
      <c r="S34" s="60">
        <v>3.2</v>
      </c>
      <c r="T34" s="60">
        <v>0</v>
      </c>
      <c r="U34" s="60">
        <v>0</v>
      </c>
      <c r="V34" s="60">
        <v>0</v>
      </c>
      <c r="W34" s="60">
        <v>0</v>
      </c>
      <c r="X34" s="60">
        <v>0</v>
      </c>
      <c r="Y34" s="60">
        <v>0</v>
      </c>
      <c r="Z34" s="60">
        <v>0</v>
      </c>
      <c r="AA34" s="60">
        <v>0</v>
      </c>
      <c r="AB34" s="60">
        <v>0</v>
      </c>
      <c r="AC34" s="60">
        <v>0</v>
      </c>
      <c r="AD34" s="60">
        <v>0</v>
      </c>
      <c r="AE34" s="60">
        <v>0</v>
      </c>
      <c r="AF34" s="60">
        <v>0</v>
      </c>
      <c r="AG34" s="60">
        <v>0</v>
      </c>
      <c r="AH34" s="60">
        <v>0</v>
      </c>
      <c r="AI34" s="60">
        <v>0</v>
      </c>
      <c r="AJ34" s="60">
        <v>0</v>
      </c>
      <c r="AK34" s="60">
        <v>0</v>
      </c>
      <c r="AL34" s="60">
        <v>0</v>
      </c>
      <c r="AM34" s="60">
        <v>0</v>
      </c>
    </row>
    <row r="35" spans="2:39">
      <c r="B35" s="125"/>
      <c r="C35" s="110"/>
      <c r="D35" s="126"/>
      <c r="E35" s="56" t="s">
        <v>71</v>
      </c>
      <c r="F35" s="60">
        <v>94.999999999999986</v>
      </c>
      <c r="G35" s="61">
        <v>94.999999999999986</v>
      </c>
      <c r="H35" s="60">
        <v>94.999999999999986</v>
      </c>
      <c r="I35" s="60">
        <v>0</v>
      </c>
      <c r="J35" s="60">
        <v>46.9</v>
      </c>
      <c r="K35" s="60">
        <v>4.3</v>
      </c>
      <c r="L35" s="60">
        <v>4.7</v>
      </c>
      <c r="M35" s="60">
        <v>25.5</v>
      </c>
      <c r="N35" s="60">
        <v>13.600000000000001</v>
      </c>
      <c r="O35" s="60">
        <v>0</v>
      </c>
      <c r="P35" s="60">
        <v>0</v>
      </c>
      <c r="Q35" s="60">
        <v>0</v>
      </c>
      <c r="R35" s="60">
        <v>0</v>
      </c>
      <c r="S35" s="60">
        <v>0</v>
      </c>
      <c r="T35" s="60">
        <v>0</v>
      </c>
      <c r="U35" s="60">
        <v>0</v>
      </c>
      <c r="V35" s="60">
        <v>0</v>
      </c>
      <c r="W35" s="60">
        <v>0</v>
      </c>
      <c r="X35" s="60">
        <v>0</v>
      </c>
      <c r="Y35" s="60">
        <v>0</v>
      </c>
      <c r="Z35" s="60">
        <v>0</v>
      </c>
      <c r="AA35" s="60">
        <v>0</v>
      </c>
      <c r="AB35" s="60">
        <v>0</v>
      </c>
      <c r="AC35" s="60">
        <v>0</v>
      </c>
      <c r="AD35" s="60">
        <v>0</v>
      </c>
      <c r="AE35" s="60">
        <v>0</v>
      </c>
      <c r="AF35" s="60">
        <v>0</v>
      </c>
      <c r="AG35" s="60">
        <v>0</v>
      </c>
      <c r="AH35" s="60">
        <v>0</v>
      </c>
      <c r="AI35" s="60">
        <v>0</v>
      </c>
      <c r="AJ35" s="60">
        <v>0</v>
      </c>
      <c r="AK35" s="60">
        <v>0</v>
      </c>
      <c r="AL35" s="60">
        <v>0</v>
      </c>
      <c r="AM35" s="60">
        <v>0</v>
      </c>
    </row>
    <row r="36" spans="2:39">
      <c r="B36" s="125"/>
      <c r="C36" s="110"/>
      <c r="D36" s="126"/>
      <c r="E36" s="56" t="s">
        <v>72</v>
      </c>
      <c r="F36" s="60">
        <v>311</v>
      </c>
      <c r="G36" s="61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205.6</v>
      </c>
      <c r="V36" s="60">
        <v>89.5</v>
      </c>
      <c r="W36" s="60">
        <v>42.6</v>
      </c>
      <c r="X36" s="60">
        <v>28.8</v>
      </c>
      <c r="Y36" s="60">
        <v>16.599999999999998</v>
      </c>
      <c r="Z36" s="60">
        <v>10.8</v>
      </c>
      <c r="AA36" s="60">
        <v>4.2</v>
      </c>
      <c r="AB36" s="60">
        <v>0.2</v>
      </c>
      <c r="AC36" s="60">
        <v>0</v>
      </c>
      <c r="AD36" s="60">
        <v>0</v>
      </c>
      <c r="AE36" s="60">
        <v>0</v>
      </c>
      <c r="AF36" s="60">
        <v>0.5</v>
      </c>
      <c r="AG36" s="60">
        <v>3.7</v>
      </c>
      <c r="AH36" s="60">
        <v>0</v>
      </c>
      <c r="AI36" s="60">
        <v>0</v>
      </c>
      <c r="AJ36" s="60">
        <v>3.2</v>
      </c>
      <c r="AK36" s="60">
        <v>0</v>
      </c>
      <c r="AL36" s="60">
        <v>5.5</v>
      </c>
      <c r="AM36" s="60">
        <v>105.4</v>
      </c>
    </row>
    <row r="37" spans="2:39">
      <c r="B37" s="125" t="s">
        <v>164</v>
      </c>
      <c r="C37" s="110" t="s">
        <v>81</v>
      </c>
      <c r="D37" s="126" t="s">
        <v>68</v>
      </c>
      <c r="E37" s="126"/>
      <c r="F37" s="60">
        <v>387.9</v>
      </c>
      <c r="G37" s="61">
        <v>104.29999999999998</v>
      </c>
      <c r="H37" s="60">
        <v>100.9</v>
      </c>
      <c r="I37" s="60">
        <v>4.8</v>
      </c>
      <c r="J37" s="60">
        <v>52.6</v>
      </c>
      <c r="K37" s="60">
        <v>0.6</v>
      </c>
      <c r="L37" s="60">
        <v>1.9000000000000001</v>
      </c>
      <c r="M37" s="60">
        <v>26</v>
      </c>
      <c r="N37" s="60">
        <v>15.000000000000002</v>
      </c>
      <c r="O37" s="60">
        <v>2.8</v>
      </c>
      <c r="P37" s="60">
        <v>0.7</v>
      </c>
      <c r="Q37" s="60">
        <v>1.3</v>
      </c>
      <c r="R37" s="60">
        <v>0.1</v>
      </c>
      <c r="S37" s="60">
        <v>0.7</v>
      </c>
      <c r="T37" s="60">
        <v>0.6</v>
      </c>
      <c r="U37" s="60">
        <v>190.39999999999998</v>
      </c>
      <c r="V37" s="60">
        <v>84.7</v>
      </c>
      <c r="W37" s="60">
        <v>38</v>
      </c>
      <c r="X37" s="60">
        <v>21.5</v>
      </c>
      <c r="Y37" s="60">
        <v>14.9</v>
      </c>
      <c r="Z37" s="60">
        <v>5.7</v>
      </c>
      <c r="AA37" s="60">
        <v>0.5</v>
      </c>
      <c r="AB37" s="60">
        <v>0</v>
      </c>
      <c r="AC37" s="60">
        <v>0.1</v>
      </c>
      <c r="AD37" s="60">
        <v>0.4</v>
      </c>
      <c r="AE37" s="60">
        <v>0</v>
      </c>
      <c r="AF37" s="60">
        <v>3.4</v>
      </c>
      <c r="AG37" s="60">
        <v>0.4</v>
      </c>
      <c r="AH37" s="60">
        <v>0.1</v>
      </c>
      <c r="AI37" s="60">
        <v>0</v>
      </c>
      <c r="AJ37" s="60">
        <v>0</v>
      </c>
      <c r="AK37" s="60">
        <v>0.1</v>
      </c>
      <c r="AL37" s="60">
        <v>20.6</v>
      </c>
      <c r="AM37" s="60">
        <v>93.2</v>
      </c>
    </row>
    <row r="38" spans="2:39">
      <c r="B38" s="125"/>
      <c r="C38" s="110"/>
      <c r="D38" s="127" t="s">
        <v>69</v>
      </c>
      <c r="E38" s="56" t="s">
        <v>70</v>
      </c>
      <c r="F38" s="60">
        <v>14.3</v>
      </c>
      <c r="G38" s="61">
        <v>14.3</v>
      </c>
      <c r="H38" s="60">
        <v>12.700000000000001</v>
      </c>
      <c r="I38" s="60">
        <v>0.7</v>
      </c>
      <c r="J38" s="60">
        <v>5.6</v>
      </c>
      <c r="K38" s="60">
        <v>0.6</v>
      </c>
      <c r="L38" s="60">
        <v>1.6</v>
      </c>
      <c r="M38" s="60">
        <v>3.9</v>
      </c>
      <c r="N38" s="60">
        <v>0.3</v>
      </c>
      <c r="O38" s="60">
        <v>1</v>
      </c>
      <c r="P38" s="60">
        <v>0.1</v>
      </c>
      <c r="Q38" s="60">
        <v>0.2</v>
      </c>
      <c r="R38" s="60">
        <v>0</v>
      </c>
      <c r="S38" s="60">
        <v>0.7</v>
      </c>
      <c r="T38" s="60">
        <v>0.6</v>
      </c>
      <c r="U38" s="60">
        <v>0</v>
      </c>
      <c r="V38" s="60">
        <v>0</v>
      </c>
      <c r="W38" s="60">
        <v>0</v>
      </c>
      <c r="X38" s="60">
        <v>0</v>
      </c>
      <c r="Y38" s="60">
        <v>0</v>
      </c>
      <c r="Z38" s="60">
        <v>0</v>
      </c>
      <c r="AA38" s="60">
        <v>0</v>
      </c>
      <c r="AB38" s="60">
        <v>0</v>
      </c>
      <c r="AC38" s="60">
        <v>0</v>
      </c>
      <c r="AD38" s="60">
        <v>0</v>
      </c>
      <c r="AE38" s="60">
        <v>0</v>
      </c>
      <c r="AF38" s="60">
        <v>0</v>
      </c>
      <c r="AG38" s="60">
        <v>0</v>
      </c>
      <c r="AH38" s="60">
        <v>0</v>
      </c>
      <c r="AI38" s="60">
        <v>0</v>
      </c>
      <c r="AJ38" s="60">
        <v>0</v>
      </c>
      <c r="AK38" s="60">
        <v>0</v>
      </c>
      <c r="AL38" s="60">
        <v>0</v>
      </c>
      <c r="AM38" s="60">
        <v>0</v>
      </c>
    </row>
    <row r="39" spans="2:39">
      <c r="B39" s="125"/>
      <c r="C39" s="110"/>
      <c r="D39" s="126"/>
      <c r="E39" s="56" t="s">
        <v>71</v>
      </c>
      <c r="F39" s="60">
        <v>90</v>
      </c>
      <c r="G39" s="61">
        <v>90</v>
      </c>
      <c r="H39" s="60">
        <v>88.2</v>
      </c>
      <c r="I39" s="60">
        <v>4.0999999999999996</v>
      </c>
      <c r="J39" s="60">
        <v>47</v>
      </c>
      <c r="K39" s="60">
        <v>0</v>
      </c>
      <c r="L39" s="60">
        <v>0.3</v>
      </c>
      <c r="M39" s="60">
        <v>22.1</v>
      </c>
      <c r="N39" s="60">
        <v>14.700000000000001</v>
      </c>
      <c r="O39" s="60">
        <v>1.8000000000000003</v>
      </c>
      <c r="P39" s="60">
        <v>0.6</v>
      </c>
      <c r="Q39" s="60">
        <v>1.1000000000000001</v>
      </c>
      <c r="R39" s="60">
        <v>0.1</v>
      </c>
      <c r="S39" s="60">
        <v>0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  <c r="Y39" s="60">
        <v>0</v>
      </c>
      <c r="Z39" s="60">
        <v>0</v>
      </c>
      <c r="AA39" s="60">
        <v>0</v>
      </c>
      <c r="AB39" s="60">
        <v>0</v>
      </c>
      <c r="AC39" s="60">
        <v>0</v>
      </c>
      <c r="AD39" s="60">
        <v>0</v>
      </c>
      <c r="AE39" s="60">
        <v>0</v>
      </c>
      <c r="AF39" s="60">
        <v>0</v>
      </c>
      <c r="AG39" s="60">
        <v>0</v>
      </c>
      <c r="AH39" s="60">
        <v>0</v>
      </c>
      <c r="AI39" s="60">
        <v>0</v>
      </c>
      <c r="AJ39" s="60">
        <v>0</v>
      </c>
      <c r="AK39" s="60">
        <v>0</v>
      </c>
      <c r="AL39" s="60">
        <v>0</v>
      </c>
      <c r="AM39" s="60">
        <v>0</v>
      </c>
    </row>
    <row r="40" spans="2:39">
      <c r="B40" s="125"/>
      <c r="C40" s="110"/>
      <c r="D40" s="126"/>
      <c r="E40" s="56" t="s">
        <v>72</v>
      </c>
      <c r="F40" s="60">
        <v>283.60000000000002</v>
      </c>
      <c r="G40" s="61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190.39999999999998</v>
      </c>
      <c r="V40" s="60">
        <v>84.7</v>
      </c>
      <c r="W40" s="60">
        <v>38</v>
      </c>
      <c r="X40" s="60">
        <v>21.5</v>
      </c>
      <c r="Y40" s="60">
        <v>14.9</v>
      </c>
      <c r="Z40" s="60">
        <v>5.7</v>
      </c>
      <c r="AA40" s="60">
        <v>0.5</v>
      </c>
      <c r="AB40" s="60">
        <v>0</v>
      </c>
      <c r="AC40" s="60">
        <v>0.1</v>
      </c>
      <c r="AD40" s="60">
        <v>0.4</v>
      </c>
      <c r="AE40" s="60">
        <v>0</v>
      </c>
      <c r="AF40" s="60">
        <v>3.4</v>
      </c>
      <c r="AG40" s="60">
        <v>0.4</v>
      </c>
      <c r="AH40" s="60">
        <v>0.1</v>
      </c>
      <c r="AI40" s="60">
        <v>0</v>
      </c>
      <c r="AJ40" s="60">
        <v>0</v>
      </c>
      <c r="AK40" s="60">
        <v>0.1</v>
      </c>
      <c r="AL40" s="60">
        <v>20.6</v>
      </c>
      <c r="AM40" s="60">
        <v>93.2</v>
      </c>
    </row>
    <row r="41" spans="2:39">
      <c r="B41" s="125" t="s">
        <v>164</v>
      </c>
      <c r="C41" s="110" t="s">
        <v>169</v>
      </c>
      <c r="D41" s="126" t="s">
        <v>68</v>
      </c>
      <c r="E41" s="126"/>
      <c r="F41" s="60">
        <v>358.29999999999995</v>
      </c>
      <c r="G41" s="61">
        <v>104.5</v>
      </c>
      <c r="H41" s="60">
        <v>104.2</v>
      </c>
      <c r="I41" s="60">
        <v>12.700000000000001</v>
      </c>
      <c r="J41" s="60">
        <v>38.300000000000004</v>
      </c>
      <c r="K41" s="60">
        <v>17.5</v>
      </c>
      <c r="L41" s="60">
        <v>1.5</v>
      </c>
      <c r="M41" s="60">
        <v>8.2999999999999989</v>
      </c>
      <c r="N41" s="60">
        <v>25.9</v>
      </c>
      <c r="O41" s="60">
        <v>0.3</v>
      </c>
      <c r="P41" s="60">
        <v>0</v>
      </c>
      <c r="Q41" s="60">
        <v>0</v>
      </c>
      <c r="R41" s="60">
        <v>0</v>
      </c>
      <c r="S41" s="60">
        <v>0.3</v>
      </c>
      <c r="T41" s="60">
        <v>0</v>
      </c>
      <c r="U41" s="60">
        <v>150.6</v>
      </c>
      <c r="V41" s="60">
        <v>84.2</v>
      </c>
      <c r="W41" s="60">
        <v>7.8</v>
      </c>
      <c r="X41" s="60">
        <v>6</v>
      </c>
      <c r="Y41" s="60">
        <v>26.2</v>
      </c>
      <c r="Z41" s="60">
        <v>7.6</v>
      </c>
      <c r="AA41" s="60">
        <v>0.4</v>
      </c>
      <c r="AB41" s="60">
        <v>0.1</v>
      </c>
      <c r="AC41" s="60">
        <v>0.1</v>
      </c>
      <c r="AD41" s="60">
        <v>0</v>
      </c>
      <c r="AE41" s="60">
        <v>0</v>
      </c>
      <c r="AF41" s="60">
        <v>0.30000000000000004</v>
      </c>
      <c r="AG41" s="60">
        <v>0.2</v>
      </c>
      <c r="AH41" s="60">
        <v>1.4000000000000001</v>
      </c>
      <c r="AI41" s="60">
        <v>0</v>
      </c>
      <c r="AJ41" s="60">
        <v>15.1</v>
      </c>
      <c r="AK41" s="60">
        <v>0.2</v>
      </c>
      <c r="AL41" s="60">
        <v>1</v>
      </c>
      <c r="AM41" s="60">
        <v>103.2</v>
      </c>
    </row>
    <row r="42" spans="2:39">
      <c r="B42" s="125"/>
      <c r="C42" s="110"/>
      <c r="D42" s="127" t="s">
        <v>69</v>
      </c>
      <c r="E42" s="56" t="s">
        <v>70</v>
      </c>
      <c r="F42" s="60">
        <v>13.3</v>
      </c>
      <c r="G42" s="61">
        <v>13.3</v>
      </c>
      <c r="H42" s="60">
        <v>13</v>
      </c>
      <c r="I42" s="60">
        <v>1.8</v>
      </c>
      <c r="J42" s="60">
        <v>3.7</v>
      </c>
      <c r="K42" s="60">
        <v>1.7</v>
      </c>
      <c r="L42" s="60">
        <v>0.4</v>
      </c>
      <c r="M42" s="60">
        <v>0.7</v>
      </c>
      <c r="N42" s="60">
        <v>4.7</v>
      </c>
      <c r="O42" s="60">
        <v>0.3</v>
      </c>
      <c r="P42" s="60">
        <v>0</v>
      </c>
      <c r="Q42" s="60">
        <v>0</v>
      </c>
      <c r="R42" s="60">
        <v>0</v>
      </c>
      <c r="S42" s="60">
        <v>0.3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60">
        <v>0</v>
      </c>
      <c r="AD42" s="60">
        <v>0</v>
      </c>
      <c r="AE42" s="60">
        <v>0</v>
      </c>
      <c r="AF42" s="60">
        <v>0</v>
      </c>
      <c r="AG42" s="60">
        <v>0</v>
      </c>
      <c r="AH42" s="60">
        <v>0</v>
      </c>
      <c r="AI42" s="60">
        <v>0</v>
      </c>
      <c r="AJ42" s="60">
        <v>0</v>
      </c>
      <c r="AK42" s="60">
        <v>0</v>
      </c>
      <c r="AL42" s="60">
        <v>0</v>
      </c>
      <c r="AM42" s="60">
        <v>0</v>
      </c>
    </row>
    <row r="43" spans="2:39">
      <c r="B43" s="125"/>
      <c r="C43" s="110"/>
      <c r="D43" s="126"/>
      <c r="E43" s="56" t="s">
        <v>71</v>
      </c>
      <c r="F43" s="60">
        <v>91.2</v>
      </c>
      <c r="G43" s="61">
        <v>91.2</v>
      </c>
      <c r="H43" s="60">
        <v>91.2</v>
      </c>
      <c r="I43" s="60">
        <v>10.9</v>
      </c>
      <c r="J43" s="60">
        <v>34.6</v>
      </c>
      <c r="K43" s="60">
        <v>15.799999999999999</v>
      </c>
      <c r="L43" s="60">
        <v>1.1000000000000001</v>
      </c>
      <c r="M43" s="60">
        <v>7.6000000000000005</v>
      </c>
      <c r="N43" s="60">
        <v>21.2</v>
      </c>
      <c r="O43" s="60">
        <v>0</v>
      </c>
      <c r="P43" s="60">
        <v>0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60">
        <v>0</v>
      </c>
      <c r="AF43" s="60">
        <v>0</v>
      </c>
      <c r="AG43" s="60">
        <v>0</v>
      </c>
      <c r="AH43" s="60">
        <v>0</v>
      </c>
      <c r="AI43" s="60">
        <v>0</v>
      </c>
      <c r="AJ43" s="60">
        <v>0</v>
      </c>
      <c r="AK43" s="60">
        <v>0</v>
      </c>
      <c r="AL43" s="60">
        <v>0</v>
      </c>
      <c r="AM43" s="60">
        <v>0</v>
      </c>
    </row>
    <row r="44" spans="2:39">
      <c r="B44" s="125"/>
      <c r="C44" s="110"/>
      <c r="D44" s="126"/>
      <c r="E44" s="56" t="s">
        <v>72</v>
      </c>
      <c r="F44" s="60">
        <v>253.8</v>
      </c>
      <c r="G44" s="61">
        <v>0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150.6</v>
      </c>
      <c r="V44" s="60">
        <v>84.2</v>
      </c>
      <c r="W44" s="60">
        <v>7.8</v>
      </c>
      <c r="X44" s="60">
        <v>6</v>
      </c>
      <c r="Y44" s="60">
        <v>26.2</v>
      </c>
      <c r="Z44" s="60">
        <v>7.6</v>
      </c>
      <c r="AA44" s="60">
        <v>0.4</v>
      </c>
      <c r="AB44" s="60">
        <v>0.1</v>
      </c>
      <c r="AC44" s="60">
        <v>0.1</v>
      </c>
      <c r="AD44" s="60">
        <v>0</v>
      </c>
      <c r="AE44" s="60">
        <v>0</v>
      </c>
      <c r="AF44" s="60">
        <v>0.30000000000000004</v>
      </c>
      <c r="AG44" s="60">
        <v>0.2</v>
      </c>
      <c r="AH44" s="60">
        <v>1.4000000000000001</v>
      </c>
      <c r="AI44" s="60">
        <v>0</v>
      </c>
      <c r="AJ44" s="60">
        <v>15.1</v>
      </c>
      <c r="AK44" s="60">
        <v>0.2</v>
      </c>
      <c r="AL44" s="60">
        <v>1</v>
      </c>
      <c r="AM44" s="60">
        <v>103.2</v>
      </c>
    </row>
    <row r="45" spans="2:39">
      <c r="B45" s="125" t="s">
        <v>164</v>
      </c>
      <c r="C45" s="110" t="s">
        <v>170</v>
      </c>
      <c r="D45" s="126" t="s">
        <v>68</v>
      </c>
      <c r="E45" s="126"/>
      <c r="F45" s="60">
        <v>229.99999999999994</v>
      </c>
      <c r="G45" s="61">
        <v>78.799999999999983</v>
      </c>
      <c r="H45" s="60">
        <v>73.400000000000006</v>
      </c>
      <c r="I45" s="60">
        <v>4.2</v>
      </c>
      <c r="J45" s="60">
        <v>39.9</v>
      </c>
      <c r="K45" s="60">
        <v>3.4999999999999996</v>
      </c>
      <c r="L45" s="60">
        <v>0.3</v>
      </c>
      <c r="M45" s="60">
        <v>18.200000000000003</v>
      </c>
      <c r="N45" s="60">
        <v>7.3</v>
      </c>
      <c r="O45" s="60">
        <v>5.3000000000000007</v>
      </c>
      <c r="P45" s="60">
        <v>0.5</v>
      </c>
      <c r="Q45" s="60">
        <v>1</v>
      </c>
      <c r="R45" s="60">
        <v>1</v>
      </c>
      <c r="S45" s="60">
        <v>2.8</v>
      </c>
      <c r="T45" s="60">
        <v>0.1</v>
      </c>
      <c r="U45" s="60">
        <v>66.699999999999989</v>
      </c>
      <c r="V45" s="60">
        <v>6.2999999999999989</v>
      </c>
      <c r="W45" s="60">
        <v>21.4</v>
      </c>
      <c r="X45" s="60">
        <v>6</v>
      </c>
      <c r="Y45" s="60">
        <v>5.6000000000000005</v>
      </c>
      <c r="Z45" s="60">
        <v>16.3</v>
      </c>
      <c r="AA45" s="60">
        <v>2</v>
      </c>
      <c r="AB45" s="60">
        <v>0.4</v>
      </c>
      <c r="AC45" s="60">
        <v>0.30000000000000004</v>
      </c>
      <c r="AD45" s="60">
        <v>0</v>
      </c>
      <c r="AE45" s="60">
        <v>0</v>
      </c>
      <c r="AF45" s="60">
        <v>2.1</v>
      </c>
      <c r="AG45" s="60">
        <v>4.3</v>
      </c>
      <c r="AH45" s="60">
        <v>1.2</v>
      </c>
      <c r="AI45" s="60">
        <v>0</v>
      </c>
      <c r="AJ45" s="60">
        <v>0.5</v>
      </c>
      <c r="AK45" s="60">
        <v>0.1</v>
      </c>
      <c r="AL45" s="60">
        <v>0.2</v>
      </c>
      <c r="AM45" s="60">
        <v>84.499999999999986</v>
      </c>
    </row>
    <row r="46" spans="2:39">
      <c r="B46" s="125"/>
      <c r="C46" s="110"/>
      <c r="D46" s="127" t="s">
        <v>69</v>
      </c>
      <c r="E46" s="56" t="s">
        <v>70</v>
      </c>
      <c r="F46" s="60">
        <v>7.9999999999999991</v>
      </c>
      <c r="G46" s="61">
        <v>7.9999999999999991</v>
      </c>
      <c r="H46" s="60">
        <v>6.1</v>
      </c>
      <c r="I46" s="60">
        <v>0.3</v>
      </c>
      <c r="J46" s="60">
        <v>3.3</v>
      </c>
      <c r="K46" s="60">
        <v>0.3</v>
      </c>
      <c r="L46" s="60">
        <v>0</v>
      </c>
      <c r="M46" s="60">
        <v>1.6</v>
      </c>
      <c r="N46" s="60">
        <v>0.6</v>
      </c>
      <c r="O46" s="60">
        <v>1.8</v>
      </c>
      <c r="P46" s="60">
        <v>0</v>
      </c>
      <c r="Q46" s="60">
        <v>0.1</v>
      </c>
      <c r="R46" s="60">
        <v>0</v>
      </c>
      <c r="S46" s="60">
        <v>1.7</v>
      </c>
      <c r="T46" s="60">
        <v>0.1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0">
        <v>0</v>
      </c>
      <c r="AC46" s="60">
        <v>0</v>
      </c>
      <c r="AD46" s="60">
        <v>0</v>
      </c>
      <c r="AE46" s="60">
        <v>0</v>
      </c>
      <c r="AF46" s="60">
        <v>0</v>
      </c>
      <c r="AG46" s="60">
        <v>0</v>
      </c>
      <c r="AH46" s="60">
        <v>0</v>
      </c>
      <c r="AI46" s="60">
        <v>0</v>
      </c>
      <c r="AJ46" s="60">
        <v>0</v>
      </c>
      <c r="AK46" s="60">
        <v>0</v>
      </c>
      <c r="AL46" s="60">
        <v>0</v>
      </c>
      <c r="AM46" s="60">
        <v>0</v>
      </c>
    </row>
    <row r="47" spans="2:39">
      <c r="B47" s="125"/>
      <c r="C47" s="110"/>
      <c r="D47" s="126"/>
      <c r="E47" s="56" t="s">
        <v>71</v>
      </c>
      <c r="F47" s="60">
        <v>67.199999999999989</v>
      </c>
      <c r="G47" s="61">
        <v>67.199999999999989</v>
      </c>
      <c r="H47" s="60">
        <v>64.599999999999994</v>
      </c>
      <c r="I47" s="60">
        <v>3.1</v>
      </c>
      <c r="J47" s="60">
        <v>35.200000000000003</v>
      </c>
      <c r="K47" s="60">
        <v>2.9</v>
      </c>
      <c r="L47" s="60">
        <v>0.3</v>
      </c>
      <c r="M47" s="60">
        <v>16.600000000000001</v>
      </c>
      <c r="N47" s="60">
        <v>6.5</v>
      </c>
      <c r="O47" s="60">
        <v>2.6</v>
      </c>
      <c r="P47" s="60">
        <v>0.5</v>
      </c>
      <c r="Q47" s="60">
        <v>0.9</v>
      </c>
      <c r="R47" s="60">
        <v>0.1</v>
      </c>
      <c r="S47" s="60">
        <v>1.1000000000000001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0</v>
      </c>
      <c r="AE47" s="60">
        <v>0</v>
      </c>
      <c r="AF47" s="60">
        <v>0</v>
      </c>
      <c r="AG47" s="60">
        <v>0</v>
      </c>
      <c r="AH47" s="60">
        <v>0</v>
      </c>
      <c r="AI47" s="60">
        <v>0</v>
      </c>
      <c r="AJ47" s="60">
        <v>0</v>
      </c>
      <c r="AK47" s="60">
        <v>0</v>
      </c>
      <c r="AL47" s="60">
        <v>0</v>
      </c>
      <c r="AM47" s="60">
        <v>0</v>
      </c>
    </row>
    <row r="48" spans="2:39">
      <c r="B48" s="125"/>
      <c r="C48" s="110"/>
      <c r="D48" s="126"/>
      <c r="E48" s="56" t="s">
        <v>72</v>
      </c>
      <c r="F48" s="60">
        <v>154.79999999999995</v>
      </c>
      <c r="G48" s="61">
        <v>3.6</v>
      </c>
      <c r="H48" s="60">
        <v>2.7</v>
      </c>
      <c r="I48" s="60">
        <v>0.8</v>
      </c>
      <c r="J48" s="60">
        <v>1.4</v>
      </c>
      <c r="K48" s="60">
        <v>0.3</v>
      </c>
      <c r="L48" s="60">
        <v>0</v>
      </c>
      <c r="M48" s="60">
        <v>0</v>
      </c>
      <c r="N48" s="60">
        <v>0.2</v>
      </c>
      <c r="O48" s="60">
        <v>0.9</v>
      </c>
      <c r="P48" s="60">
        <v>0</v>
      </c>
      <c r="Q48" s="60">
        <v>0</v>
      </c>
      <c r="R48" s="60">
        <v>0.9</v>
      </c>
      <c r="S48" s="60">
        <v>0</v>
      </c>
      <c r="T48" s="60">
        <v>0</v>
      </c>
      <c r="U48" s="60">
        <v>66.699999999999989</v>
      </c>
      <c r="V48" s="60">
        <v>6.2999999999999989</v>
      </c>
      <c r="W48" s="60">
        <v>21.4</v>
      </c>
      <c r="X48" s="60">
        <v>6</v>
      </c>
      <c r="Y48" s="60">
        <v>5.6000000000000005</v>
      </c>
      <c r="Z48" s="60">
        <v>16.3</v>
      </c>
      <c r="AA48" s="60">
        <v>2</v>
      </c>
      <c r="AB48" s="60">
        <v>0.4</v>
      </c>
      <c r="AC48" s="60">
        <v>0.30000000000000004</v>
      </c>
      <c r="AD48" s="60">
        <v>0</v>
      </c>
      <c r="AE48" s="60">
        <v>0</v>
      </c>
      <c r="AF48" s="60">
        <v>2.1</v>
      </c>
      <c r="AG48" s="60">
        <v>4.3</v>
      </c>
      <c r="AH48" s="60">
        <v>1.2</v>
      </c>
      <c r="AI48" s="60">
        <v>0</v>
      </c>
      <c r="AJ48" s="60">
        <v>0.5</v>
      </c>
      <c r="AK48" s="60">
        <v>0.1</v>
      </c>
      <c r="AL48" s="60">
        <v>0.2</v>
      </c>
      <c r="AM48" s="60">
        <v>84.499999999999986</v>
      </c>
    </row>
    <row r="49" spans="2:39">
      <c r="B49" s="125" t="s">
        <v>164</v>
      </c>
      <c r="C49" s="110" t="s">
        <v>171</v>
      </c>
      <c r="D49" s="126" t="s">
        <v>68</v>
      </c>
      <c r="E49" s="126"/>
      <c r="F49" s="60">
        <v>315.09999999999997</v>
      </c>
      <c r="G49" s="61">
        <v>68.099999999999994</v>
      </c>
      <c r="H49" s="60">
        <v>62.8</v>
      </c>
      <c r="I49" s="60">
        <v>0</v>
      </c>
      <c r="J49" s="60">
        <v>16.5</v>
      </c>
      <c r="K49" s="60">
        <v>1.2</v>
      </c>
      <c r="L49" s="60">
        <v>0.7</v>
      </c>
      <c r="M49" s="60">
        <v>3.3</v>
      </c>
      <c r="N49" s="60">
        <v>41.099999999999994</v>
      </c>
      <c r="O49" s="60">
        <v>5.3</v>
      </c>
      <c r="P49" s="60">
        <v>5</v>
      </c>
      <c r="Q49" s="60">
        <v>0</v>
      </c>
      <c r="R49" s="60">
        <v>0</v>
      </c>
      <c r="S49" s="60">
        <v>0.30000000000000004</v>
      </c>
      <c r="T49" s="60">
        <v>0</v>
      </c>
      <c r="U49" s="60">
        <v>156.30000000000001</v>
      </c>
      <c r="V49" s="60">
        <v>117.7</v>
      </c>
      <c r="W49" s="60">
        <v>3.6999999999999997</v>
      </c>
      <c r="X49" s="60">
        <v>3.5999999999999996</v>
      </c>
      <c r="Y49" s="60">
        <v>15.8</v>
      </c>
      <c r="Z49" s="60">
        <v>7.6</v>
      </c>
      <c r="AA49" s="60">
        <v>0.4</v>
      </c>
      <c r="AB49" s="60">
        <v>0.4</v>
      </c>
      <c r="AC49" s="60">
        <v>0.4</v>
      </c>
      <c r="AD49" s="60">
        <v>0</v>
      </c>
      <c r="AE49" s="60">
        <v>0</v>
      </c>
      <c r="AF49" s="60">
        <v>0</v>
      </c>
      <c r="AG49" s="60">
        <v>0.5</v>
      </c>
      <c r="AH49" s="60">
        <v>5.8</v>
      </c>
      <c r="AI49" s="60">
        <v>0</v>
      </c>
      <c r="AJ49" s="60">
        <v>0</v>
      </c>
      <c r="AK49" s="60">
        <v>0</v>
      </c>
      <c r="AL49" s="60">
        <v>0.4</v>
      </c>
      <c r="AM49" s="60">
        <v>90.699999999999989</v>
      </c>
    </row>
    <row r="50" spans="2:39">
      <c r="B50" s="125"/>
      <c r="C50" s="110"/>
      <c r="D50" s="127" t="s">
        <v>69</v>
      </c>
      <c r="E50" s="56" t="s">
        <v>70</v>
      </c>
      <c r="F50" s="60">
        <v>5.7</v>
      </c>
      <c r="G50" s="61">
        <v>5.7</v>
      </c>
      <c r="H50" s="60">
        <v>0.4</v>
      </c>
      <c r="I50" s="60">
        <v>0</v>
      </c>
      <c r="J50" s="60">
        <v>0.1</v>
      </c>
      <c r="K50" s="60">
        <v>0</v>
      </c>
      <c r="L50" s="60">
        <v>0</v>
      </c>
      <c r="M50" s="60">
        <v>0.1</v>
      </c>
      <c r="N50" s="60">
        <v>0.2</v>
      </c>
      <c r="O50" s="60">
        <v>5.3</v>
      </c>
      <c r="P50" s="60">
        <v>5</v>
      </c>
      <c r="Q50" s="60">
        <v>0</v>
      </c>
      <c r="R50" s="60">
        <v>0</v>
      </c>
      <c r="S50" s="60">
        <v>0.30000000000000004</v>
      </c>
      <c r="T50" s="60">
        <v>0</v>
      </c>
      <c r="U50" s="60">
        <v>0</v>
      </c>
      <c r="V50" s="60">
        <v>0</v>
      </c>
      <c r="W50" s="60">
        <v>0</v>
      </c>
      <c r="X50" s="60">
        <v>0</v>
      </c>
      <c r="Y50" s="60">
        <v>0</v>
      </c>
      <c r="Z50" s="60">
        <v>0</v>
      </c>
      <c r="AA50" s="60">
        <v>0</v>
      </c>
      <c r="AB50" s="60">
        <v>0</v>
      </c>
      <c r="AC50" s="60">
        <v>0</v>
      </c>
      <c r="AD50" s="60">
        <v>0</v>
      </c>
      <c r="AE50" s="60">
        <v>0</v>
      </c>
      <c r="AF50" s="60">
        <v>0</v>
      </c>
      <c r="AG50" s="60">
        <v>0</v>
      </c>
      <c r="AH50" s="60">
        <v>0</v>
      </c>
      <c r="AI50" s="60">
        <v>0</v>
      </c>
      <c r="AJ50" s="60">
        <v>0</v>
      </c>
      <c r="AK50" s="60">
        <v>0</v>
      </c>
      <c r="AL50" s="60">
        <v>0</v>
      </c>
      <c r="AM50" s="60">
        <v>0</v>
      </c>
    </row>
    <row r="51" spans="2:39">
      <c r="B51" s="125"/>
      <c r="C51" s="110"/>
      <c r="D51" s="126"/>
      <c r="E51" s="56" t="s">
        <v>71</v>
      </c>
      <c r="F51" s="60">
        <v>62.4</v>
      </c>
      <c r="G51" s="61">
        <v>62.4</v>
      </c>
      <c r="H51" s="60">
        <v>62.4</v>
      </c>
      <c r="I51" s="60">
        <v>0</v>
      </c>
      <c r="J51" s="60">
        <v>16.399999999999999</v>
      </c>
      <c r="K51" s="60">
        <v>1.2</v>
      </c>
      <c r="L51" s="60">
        <v>0.7</v>
      </c>
      <c r="M51" s="60">
        <v>3.2</v>
      </c>
      <c r="N51" s="60">
        <v>40.9</v>
      </c>
      <c r="O51" s="60"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60">
        <v>0</v>
      </c>
      <c r="AD51" s="60">
        <v>0</v>
      </c>
      <c r="AE51" s="60">
        <v>0</v>
      </c>
      <c r="AF51" s="60">
        <v>0</v>
      </c>
      <c r="AG51" s="60">
        <v>0</v>
      </c>
      <c r="AH51" s="60">
        <v>0</v>
      </c>
      <c r="AI51" s="60">
        <v>0</v>
      </c>
      <c r="AJ51" s="60">
        <v>0</v>
      </c>
      <c r="AK51" s="60">
        <v>0</v>
      </c>
      <c r="AL51" s="60">
        <v>0</v>
      </c>
      <c r="AM51" s="60">
        <v>0</v>
      </c>
    </row>
    <row r="52" spans="2:39">
      <c r="B52" s="125"/>
      <c r="C52" s="110"/>
      <c r="D52" s="126"/>
      <c r="E52" s="56" t="s">
        <v>72</v>
      </c>
      <c r="F52" s="60">
        <v>247</v>
      </c>
      <c r="G52" s="61">
        <v>0</v>
      </c>
      <c r="H52" s="60">
        <v>0</v>
      </c>
      <c r="I52" s="60">
        <v>0</v>
      </c>
      <c r="J52" s="60">
        <v>0</v>
      </c>
      <c r="K52" s="60">
        <v>0</v>
      </c>
      <c r="L52" s="60">
        <v>0</v>
      </c>
      <c r="M52" s="60">
        <v>0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156.30000000000001</v>
      </c>
      <c r="V52" s="60">
        <v>117.7</v>
      </c>
      <c r="W52" s="60">
        <v>3.6999999999999997</v>
      </c>
      <c r="X52" s="60">
        <v>3.5999999999999996</v>
      </c>
      <c r="Y52" s="60">
        <v>15.8</v>
      </c>
      <c r="Z52" s="60">
        <v>7.6</v>
      </c>
      <c r="AA52" s="60">
        <v>0.4</v>
      </c>
      <c r="AB52" s="60">
        <v>0.4</v>
      </c>
      <c r="AC52" s="60">
        <v>0.4</v>
      </c>
      <c r="AD52" s="60">
        <v>0</v>
      </c>
      <c r="AE52" s="60">
        <v>0</v>
      </c>
      <c r="AF52" s="60">
        <v>0</v>
      </c>
      <c r="AG52" s="60">
        <v>0.5</v>
      </c>
      <c r="AH52" s="60">
        <v>5.8</v>
      </c>
      <c r="AI52" s="60">
        <v>0</v>
      </c>
      <c r="AJ52" s="60">
        <v>0</v>
      </c>
      <c r="AK52" s="60">
        <v>0</v>
      </c>
      <c r="AL52" s="60">
        <v>0.4</v>
      </c>
      <c r="AM52" s="60">
        <v>90.699999999999989</v>
      </c>
    </row>
    <row r="53" spans="2:39">
      <c r="B53" s="125" t="s">
        <v>164</v>
      </c>
      <c r="C53" s="110" t="s">
        <v>172</v>
      </c>
      <c r="D53" s="126" t="s">
        <v>68</v>
      </c>
      <c r="E53" s="126"/>
      <c r="F53" s="60">
        <v>455.09999999999991</v>
      </c>
      <c r="G53" s="61">
        <v>119.4</v>
      </c>
      <c r="H53" s="60">
        <v>117.8</v>
      </c>
      <c r="I53" s="60">
        <v>0</v>
      </c>
      <c r="J53" s="60">
        <v>39</v>
      </c>
      <c r="K53" s="60">
        <v>13.2</v>
      </c>
      <c r="L53" s="60">
        <v>1</v>
      </c>
      <c r="M53" s="60">
        <v>1</v>
      </c>
      <c r="N53" s="60">
        <v>63.6</v>
      </c>
      <c r="O53" s="60">
        <v>1.6</v>
      </c>
      <c r="P53" s="60">
        <v>0.3</v>
      </c>
      <c r="Q53" s="60">
        <v>0.1</v>
      </c>
      <c r="R53" s="60">
        <v>0</v>
      </c>
      <c r="S53" s="60">
        <v>1.2</v>
      </c>
      <c r="T53" s="60">
        <v>0</v>
      </c>
      <c r="U53" s="60">
        <v>177.69999999999996</v>
      </c>
      <c r="V53" s="60">
        <v>70.400000000000006</v>
      </c>
      <c r="W53" s="60">
        <v>12</v>
      </c>
      <c r="X53" s="60">
        <v>11.2</v>
      </c>
      <c r="Y53" s="60">
        <v>28.1</v>
      </c>
      <c r="Z53" s="60">
        <v>26.6</v>
      </c>
      <c r="AA53" s="60">
        <v>0.2</v>
      </c>
      <c r="AB53" s="60">
        <v>1.2</v>
      </c>
      <c r="AC53" s="60">
        <v>0.1</v>
      </c>
      <c r="AD53" s="60">
        <v>0</v>
      </c>
      <c r="AE53" s="60">
        <v>0</v>
      </c>
      <c r="AF53" s="60">
        <v>0.6</v>
      </c>
      <c r="AG53" s="60">
        <v>9.1</v>
      </c>
      <c r="AH53" s="60">
        <v>0.6</v>
      </c>
      <c r="AI53" s="60">
        <v>0</v>
      </c>
      <c r="AJ53" s="60">
        <v>13</v>
      </c>
      <c r="AK53" s="60">
        <v>0.3</v>
      </c>
      <c r="AL53" s="60">
        <v>4.3000000000000007</v>
      </c>
      <c r="AM53" s="60">
        <v>158</v>
      </c>
    </row>
    <row r="54" spans="2:39">
      <c r="B54" s="125"/>
      <c r="C54" s="110"/>
      <c r="D54" s="127" t="s">
        <v>69</v>
      </c>
      <c r="E54" s="56" t="s">
        <v>70</v>
      </c>
      <c r="F54" s="60">
        <v>6.8</v>
      </c>
      <c r="G54" s="61">
        <v>6.8</v>
      </c>
      <c r="H54" s="60">
        <v>5.2</v>
      </c>
      <c r="I54" s="60">
        <v>0</v>
      </c>
      <c r="J54" s="60">
        <v>0</v>
      </c>
      <c r="K54" s="60">
        <v>0</v>
      </c>
      <c r="L54" s="60">
        <v>0</v>
      </c>
      <c r="M54" s="60">
        <v>0</v>
      </c>
      <c r="N54" s="60">
        <v>5.2</v>
      </c>
      <c r="O54" s="60">
        <v>1.6</v>
      </c>
      <c r="P54" s="60">
        <v>0.3</v>
      </c>
      <c r="Q54" s="60">
        <v>0.1</v>
      </c>
      <c r="R54" s="60">
        <v>0</v>
      </c>
      <c r="S54" s="60">
        <v>1.2</v>
      </c>
      <c r="T54" s="60">
        <v>0</v>
      </c>
      <c r="U54" s="60">
        <v>0</v>
      </c>
      <c r="V54" s="60">
        <v>0</v>
      </c>
      <c r="W54" s="60">
        <v>0</v>
      </c>
      <c r="X54" s="60">
        <v>0</v>
      </c>
      <c r="Y54" s="60">
        <v>0</v>
      </c>
      <c r="Z54" s="60">
        <v>0</v>
      </c>
      <c r="AA54" s="60">
        <v>0</v>
      </c>
      <c r="AB54" s="60">
        <v>0</v>
      </c>
      <c r="AC54" s="60">
        <v>0</v>
      </c>
      <c r="AD54" s="60">
        <v>0</v>
      </c>
      <c r="AE54" s="60">
        <v>0</v>
      </c>
      <c r="AF54" s="60">
        <v>0</v>
      </c>
      <c r="AG54" s="60">
        <v>0</v>
      </c>
      <c r="AH54" s="60">
        <v>0</v>
      </c>
      <c r="AI54" s="60">
        <v>0</v>
      </c>
      <c r="AJ54" s="60">
        <v>0</v>
      </c>
      <c r="AK54" s="60">
        <v>0</v>
      </c>
      <c r="AL54" s="60">
        <v>0</v>
      </c>
      <c r="AM54" s="60">
        <v>0</v>
      </c>
    </row>
    <row r="55" spans="2:39">
      <c r="B55" s="125"/>
      <c r="C55" s="110"/>
      <c r="D55" s="126"/>
      <c r="E55" s="56" t="s">
        <v>71</v>
      </c>
      <c r="F55" s="60">
        <v>112.6</v>
      </c>
      <c r="G55" s="61">
        <v>112.6</v>
      </c>
      <c r="H55" s="60">
        <v>112.6</v>
      </c>
      <c r="I55" s="60">
        <v>0</v>
      </c>
      <c r="J55" s="60">
        <v>39</v>
      </c>
      <c r="K55" s="60">
        <v>13.2</v>
      </c>
      <c r="L55" s="60">
        <v>1</v>
      </c>
      <c r="M55" s="60">
        <v>1</v>
      </c>
      <c r="N55" s="60">
        <v>58.4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0">
        <v>0</v>
      </c>
      <c r="AA55" s="60">
        <v>0</v>
      </c>
      <c r="AB55" s="60">
        <v>0</v>
      </c>
      <c r="AC55" s="60">
        <v>0</v>
      </c>
      <c r="AD55" s="60">
        <v>0</v>
      </c>
      <c r="AE55" s="60">
        <v>0</v>
      </c>
      <c r="AF55" s="60">
        <v>0</v>
      </c>
      <c r="AG55" s="60">
        <v>0</v>
      </c>
      <c r="AH55" s="60">
        <v>0</v>
      </c>
      <c r="AI55" s="60">
        <v>0</v>
      </c>
      <c r="AJ55" s="60">
        <v>0</v>
      </c>
      <c r="AK55" s="60">
        <v>0</v>
      </c>
      <c r="AL55" s="60">
        <v>0</v>
      </c>
      <c r="AM55" s="60">
        <v>0</v>
      </c>
    </row>
    <row r="56" spans="2:39">
      <c r="B56" s="125"/>
      <c r="C56" s="110"/>
      <c r="D56" s="126"/>
      <c r="E56" s="56" t="s">
        <v>72</v>
      </c>
      <c r="F56" s="60">
        <v>335.69999999999993</v>
      </c>
      <c r="G56" s="61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0">
        <v>0</v>
      </c>
      <c r="P56" s="60">
        <v>0</v>
      </c>
      <c r="Q56" s="60">
        <v>0</v>
      </c>
      <c r="R56" s="60">
        <v>0</v>
      </c>
      <c r="S56" s="60">
        <v>0</v>
      </c>
      <c r="T56" s="60">
        <v>0</v>
      </c>
      <c r="U56" s="60">
        <v>177.69999999999996</v>
      </c>
      <c r="V56" s="60">
        <v>70.400000000000006</v>
      </c>
      <c r="W56" s="60">
        <v>12</v>
      </c>
      <c r="X56" s="60">
        <v>11.2</v>
      </c>
      <c r="Y56" s="60">
        <v>28.1</v>
      </c>
      <c r="Z56" s="60">
        <v>26.6</v>
      </c>
      <c r="AA56" s="60">
        <v>0.2</v>
      </c>
      <c r="AB56" s="60">
        <v>1.2</v>
      </c>
      <c r="AC56" s="60">
        <v>0.1</v>
      </c>
      <c r="AD56" s="60">
        <v>0</v>
      </c>
      <c r="AE56" s="60">
        <v>0</v>
      </c>
      <c r="AF56" s="60">
        <v>0.6</v>
      </c>
      <c r="AG56" s="60">
        <v>9.1</v>
      </c>
      <c r="AH56" s="60">
        <v>0.6</v>
      </c>
      <c r="AI56" s="60">
        <v>0</v>
      </c>
      <c r="AJ56" s="60">
        <v>13</v>
      </c>
      <c r="AK56" s="60">
        <v>0.3</v>
      </c>
      <c r="AL56" s="60">
        <v>4.3000000000000007</v>
      </c>
      <c r="AM56" s="60">
        <v>158</v>
      </c>
    </row>
    <row r="57" spans="2:39">
      <c r="B57" s="125" t="s">
        <v>164</v>
      </c>
      <c r="C57" s="110" t="s">
        <v>173</v>
      </c>
      <c r="D57" s="126" t="s">
        <v>68</v>
      </c>
      <c r="E57" s="126"/>
      <c r="F57" s="60">
        <v>283.39999999999998</v>
      </c>
      <c r="G57" s="61">
        <v>139</v>
      </c>
      <c r="H57" s="60">
        <v>139</v>
      </c>
      <c r="I57" s="60">
        <v>4.2</v>
      </c>
      <c r="J57" s="60">
        <v>18.3</v>
      </c>
      <c r="K57" s="60">
        <v>15.200000000000001</v>
      </c>
      <c r="L57" s="60">
        <v>8.5</v>
      </c>
      <c r="M57" s="60">
        <v>6.3</v>
      </c>
      <c r="N57" s="60">
        <v>86.499999999999986</v>
      </c>
      <c r="O57" s="60">
        <v>0</v>
      </c>
      <c r="P57" s="60">
        <v>0</v>
      </c>
      <c r="Q57" s="60">
        <v>0</v>
      </c>
      <c r="R57" s="60">
        <v>0</v>
      </c>
      <c r="S57" s="60">
        <v>0</v>
      </c>
      <c r="T57" s="60">
        <v>0</v>
      </c>
      <c r="U57" s="60">
        <v>53.1</v>
      </c>
      <c r="V57" s="60">
        <v>2.7</v>
      </c>
      <c r="W57" s="60">
        <v>2.6</v>
      </c>
      <c r="X57" s="60">
        <v>1.4</v>
      </c>
      <c r="Y57" s="60">
        <v>13.9</v>
      </c>
      <c r="Z57" s="60">
        <v>5.8999999999999995</v>
      </c>
      <c r="AA57" s="60">
        <v>0.4</v>
      </c>
      <c r="AB57" s="60">
        <v>1.6</v>
      </c>
      <c r="AC57" s="60">
        <v>0</v>
      </c>
      <c r="AD57" s="60">
        <v>0</v>
      </c>
      <c r="AE57" s="60">
        <v>0</v>
      </c>
      <c r="AF57" s="60">
        <v>0</v>
      </c>
      <c r="AG57" s="60">
        <v>0.2</v>
      </c>
      <c r="AH57" s="60">
        <v>0</v>
      </c>
      <c r="AI57" s="60">
        <v>0</v>
      </c>
      <c r="AJ57" s="60">
        <v>23.8</v>
      </c>
      <c r="AK57" s="60">
        <v>0.1</v>
      </c>
      <c r="AL57" s="60">
        <v>0.5</v>
      </c>
      <c r="AM57" s="60">
        <v>91.3</v>
      </c>
    </row>
    <row r="58" spans="2:39">
      <c r="B58" s="125"/>
      <c r="C58" s="110"/>
      <c r="D58" s="127" t="s">
        <v>69</v>
      </c>
      <c r="E58" s="56" t="s">
        <v>70</v>
      </c>
      <c r="F58" s="60">
        <v>49</v>
      </c>
      <c r="G58" s="61">
        <v>49</v>
      </c>
      <c r="H58" s="60">
        <v>49</v>
      </c>
      <c r="I58" s="60">
        <v>0</v>
      </c>
      <c r="J58" s="60">
        <v>9.1999999999999993</v>
      </c>
      <c r="K58" s="60">
        <v>2.9</v>
      </c>
      <c r="L58" s="60">
        <v>4.9000000000000004</v>
      </c>
      <c r="M58" s="60">
        <v>3.3000000000000003</v>
      </c>
      <c r="N58" s="60">
        <v>28.7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0</v>
      </c>
      <c r="V58" s="60">
        <v>0</v>
      </c>
      <c r="W58" s="60">
        <v>0</v>
      </c>
      <c r="X58" s="60">
        <v>0</v>
      </c>
      <c r="Y58" s="60">
        <v>0</v>
      </c>
      <c r="Z58" s="60">
        <v>0</v>
      </c>
      <c r="AA58" s="60">
        <v>0</v>
      </c>
      <c r="AB58" s="60">
        <v>0</v>
      </c>
      <c r="AC58" s="60">
        <v>0</v>
      </c>
      <c r="AD58" s="60">
        <v>0</v>
      </c>
      <c r="AE58" s="60">
        <v>0</v>
      </c>
      <c r="AF58" s="60">
        <v>0</v>
      </c>
      <c r="AG58" s="60">
        <v>0</v>
      </c>
      <c r="AH58" s="60">
        <v>0</v>
      </c>
      <c r="AI58" s="60">
        <v>0</v>
      </c>
      <c r="AJ58" s="60">
        <v>0</v>
      </c>
      <c r="AK58" s="60">
        <v>0</v>
      </c>
      <c r="AL58" s="60">
        <v>0</v>
      </c>
      <c r="AM58" s="60">
        <v>0</v>
      </c>
    </row>
    <row r="59" spans="2:39">
      <c r="B59" s="125"/>
      <c r="C59" s="110"/>
      <c r="D59" s="126"/>
      <c r="E59" s="56" t="s">
        <v>71</v>
      </c>
      <c r="F59" s="60">
        <v>85.8</v>
      </c>
      <c r="G59" s="61">
        <v>85.8</v>
      </c>
      <c r="H59" s="60">
        <v>85.8</v>
      </c>
      <c r="I59" s="60">
        <v>0</v>
      </c>
      <c r="J59" s="60">
        <v>9.1</v>
      </c>
      <c r="K59" s="60">
        <v>12.3</v>
      </c>
      <c r="L59" s="60">
        <v>3.6</v>
      </c>
      <c r="M59" s="60">
        <v>3</v>
      </c>
      <c r="N59" s="60">
        <v>57.8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60">
        <v>0</v>
      </c>
      <c r="AD59" s="60">
        <v>0</v>
      </c>
      <c r="AE59" s="60">
        <v>0</v>
      </c>
      <c r="AF59" s="60">
        <v>0</v>
      </c>
      <c r="AG59" s="60">
        <v>0</v>
      </c>
      <c r="AH59" s="60">
        <v>0</v>
      </c>
      <c r="AI59" s="60">
        <v>0</v>
      </c>
      <c r="AJ59" s="60">
        <v>0</v>
      </c>
      <c r="AK59" s="60">
        <v>0</v>
      </c>
      <c r="AL59" s="60">
        <v>0</v>
      </c>
      <c r="AM59" s="60">
        <v>0</v>
      </c>
    </row>
    <row r="60" spans="2:39">
      <c r="B60" s="125"/>
      <c r="C60" s="110"/>
      <c r="D60" s="126"/>
      <c r="E60" s="56" t="s">
        <v>72</v>
      </c>
      <c r="F60" s="60">
        <v>148.6</v>
      </c>
      <c r="G60" s="61">
        <v>4.2</v>
      </c>
      <c r="H60" s="60">
        <v>4.2</v>
      </c>
      <c r="I60" s="60">
        <v>4.2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0">
        <v>0</v>
      </c>
      <c r="P60" s="60">
        <v>0</v>
      </c>
      <c r="Q60" s="60">
        <v>0</v>
      </c>
      <c r="R60" s="60">
        <v>0</v>
      </c>
      <c r="S60" s="60">
        <v>0</v>
      </c>
      <c r="T60" s="60">
        <v>0</v>
      </c>
      <c r="U60" s="60">
        <v>53.1</v>
      </c>
      <c r="V60" s="60">
        <v>2.7</v>
      </c>
      <c r="W60" s="60">
        <v>2.6</v>
      </c>
      <c r="X60" s="60">
        <v>1.4</v>
      </c>
      <c r="Y60" s="60">
        <v>13.9</v>
      </c>
      <c r="Z60" s="60">
        <v>5.8999999999999995</v>
      </c>
      <c r="AA60" s="60">
        <v>0.4</v>
      </c>
      <c r="AB60" s="60">
        <v>1.6</v>
      </c>
      <c r="AC60" s="60">
        <v>0</v>
      </c>
      <c r="AD60" s="60">
        <v>0</v>
      </c>
      <c r="AE60" s="60">
        <v>0</v>
      </c>
      <c r="AF60" s="60">
        <v>0</v>
      </c>
      <c r="AG60" s="60">
        <v>0.2</v>
      </c>
      <c r="AH60" s="60">
        <v>0</v>
      </c>
      <c r="AI60" s="60">
        <v>0</v>
      </c>
      <c r="AJ60" s="60">
        <v>23.8</v>
      </c>
      <c r="AK60" s="60">
        <v>0.1</v>
      </c>
      <c r="AL60" s="60">
        <v>0.5</v>
      </c>
      <c r="AM60" s="60">
        <v>91.3</v>
      </c>
    </row>
    <row r="61" spans="2:39">
      <c r="B61" s="125" t="s">
        <v>164</v>
      </c>
      <c r="C61" s="110" t="s">
        <v>174</v>
      </c>
      <c r="D61" s="126" t="s">
        <v>68</v>
      </c>
      <c r="E61" s="126"/>
      <c r="F61" s="60">
        <v>298.40000000000003</v>
      </c>
      <c r="G61" s="61">
        <v>103.60000000000001</v>
      </c>
      <c r="H61" s="60">
        <v>102.6</v>
      </c>
      <c r="I61" s="60">
        <v>0</v>
      </c>
      <c r="J61" s="60">
        <v>7.3999999999999995</v>
      </c>
      <c r="K61" s="60">
        <v>2.1</v>
      </c>
      <c r="L61" s="60">
        <v>3.0999999999999996</v>
      </c>
      <c r="M61" s="60">
        <v>3.4000000000000004</v>
      </c>
      <c r="N61" s="60">
        <v>86.6</v>
      </c>
      <c r="O61" s="60">
        <v>0.1</v>
      </c>
      <c r="P61" s="60">
        <v>0</v>
      </c>
      <c r="Q61" s="60">
        <v>0</v>
      </c>
      <c r="R61" s="60">
        <v>0.1</v>
      </c>
      <c r="S61" s="60">
        <v>0</v>
      </c>
      <c r="T61" s="60">
        <v>0.9</v>
      </c>
      <c r="U61" s="60">
        <v>115.00000000000001</v>
      </c>
      <c r="V61" s="60">
        <v>59.300000000000004</v>
      </c>
      <c r="W61" s="60">
        <v>22.1</v>
      </c>
      <c r="X61" s="60">
        <v>2.8</v>
      </c>
      <c r="Y61" s="60">
        <v>5.2</v>
      </c>
      <c r="Z61" s="60">
        <v>6.2</v>
      </c>
      <c r="AA61" s="60">
        <v>0</v>
      </c>
      <c r="AB61" s="60">
        <v>5.7</v>
      </c>
      <c r="AC61" s="60">
        <v>0</v>
      </c>
      <c r="AD61" s="60">
        <v>0</v>
      </c>
      <c r="AE61" s="60">
        <v>0.3</v>
      </c>
      <c r="AF61" s="60">
        <v>12.899999999999999</v>
      </c>
      <c r="AG61" s="60">
        <v>0.2</v>
      </c>
      <c r="AH61" s="60">
        <v>0</v>
      </c>
      <c r="AI61" s="60">
        <v>0</v>
      </c>
      <c r="AJ61" s="60">
        <v>0</v>
      </c>
      <c r="AK61" s="60">
        <v>0.3</v>
      </c>
      <c r="AL61" s="60">
        <v>0</v>
      </c>
      <c r="AM61" s="60">
        <v>79.800000000000011</v>
      </c>
    </row>
    <row r="62" spans="2:39">
      <c r="B62" s="125"/>
      <c r="C62" s="110"/>
      <c r="D62" s="127" t="s">
        <v>69</v>
      </c>
      <c r="E62" s="56" t="s">
        <v>70</v>
      </c>
      <c r="F62" s="60">
        <v>12.2</v>
      </c>
      <c r="G62" s="61">
        <v>12.2</v>
      </c>
      <c r="H62" s="60">
        <v>11.2</v>
      </c>
      <c r="I62" s="60">
        <v>0</v>
      </c>
      <c r="J62" s="60">
        <v>0.7</v>
      </c>
      <c r="K62" s="60">
        <v>0.3</v>
      </c>
      <c r="L62" s="60">
        <v>0.4</v>
      </c>
      <c r="M62" s="60">
        <v>0.7</v>
      </c>
      <c r="N62" s="60">
        <v>9.1</v>
      </c>
      <c r="O62" s="60">
        <v>0.1</v>
      </c>
      <c r="P62" s="60">
        <v>0</v>
      </c>
      <c r="Q62" s="60">
        <v>0</v>
      </c>
      <c r="R62" s="60">
        <v>0.1</v>
      </c>
      <c r="S62" s="60">
        <v>0</v>
      </c>
      <c r="T62" s="60">
        <v>0.9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  <c r="AI62" s="60">
        <v>0</v>
      </c>
      <c r="AJ62" s="60">
        <v>0</v>
      </c>
      <c r="AK62" s="60">
        <v>0</v>
      </c>
      <c r="AL62" s="60">
        <v>0</v>
      </c>
      <c r="AM62" s="60">
        <v>0</v>
      </c>
    </row>
    <row r="63" spans="2:39">
      <c r="B63" s="125"/>
      <c r="C63" s="110"/>
      <c r="D63" s="126"/>
      <c r="E63" s="56" t="s">
        <v>71</v>
      </c>
      <c r="F63" s="60">
        <v>91.4</v>
      </c>
      <c r="G63" s="61">
        <v>91.4</v>
      </c>
      <c r="H63" s="60">
        <v>91.4</v>
      </c>
      <c r="I63" s="60">
        <v>0</v>
      </c>
      <c r="J63" s="60">
        <v>6.6999999999999993</v>
      </c>
      <c r="K63" s="60">
        <v>1.8</v>
      </c>
      <c r="L63" s="60">
        <v>2.6999999999999997</v>
      </c>
      <c r="M63" s="60">
        <v>2.7</v>
      </c>
      <c r="N63" s="60">
        <v>77.5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60">
        <v>0</v>
      </c>
      <c r="W63" s="60">
        <v>0</v>
      </c>
      <c r="X63" s="60">
        <v>0</v>
      </c>
      <c r="Y63" s="60">
        <v>0</v>
      </c>
      <c r="Z63" s="60">
        <v>0</v>
      </c>
      <c r="AA63" s="60">
        <v>0</v>
      </c>
      <c r="AB63" s="60">
        <v>0</v>
      </c>
      <c r="AC63" s="60">
        <v>0</v>
      </c>
      <c r="AD63" s="60">
        <v>0</v>
      </c>
      <c r="AE63" s="60">
        <v>0</v>
      </c>
      <c r="AF63" s="60">
        <v>0</v>
      </c>
      <c r="AG63" s="60">
        <v>0</v>
      </c>
      <c r="AH63" s="60">
        <v>0</v>
      </c>
      <c r="AI63" s="60">
        <v>0</v>
      </c>
      <c r="AJ63" s="60">
        <v>0</v>
      </c>
      <c r="AK63" s="60">
        <v>0</v>
      </c>
      <c r="AL63" s="60">
        <v>0</v>
      </c>
      <c r="AM63" s="60">
        <v>0</v>
      </c>
    </row>
    <row r="64" spans="2:39">
      <c r="B64" s="125"/>
      <c r="C64" s="110"/>
      <c r="D64" s="126"/>
      <c r="E64" s="56" t="s">
        <v>72</v>
      </c>
      <c r="F64" s="60">
        <v>194.8</v>
      </c>
      <c r="G64" s="61">
        <v>0</v>
      </c>
      <c r="H64" s="60">
        <v>0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  <c r="O64" s="60">
        <v>0</v>
      </c>
      <c r="P64" s="60">
        <v>0</v>
      </c>
      <c r="Q64" s="60">
        <v>0</v>
      </c>
      <c r="R64" s="60">
        <v>0</v>
      </c>
      <c r="S64" s="60">
        <v>0</v>
      </c>
      <c r="T64" s="60">
        <v>0</v>
      </c>
      <c r="U64" s="60">
        <v>115.00000000000001</v>
      </c>
      <c r="V64" s="60">
        <v>59.300000000000004</v>
      </c>
      <c r="W64" s="60">
        <v>22.1</v>
      </c>
      <c r="X64" s="60">
        <v>2.8</v>
      </c>
      <c r="Y64" s="60">
        <v>5.2</v>
      </c>
      <c r="Z64" s="60">
        <v>6.2</v>
      </c>
      <c r="AA64" s="60">
        <v>0</v>
      </c>
      <c r="AB64" s="60">
        <v>5.7</v>
      </c>
      <c r="AC64" s="60">
        <v>0</v>
      </c>
      <c r="AD64" s="60">
        <v>0</v>
      </c>
      <c r="AE64" s="60">
        <v>0.3</v>
      </c>
      <c r="AF64" s="60">
        <v>12.899999999999999</v>
      </c>
      <c r="AG64" s="60">
        <v>0.2</v>
      </c>
      <c r="AH64" s="60">
        <v>0</v>
      </c>
      <c r="AI64" s="60">
        <v>0</v>
      </c>
      <c r="AJ64" s="60">
        <v>0</v>
      </c>
      <c r="AK64" s="60">
        <v>0.3</v>
      </c>
      <c r="AL64" s="60">
        <v>0</v>
      </c>
      <c r="AM64" s="60">
        <v>79.800000000000011</v>
      </c>
    </row>
    <row r="65" spans="2:39">
      <c r="B65" s="125" t="s">
        <v>164</v>
      </c>
      <c r="C65" s="110" t="s">
        <v>175</v>
      </c>
      <c r="D65" s="126" t="s">
        <v>68</v>
      </c>
      <c r="E65" s="126"/>
      <c r="F65" s="60">
        <v>456.59999999999997</v>
      </c>
      <c r="G65" s="61">
        <v>135.19999999999999</v>
      </c>
      <c r="H65" s="60">
        <v>131.1</v>
      </c>
      <c r="I65" s="60">
        <v>3.4</v>
      </c>
      <c r="J65" s="60">
        <v>80.5</v>
      </c>
      <c r="K65" s="60">
        <v>2.7</v>
      </c>
      <c r="L65" s="60">
        <v>2</v>
      </c>
      <c r="M65" s="60">
        <v>21.5</v>
      </c>
      <c r="N65" s="60">
        <v>21</v>
      </c>
      <c r="O65" s="60">
        <v>4.1000000000000005</v>
      </c>
      <c r="P65" s="60">
        <v>0.1</v>
      </c>
      <c r="Q65" s="60">
        <v>0</v>
      </c>
      <c r="R65" s="60">
        <v>0.2</v>
      </c>
      <c r="S65" s="60">
        <v>3.8000000000000003</v>
      </c>
      <c r="T65" s="60">
        <v>0</v>
      </c>
      <c r="U65" s="60">
        <v>190.19999999999996</v>
      </c>
      <c r="V65" s="60">
        <v>80.800000000000011</v>
      </c>
      <c r="W65" s="60">
        <v>17.8</v>
      </c>
      <c r="X65" s="60">
        <v>9.6000000000000014</v>
      </c>
      <c r="Y65" s="60">
        <v>21.2</v>
      </c>
      <c r="Z65" s="60">
        <v>15</v>
      </c>
      <c r="AA65" s="60">
        <v>0.3</v>
      </c>
      <c r="AB65" s="60">
        <v>0.2</v>
      </c>
      <c r="AC65" s="60">
        <v>0.1</v>
      </c>
      <c r="AD65" s="60">
        <v>0</v>
      </c>
      <c r="AE65" s="60">
        <v>0</v>
      </c>
      <c r="AF65" s="60">
        <v>1.1000000000000001</v>
      </c>
      <c r="AG65" s="60">
        <v>17.600000000000001</v>
      </c>
      <c r="AH65" s="60">
        <v>15.7</v>
      </c>
      <c r="AI65" s="60">
        <v>0</v>
      </c>
      <c r="AJ65" s="60">
        <v>0.3</v>
      </c>
      <c r="AK65" s="60">
        <v>0</v>
      </c>
      <c r="AL65" s="60">
        <v>10.5</v>
      </c>
      <c r="AM65" s="60">
        <v>131.20000000000002</v>
      </c>
    </row>
    <row r="66" spans="2:39">
      <c r="B66" s="125"/>
      <c r="C66" s="110"/>
      <c r="D66" s="127" t="s">
        <v>69</v>
      </c>
      <c r="E66" s="56" t="s">
        <v>70</v>
      </c>
      <c r="F66" s="60">
        <v>15.1</v>
      </c>
      <c r="G66" s="61">
        <v>15.1</v>
      </c>
      <c r="H66" s="60">
        <v>14.2</v>
      </c>
      <c r="I66" s="60">
        <v>0.5</v>
      </c>
      <c r="J66" s="60">
        <v>6.9</v>
      </c>
      <c r="K66" s="60">
        <v>0.5</v>
      </c>
      <c r="L66" s="60">
        <v>0.7</v>
      </c>
      <c r="M66" s="60">
        <v>2.7</v>
      </c>
      <c r="N66" s="60">
        <v>2.9</v>
      </c>
      <c r="O66" s="60">
        <v>0.9</v>
      </c>
      <c r="P66" s="60">
        <v>0.1</v>
      </c>
      <c r="Q66" s="60">
        <v>0</v>
      </c>
      <c r="R66" s="60">
        <v>0.2</v>
      </c>
      <c r="S66" s="60">
        <v>0.60000000000000009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</v>
      </c>
      <c r="AH66" s="60">
        <v>0</v>
      </c>
      <c r="AI66" s="60">
        <v>0</v>
      </c>
      <c r="AJ66" s="60">
        <v>0</v>
      </c>
      <c r="AK66" s="60">
        <v>0</v>
      </c>
      <c r="AL66" s="60">
        <v>0</v>
      </c>
      <c r="AM66" s="60">
        <v>0</v>
      </c>
    </row>
    <row r="67" spans="2:39">
      <c r="B67" s="125"/>
      <c r="C67" s="110"/>
      <c r="D67" s="126"/>
      <c r="E67" s="56" t="s">
        <v>71</v>
      </c>
      <c r="F67" s="60">
        <v>120.10000000000001</v>
      </c>
      <c r="G67" s="61">
        <v>120.10000000000001</v>
      </c>
      <c r="H67" s="60">
        <v>116.9</v>
      </c>
      <c r="I67" s="60">
        <v>2.9</v>
      </c>
      <c r="J67" s="60">
        <v>73.600000000000009</v>
      </c>
      <c r="K67" s="60">
        <v>2.2000000000000002</v>
      </c>
      <c r="L67" s="60">
        <v>1.3</v>
      </c>
      <c r="M67" s="60">
        <v>18.8</v>
      </c>
      <c r="N67" s="60">
        <v>18.100000000000001</v>
      </c>
      <c r="O67" s="60">
        <v>3.2</v>
      </c>
      <c r="P67" s="60">
        <v>0</v>
      </c>
      <c r="Q67" s="60">
        <v>0</v>
      </c>
      <c r="R67" s="60">
        <v>0</v>
      </c>
      <c r="S67" s="60">
        <v>3.2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60">
        <v>0</v>
      </c>
      <c r="AD67" s="60">
        <v>0</v>
      </c>
      <c r="AE67" s="60">
        <v>0</v>
      </c>
      <c r="AF67" s="60">
        <v>0</v>
      </c>
      <c r="AG67" s="60">
        <v>0</v>
      </c>
      <c r="AH67" s="60">
        <v>0</v>
      </c>
      <c r="AI67" s="60">
        <v>0</v>
      </c>
      <c r="AJ67" s="60">
        <v>0</v>
      </c>
      <c r="AK67" s="60">
        <v>0</v>
      </c>
      <c r="AL67" s="60">
        <v>0</v>
      </c>
      <c r="AM67" s="60">
        <v>0</v>
      </c>
    </row>
    <row r="68" spans="2:39">
      <c r="B68" s="125"/>
      <c r="C68" s="110"/>
      <c r="D68" s="126"/>
      <c r="E68" s="56" t="s">
        <v>72</v>
      </c>
      <c r="F68" s="60">
        <v>321.39999999999998</v>
      </c>
      <c r="G68" s="61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0">
        <v>0</v>
      </c>
      <c r="P68" s="60">
        <v>0</v>
      </c>
      <c r="Q68" s="60">
        <v>0</v>
      </c>
      <c r="R68" s="60">
        <v>0</v>
      </c>
      <c r="S68" s="60">
        <v>0</v>
      </c>
      <c r="T68" s="60">
        <v>0</v>
      </c>
      <c r="U68" s="60">
        <v>190.19999999999996</v>
      </c>
      <c r="V68" s="60">
        <v>80.800000000000011</v>
      </c>
      <c r="W68" s="60">
        <v>17.8</v>
      </c>
      <c r="X68" s="60">
        <v>9.6000000000000014</v>
      </c>
      <c r="Y68" s="60">
        <v>21.2</v>
      </c>
      <c r="Z68" s="60">
        <v>15</v>
      </c>
      <c r="AA68" s="60">
        <v>0.3</v>
      </c>
      <c r="AB68" s="60">
        <v>0.2</v>
      </c>
      <c r="AC68" s="60">
        <v>0.1</v>
      </c>
      <c r="AD68" s="60">
        <v>0</v>
      </c>
      <c r="AE68" s="60">
        <v>0</v>
      </c>
      <c r="AF68" s="60">
        <v>1.1000000000000001</v>
      </c>
      <c r="AG68" s="60">
        <v>17.600000000000001</v>
      </c>
      <c r="AH68" s="60">
        <v>15.7</v>
      </c>
      <c r="AI68" s="60">
        <v>0</v>
      </c>
      <c r="AJ68" s="60">
        <v>0.3</v>
      </c>
      <c r="AK68" s="60">
        <v>0</v>
      </c>
      <c r="AL68" s="60">
        <v>10.5</v>
      </c>
      <c r="AM68" s="60">
        <v>131.20000000000002</v>
      </c>
    </row>
    <row r="69" spans="2:39">
      <c r="B69" s="125" t="s">
        <v>164</v>
      </c>
      <c r="C69" s="110" t="s">
        <v>176</v>
      </c>
      <c r="D69" s="126" t="s">
        <v>68</v>
      </c>
      <c r="E69" s="126"/>
      <c r="F69" s="60">
        <v>287.89999999999998</v>
      </c>
      <c r="G69" s="61">
        <v>100.5</v>
      </c>
      <c r="H69" s="60">
        <v>100.5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100.5</v>
      </c>
      <c r="O69" s="60">
        <v>0</v>
      </c>
      <c r="P69" s="60">
        <v>0</v>
      </c>
      <c r="Q69" s="60">
        <v>0</v>
      </c>
      <c r="R69" s="60">
        <v>0</v>
      </c>
      <c r="S69" s="60">
        <v>0</v>
      </c>
      <c r="T69" s="60">
        <v>0</v>
      </c>
      <c r="U69" s="60">
        <v>75.599999999999994</v>
      </c>
      <c r="V69" s="60">
        <v>53.9</v>
      </c>
      <c r="W69" s="60">
        <v>5.8000000000000007</v>
      </c>
      <c r="X69" s="60">
        <v>3.6</v>
      </c>
      <c r="Y69" s="60">
        <v>0.2</v>
      </c>
      <c r="Z69" s="60">
        <v>5.8</v>
      </c>
      <c r="AA69" s="60">
        <v>0.5</v>
      </c>
      <c r="AB69" s="60">
        <v>0.4</v>
      </c>
      <c r="AC69" s="60">
        <v>0.2</v>
      </c>
      <c r="AD69" s="60">
        <v>0</v>
      </c>
      <c r="AE69" s="60">
        <v>0</v>
      </c>
      <c r="AF69" s="60">
        <v>0.2</v>
      </c>
      <c r="AG69" s="60">
        <v>1.6</v>
      </c>
      <c r="AH69" s="60">
        <v>1</v>
      </c>
      <c r="AI69" s="60">
        <v>0</v>
      </c>
      <c r="AJ69" s="60">
        <v>0</v>
      </c>
      <c r="AK69" s="60">
        <v>0.1</v>
      </c>
      <c r="AL69" s="60">
        <v>2.3000000000000003</v>
      </c>
      <c r="AM69" s="60">
        <v>111.8</v>
      </c>
    </row>
    <row r="70" spans="2:39">
      <c r="B70" s="125"/>
      <c r="C70" s="110"/>
      <c r="D70" s="127" t="s">
        <v>69</v>
      </c>
      <c r="E70" s="56" t="s">
        <v>70</v>
      </c>
      <c r="F70" s="60">
        <v>18.899999999999999</v>
      </c>
      <c r="G70" s="61">
        <v>18.899999999999999</v>
      </c>
      <c r="H70" s="60">
        <v>18.899999999999999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18.899999999999999</v>
      </c>
      <c r="O70" s="60">
        <v>0</v>
      </c>
      <c r="P70" s="60">
        <v>0</v>
      </c>
      <c r="Q70" s="60">
        <v>0</v>
      </c>
      <c r="R70" s="60">
        <v>0</v>
      </c>
      <c r="S70" s="60">
        <v>0</v>
      </c>
      <c r="T70" s="60">
        <v>0</v>
      </c>
      <c r="U70" s="60">
        <v>0</v>
      </c>
      <c r="V70" s="60">
        <v>0</v>
      </c>
      <c r="W70" s="60">
        <v>0</v>
      </c>
      <c r="X70" s="60">
        <v>0</v>
      </c>
      <c r="Y70" s="60">
        <v>0</v>
      </c>
      <c r="Z70" s="60">
        <v>0</v>
      </c>
      <c r="AA70" s="60">
        <v>0</v>
      </c>
      <c r="AB70" s="60">
        <v>0</v>
      </c>
      <c r="AC70" s="60">
        <v>0</v>
      </c>
      <c r="AD70" s="60">
        <v>0</v>
      </c>
      <c r="AE70" s="60">
        <v>0</v>
      </c>
      <c r="AF70" s="60">
        <v>0</v>
      </c>
      <c r="AG70" s="60">
        <v>0</v>
      </c>
      <c r="AH70" s="60">
        <v>0</v>
      </c>
      <c r="AI70" s="60">
        <v>0</v>
      </c>
      <c r="AJ70" s="60">
        <v>0</v>
      </c>
      <c r="AK70" s="60">
        <v>0</v>
      </c>
      <c r="AL70" s="60">
        <v>0</v>
      </c>
      <c r="AM70" s="60">
        <v>0</v>
      </c>
    </row>
    <row r="71" spans="2:39">
      <c r="B71" s="125"/>
      <c r="C71" s="110"/>
      <c r="D71" s="126"/>
      <c r="E71" s="56" t="s">
        <v>71</v>
      </c>
      <c r="F71" s="60">
        <v>81.599999999999994</v>
      </c>
      <c r="G71" s="61">
        <v>81.599999999999994</v>
      </c>
      <c r="H71" s="60">
        <v>81.599999999999994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81.599999999999994</v>
      </c>
      <c r="O71" s="60">
        <v>0</v>
      </c>
      <c r="P71" s="60">
        <v>0</v>
      </c>
      <c r="Q71" s="60">
        <v>0</v>
      </c>
      <c r="R71" s="60">
        <v>0</v>
      </c>
      <c r="S71" s="60">
        <v>0</v>
      </c>
      <c r="T71" s="60">
        <v>0</v>
      </c>
      <c r="U71" s="60">
        <v>0</v>
      </c>
      <c r="V71" s="60">
        <v>0</v>
      </c>
      <c r="W71" s="60">
        <v>0</v>
      </c>
      <c r="X71" s="60">
        <v>0</v>
      </c>
      <c r="Y71" s="60">
        <v>0</v>
      </c>
      <c r="Z71" s="60">
        <v>0</v>
      </c>
      <c r="AA71" s="60">
        <v>0</v>
      </c>
      <c r="AB71" s="60">
        <v>0</v>
      </c>
      <c r="AC71" s="60">
        <v>0</v>
      </c>
      <c r="AD71" s="60">
        <v>0</v>
      </c>
      <c r="AE71" s="60">
        <v>0</v>
      </c>
      <c r="AF71" s="60">
        <v>0</v>
      </c>
      <c r="AG71" s="60">
        <v>0</v>
      </c>
      <c r="AH71" s="60">
        <v>0</v>
      </c>
      <c r="AI71" s="60">
        <v>0</v>
      </c>
      <c r="AJ71" s="60">
        <v>0</v>
      </c>
      <c r="AK71" s="60">
        <v>0</v>
      </c>
      <c r="AL71" s="60">
        <v>0</v>
      </c>
      <c r="AM71" s="60">
        <v>0</v>
      </c>
    </row>
    <row r="72" spans="2:39">
      <c r="B72" s="125"/>
      <c r="C72" s="110"/>
      <c r="D72" s="126"/>
      <c r="E72" s="56" t="s">
        <v>72</v>
      </c>
      <c r="F72" s="60">
        <v>187.4</v>
      </c>
      <c r="G72" s="61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75.599999999999994</v>
      </c>
      <c r="V72" s="60">
        <v>53.9</v>
      </c>
      <c r="W72" s="60">
        <v>5.8000000000000007</v>
      </c>
      <c r="X72" s="60">
        <v>3.6</v>
      </c>
      <c r="Y72" s="60">
        <v>0.2</v>
      </c>
      <c r="Z72" s="60">
        <v>5.8</v>
      </c>
      <c r="AA72" s="60">
        <v>0.5</v>
      </c>
      <c r="AB72" s="60">
        <v>0.4</v>
      </c>
      <c r="AC72" s="60">
        <v>0.2</v>
      </c>
      <c r="AD72" s="60">
        <v>0</v>
      </c>
      <c r="AE72" s="60">
        <v>0</v>
      </c>
      <c r="AF72" s="60">
        <v>0.2</v>
      </c>
      <c r="AG72" s="60">
        <v>1.6</v>
      </c>
      <c r="AH72" s="60">
        <v>1</v>
      </c>
      <c r="AI72" s="60">
        <v>0</v>
      </c>
      <c r="AJ72" s="60">
        <v>0</v>
      </c>
      <c r="AK72" s="60">
        <v>0.1</v>
      </c>
      <c r="AL72" s="60">
        <v>2.3000000000000003</v>
      </c>
      <c r="AM72" s="60">
        <v>111.8</v>
      </c>
    </row>
    <row r="73" spans="2:39">
      <c r="B73" s="125" t="s">
        <v>164</v>
      </c>
      <c r="C73" s="110" t="s">
        <v>177</v>
      </c>
      <c r="D73" s="126" t="s">
        <v>68</v>
      </c>
      <c r="E73" s="126"/>
      <c r="F73" s="60">
        <v>425.29999999999995</v>
      </c>
      <c r="G73" s="61">
        <v>135.5</v>
      </c>
      <c r="H73" s="60">
        <v>125.09999999999998</v>
      </c>
      <c r="I73" s="60">
        <v>0</v>
      </c>
      <c r="J73" s="60">
        <v>28.5</v>
      </c>
      <c r="K73" s="60">
        <v>1.9</v>
      </c>
      <c r="L73" s="60">
        <v>8.6999999999999993</v>
      </c>
      <c r="M73" s="60">
        <v>8.4</v>
      </c>
      <c r="N73" s="60">
        <v>77.599999999999994</v>
      </c>
      <c r="O73" s="60">
        <v>10.399999999999999</v>
      </c>
      <c r="P73" s="60">
        <v>1.6</v>
      </c>
      <c r="Q73" s="60">
        <v>1.4</v>
      </c>
      <c r="R73" s="60">
        <v>0.30000000000000004</v>
      </c>
      <c r="S73" s="60">
        <v>7.1</v>
      </c>
      <c r="T73" s="60">
        <v>0</v>
      </c>
      <c r="U73" s="60">
        <v>109.89999999999998</v>
      </c>
      <c r="V73" s="60">
        <v>30.4</v>
      </c>
      <c r="W73" s="60">
        <v>11.899999999999999</v>
      </c>
      <c r="X73" s="60">
        <v>4.5999999999999996</v>
      </c>
      <c r="Y73" s="60">
        <v>40.9</v>
      </c>
      <c r="Z73" s="60">
        <v>10.4</v>
      </c>
      <c r="AA73" s="60">
        <v>2</v>
      </c>
      <c r="AB73" s="60">
        <v>0.1</v>
      </c>
      <c r="AC73" s="60">
        <v>0.1</v>
      </c>
      <c r="AD73" s="60">
        <v>0</v>
      </c>
      <c r="AE73" s="60">
        <v>0</v>
      </c>
      <c r="AF73" s="60">
        <v>1.5</v>
      </c>
      <c r="AG73" s="60">
        <v>0.6</v>
      </c>
      <c r="AH73" s="60">
        <v>1.2</v>
      </c>
      <c r="AI73" s="60">
        <v>0</v>
      </c>
      <c r="AJ73" s="60">
        <v>0.2</v>
      </c>
      <c r="AK73" s="60">
        <v>2.3000000000000003</v>
      </c>
      <c r="AL73" s="60">
        <v>3.7</v>
      </c>
      <c r="AM73" s="60">
        <v>179.9</v>
      </c>
    </row>
    <row r="74" spans="2:39">
      <c r="B74" s="125"/>
      <c r="C74" s="110"/>
      <c r="D74" s="127" t="s">
        <v>69</v>
      </c>
      <c r="E74" s="56" t="s">
        <v>70</v>
      </c>
      <c r="F74" s="60">
        <v>22.3</v>
      </c>
      <c r="G74" s="61">
        <v>22.3</v>
      </c>
      <c r="H74" s="60">
        <v>15.5</v>
      </c>
      <c r="I74" s="60">
        <v>0</v>
      </c>
      <c r="J74" s="60">
        <v>4.4000000000000004</v>
      </c>
      <c r="K74" s="60">
        <v>1.9</v>
      </c>
      <c r="L74" s="60">
        <v>2.2000000000000002</v>
      </c>
      <c r="M74" s="60">
        <v>2.9</v>
      </c>
      <c r="N74" s="60">
        <v>4.0999999999999996</v>
      </c>
      <c r="O74" s="60">
        <v>6.8</v>
      </c>
      <c r="P74" s="60">
        <v>0.1</v>
      </c>
      <c r="Q74" s="60">
        <v>0.2</v>
      </c>
      <c r="R74" s="60">
        <v>0.1</v>
      </c>
      <c r="S74" s="60">
        <v>6.4</v>
      </c>
      <c r="T74" s="60">
        <v>0</v>
      </c>
      <c r="U74" s="60">
        <v>0</v>
      </c>
      <c r="V74" s="60">
        <v>0</v>
      </c>
      <c r="W74" s="60">
        <v>0</v>
      </c>
      <c r="X74" s="60">
        <v>0</v>
      </c>
      <c r="Y74" s="60">
        <v>0</v>
      </c>
      <c r="Z74" s="60">
        <v>0</v>
      </c>
      <c r="AA74" s="60">
        <v>0</v>
      </c>
      <c r="AB74" s="60">
        <v>0</v>
      </c>
      <c r="AC74" s="60">
        <v>0</v>
      </c>
      <c r="AD74" s="60">
        <v>0</v>
      </c>
      <c r="AE74" s="60">
        <v>0</v>
      </c>
      <c r="AF74" s="60">
        <v>0</v>
      </c>
      <c r="AG74" s="60">
        <v>0</v>
      </c>
      <c r="AH74" s="60">
        <v>0</v>
      </c>
      <c r="AI74" s="60">
        <v>0</v>
      </c>
      <c r="AJ74" s="60">
        <v>0</v>
      </c>
      <c r="AK74" s="60">
        <v>0</v>
      </c>
      <c r="AL74" s="60">
        <v>0</v>
      </c>
      <c r="AM74" s="60">
        <v>0</v>
      </c>
    </row>
    <row r="75" spans="2:39">
      <c r="B75" s="125"/>
      <c r="C75" s="110"/>
      <c r="D75" s="126"/>
      <c r="E75" s="56" t="s">
        <v>71</v>
      </c>
      <c r="F75" s="60">
        <v>112.19999999999999</v>
      </c>
      <c r="G75" s="61">
        <v>112.19999999999999</v>
      </c>
      <c r="H75" s="60">
        <v>109.6</v>
      </c>
      <c r="I75" s="60">
        <v>0</v>
      </c>
      <c r="J75" s="60">
        <v>24.1</v>
      </c>
      <c r="K75" s="60">
        <v>0</v>
      </c>
      <c r="L75" s="60">
        <v>6.5</v>
      </c>
      <c r="M75" s="60">
        <v>5.5</v>
      </c>
      <c r="N75" s="60">
        <v>73.5</v>
      </c>
      <c r="O75" s="60">
        <v>2.5999999999999996</v>
      </c>
      <c r="P75" s="60">
        <v>0.5</v>
      </c>
      <c r="Q75" s="60">
        <v>1.2</v>
      </c>
      <c r="R75" s="60">
        <v>0.2</v>
      </c>
      <c r="S75" s="60">
        <v>0.7</v>
      </c>
      <c r="T75" s="60">
        <v>0</v>
      </c>
      <c r="U75" s="60">
        <v>0</v>
      </c>
      <c r="V75" s="60">
        <v>0</v>
      </c>
      <c r="W75" s="60">
        <v>0</v>
      </c>
      <c r="X75" s="60">
        <v>0</v>
      </c>
      <c r="Y75" s="60">
        <v>0</v>
      </c>
      <c r="Z75" s="60">
        <v>0</v>
      </c>
      <c r="AA75" s="60">
        <v>0</v>
      </c>
      <c r="AB75" s="60">
        <v>0</v>
      </c>
      <c r="AC75" s="60">
        <v>0</v>
      </c>
      <c r="AD75" s="60">
        <v>0</v>
      </c>
      <c r="AE75" s="60">
        <v>0</v>
      </c>
      <c r="AF75" s="60">
        <v>0</v>
      </c>
      <c r="AG75" s="60">
        <v>0</v>
      </c>
      <c r="AH75" s="60">
        <v>0</v>
      </c>
      <c r="AI75" s="60">
        <v>0</v>
      </c>
      <c r="AJ75" s="60">
        <v>0</v>
      </c>
      <c r="AK75" s="60">
        <v>0</v>
      </c>
      <c r="AL75" s="60">
        <v>0</v>
      </c>
      <c r="AM75" s="60">
        <v>0</v>
      </c>
    </row>
    <row r="76" spans="2:39">
      <c r="B76" s="125"/>
      <c r="C76" s="110"/>
      <c r="D76" s="126"/>
      <c r="E76" s="56" t="s">
        <v>72</v>
      </c>
      <c r="F76" s="60">
        <v>290.79999999999995</v>
      </c>
      <c r="G76" s="61">
        <v>1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</v>
      </c>
      <c r="O76" s="60">
        <v>1</v>
      </c>
      <c r="P76" s="60">
        <v>1</v>
      </c>
      <c r="Q76" s="60">
        <v>0</v>
      </c>
      <c r="R76" s="60">
        <v>0</v>
      </c>
      <c r="S76" s="60">
        <v>0</v>
      </c>
      <c r="T76" s="60">
        <v>0</v>
      </c>
      <c r="U76" s="60">
        <v>109.89999999999998</v>
      </c>
      <c r="V76" s="60">
        <v>30.4</v>
      </c>
      <c r="W76" s="60">
        <v>11.899999999999999</v>
      </c>
      <c r="X76" s="60">
        <v>4.5999999999999996</v>
      </c>
      <c r="Y76" s="60">
        <v>40.9</v>
      </c>
      <c r="Z76" s="60">
        <v>10.4</v>
      </c>
      <c r="AA76" s="60">
        <v>2</v>
      </c>
      <c r="AB76" s="60">
        <v>0.1</v>
      </c>
      <c r="AC76" s="60">
        <v>0.1</v>
      </c>
      <c r="AD76" s="60">
        <v>0</v>
      </c>
      <c r="AE76" s="60">
        <v>0</v>
      </c>
      <c r="AF76" s="60">
        <v>1.5</v>
      </c>
      <c r="AG76" s="60">
        <v>0.6</v>
      </c>
      <c r="AH76" s="60">
        <v>1.2</v>
      </c>
      <c r="AI76" s="60">
        <v>0</v>
      </c>
      <c r="AJ76" s="60">
        <v>0.2</v>
      </c>
      <c r="AK76" s="60">
        <v>2.3000000000000003</v>
      </c>
      <c r="AL76" s="60">
        <v>3.7</v>
      </c>
      <c r="AM76" s="60">
        <v>179.9</v>
      </c>
    </row>
    <row r="77" spans="2:39">
      <c r="B77" s="125" t="s">
        <v>164</v>
      </c>
      <c r="C77" s="110" t="s">
        <v>178</v>
      </c>
      <c r="D77" s="126" t="s">
        <v>68</v>
      </c>
      <c r="E77" s="126"/>
      <c r="F77" s="60">
        <v>318.20000000000005</v>
      </c>
      <c r="G77" s="61">
        <v>141</v>
      </c>
      <c r="H77" s="60">
        <v>140.99999999999997</v>
      </c>
      <c r="I77" s="60">
        <v>8.9</v>
      </c>
      <c r="J77" s="60">
        <v>31.8</v>
      </c>
      <c r="K77" s="60">
        <v>12</v>
      </c>
      <c r="L77" s="60">
        <v>5.8</v>
      </c>
      <c r="M77" s="60">
        <v>13.1</v>
      </c>
      <c r="N77" s="60">
        <v>69.399999999999991</v>
      </c>
      <c r="O77" s="60">
        <v>0</v>
      </c>
      <c r="P77" s="60">
        <v>0</v>
      </c>
      <c r="Q77" s="60">
        <v>0</v>
      </c>
      <c r="R77" s="60">
        <v>0</v>
      </c>
      <c r="S77" s="60">
        <v>0</v>
      </c>
      <c r="T77" s="60">
        <v>0</v>
      </c>
      <c r="U77" s="60">
        <v>64.300000000000011</v>
      </c>
      <c r="V77" s="60">
        <v>7.1</v>
      </c>
      <c r="W77" s="60">
        <v>3.9000000000000004</v>
      </c>
      <c r="X77" s="60">
        <v>2.1</v>
      </c>
      <c r="Y77" s="60">
        <v>41</v>
      </c>
      <c r="Z77" s="60">
        <v>5.6999999999999993</v>
      </c>
      <c r="AA77" s="60">
        <v>0.5</v>
      </c>
      <c r="AB77" s="60">
        <v>0.2</v>
      </c>
      <c r="AC77" s="60">
        <v>0</v>
      </c>
      <c r="AD77" s="60">
        <v>0</v>
      </c>
      <c r="AE77" s="60">
        <v>0</v>
      </c>
      <c r="AF77" s="60">
        <v>0.8</v>
      </c>
      <c r="AG77" s="60">
        <v>1.9</v>
      </c>
      <c r="AH77" s="60">
        <v>1</v>
      </c>
      <c r="AI77" s="60">
        <v>0</v>
      </c>
      <c r="AJ77" s="60">
        <v>0</v>
      </c>
      <c r="AK77" s="60">
        <v>0.1</v>
      </c>
      <c r="AL77" s="60">
        <v>0</v>
      </c>
      <c r="AM77" s="60">
        <v>112.9</v>
      </c>
    </row>
    <row r="78" spans="2:39">
      <c r="B78" s="125"/>
      <c r="C78" s="110"/>
      <c r="D78" s="127" t="s">
        <v>69</v>
      </c>
      <c r="E78" s="56" t="s">
        <v>70</v>
      </c>
      <c r="F78" s="60">
        <v>33.6</v>
      </c>
      <c r="G78" s="61">
        <v>33.6</v>
      </c>
      <c r="H78" s="60">
        <v>33.6</v>
      </c>
      <c r="I78" s="60">
        <v>0</v>
      </c>
      <c r="J78" s="60">
        <v>15.1</v>
      </c>
      <c r="K78" s="60">
        <v>5.5</v>
      </c>
      <c r="L78" s="60">
        <v>2.5</v>
      </c>
      <c r="M78" s="60">
        <v>3.6</v>
      </c>
      <c r="N78" s="60">
        <v>6.8999999999999995</v>
      </c>
      <c r="O78" s="60">
        <v>0</v>
      </c>
      <c r="P78" s="60">
        <v>0</v>
      </c>
      <c r="Q78" s="60">
        <v>0</v>
      </c>
      <c r="R78" s="60">
        <v>0</v>
      </c>
      <c r="S78" s="60">
        <v>0</v>
      </c>
      <c r="T78" s="60">
        <v>0</v>
      </c>
      <c r="U78" s="60">
        <v>0</v>
      </c>
      <c r="V78" s="60">
        <v>0</v>
      </c>
      <c r="W78" s="60">
        <v>0</v>
      </c>
      <c r="X78" s="60">
        <v>0</v>
      </c>
      <c r="Y78" s="60">
        <v>0</v>
      </c>
      <c r="Z78" s="60">
        <v>0</v>
      </c>
      <c r="AA78" s="60">
        <v>0</v>
      </c>
      <c r="AB78" s="60">
        <v>0</v>
      </c>
      <c r="AC78" s="60">
        <v>0</v>
      </c>
      <c r="AD78" s="60">
        <v>0</v>
      </c>
      <c r="AE78" s="60">
        <v>0</v>
      </c>
      <c r="AF78" s="60">
        <v>0</v>
      </c>
      <c r="AG78" s="60">
        <v>0</v>
      </c>
      <c r="AH78" s="60">
        <v>0</v>
      </c>
      <c r="AI78" s="60">
        <v>0</v>
      </c>
      <c r="AJ78" s="60">
        <v>0</v>
      </c>
      <c r="AK78" s="60">
        <v>0</v>
      </c>
      <c r="AL78" s="60">
        <v>0</v>
      </c>
      <c r="AM78" s="60">
        <v>0</v>
      </c>
    </row>
    <row r="79" spans="2:39">
      <c r="B79" s="125"/>
      <c r="C79" s="110"/>
      <c r="D79" s="126"/>
      <c r="E79" s="56" t="s">
        <v>71</v>
      </c>
      <c r="F79" s="60">
        <v>107.39999999999999</v>
      </c>
      <c r="G79" s="61">
        <v>107.39999999999999</v>
      </c>
      <c r="H79" s="60">
        <v>107.39999999999999</v>
      </c>
      <c r="I79" s="60">
        <v>8.9</v>
      </c>
      <c r="J79" s="60">
        <v>16.7</v>
      </c>
      <c r="K79" s="60">
        <v>6.5</v>
      </c>
      <c r="L79" s="60">
        <v>3.3</v>
      </c>
      <c r="M79" s="60">
        <v>9.5</v>
      </c>
      <c r="N79" s="60">
        <v>62.5</v>
      </c>
      <c r="O79" s="60">
        <v>0</v>
      </c>
      <c r="P79" s="60">
        <v>0</v>
      </c>
      <c r="Q79" s="60">
        <v>0</v>
      </c>
      <c r="R79" s="60">
        <v>0</v>
      </c>
      <c r="S79" s="60">
        <v>0</v>
      </c>
      <c r="T79" s="60">
        <v>0</v>
      </c>
      <c r="U79" s="60">
        <v>0</v>
      </c>
      <c r="V79" s="60">
        <v>0</v>
      </c>
      <c r="W79" s="60">
        <v>0</v>
      </c>
      <c r="X79" s="60">
        <v>0</v>
      </c>
      <c r="Y79" s="60">
        <v>0</v>
      </c>
      <c r="Z79" s="60">
        <v>0</v>
      </c>
      <c r="AA79" s="60">
        <v>0</v>
      </c>
      <c r="AB79" s="60">
        <v>0</v>
      </c>
      <c r="AC79" s="60">
        <v>0</v>
      </c>
      <c r="AD79" s="60">
        <v>0</v>
      </c>
      <c r="AE79" s="60">
        <v>0</v>
      </c>
      <c r="AF79" s="60">
        <v>0</v>
      </c>
      <c r="AG79" s="60">
        <v>0</v>
      </c>
      <c r="AH79" s="60">
        <v>0</v>
      </c>
      <c r="AI79" s="60">
        <v>0</v>
      </c>
      <c r="AJ79" s="60">
        <v>0</v>
      </c>
      <c r="AK79" s="60">
        <v>0</v>
      </c>
      <c r="AL79" s="60">
        <v>0</v>
      </c>
      <c r="AM79" s="60">
        <v>0</v>
      </c>
    </row>
    <row r="80" spans="2:39">
      <c r="B80" s="125"/>
      <c r="C80" s="110"/>
      <c r="D80" s="126"/>
      <c r="E80" s="56" t="s">
        <v>72</v>
      </c>
      <c r="F80" s="60">
        <v>177.20000000000002</v>
      </c>
      <c r="G80" s="61">
        <v>0</v>
      </c>
      <c r="H80" s="60">
        <v>0</v>
      </c>
      <c r="I80" s="60">
        <v>0</v>
      </c>
      <c r="J80" s="60">
        <v>0</v>
      </c>
      <c r="K80" s="60">
        <v>0</v>
      </c>
      <c r="L80" s="60">
        <v>0</v>
      </c>
      <c r="M80" s="60">
        <v>0</v>
      </c>
      <c r="N80" s="60">
        <v>0</v>
      </c>
      <c r="O80" s="60">
        <v>0</v>
      </c>
      <c r="P80" s="60">
        <v>0</v>
      </c>
      <c r="Q80" s="60">
        <v>0</v>
      </c>
      <c r="R80" s="60">
        <v>0</v>
      </c>
      <c r="S80" s="60">
        <v>0</v>
      </c>
      <c r="T80" s="60">
        <v>0</v>
      </c>
      <c r="U80" s="60">
        <v>64.300000000000011</v>
      </c>
      <c r="V80" s="60">
        <v>7.1</v>
      </c>
      <c r="W80" s="60">
        <v>3.9000000000000004</v>
      </c>
      <c r="X80" s="60">
        <v>2.1</v>
      </c>
      <c r="Y80" s="60">
        <v>41</v>
      </c>
      <c r="Z80" s="60">
        <v>5.6999999999999993</v>
      </c>
      <c r="AA80" s="60">
        <v>0.5</v>
      </c>
      <c r="AB80" s="60">
        <v>0.2</v>
      </c>
      <c r="AC80" s="60">
        <v>0</v>
      </c>
      <c r="AD80" s="60">
        <v>0</v>
      </c>
      <c r="AE80" s="60">
        <v>0</v>
      </c>
      <c r="AF80" s="60">
        <v>0.8</v>
      </c>
      <c r="AG80" s="60">
        <v>1.9</v>
      </c>
      <c r="AH80" s="60">
        <v>1</v>
      </c>
      <c r="AI80" s="60">
        <v>0</v>
      </c>
      <c r="AJ80" s="60">
        <v>0</v>
      </c>
      <c r="AK80" s="60">
        <v>0.1</v>
      </c>
      <c r="AL80" s="60">
        <v>0</v>
      </c>
      <c r="AM80" s="60">
        <v>112.9</v>
      </c>
    </row>
    <row r="81" spans="2:39">
      <c r="B81" s="125" t="s">
        <v>164</v>
      </c>
      <c r="C81" s="110" t="s">
        <v>179</v>
      </c>
      <c r="D81" s="126" t="s">
        <v>68</v>
      </c>
      <c r="E81" s="126"/>
      <c r="F81" s="60">
        <v>239.60000000000002</v>
      </c>
      <c r="G81" s="61">
        <v>72.5</v>
      </c>
      <c r="H81" s="60">
        <v>69.7</v>
      </c>
      <c r="I81" s="60">
        <v>1.2000000000000002</v>
      </c>
      <c r="J81" s="60">
        <v>2.2999999999999998</v>
      </c>
      <c r="K81" s="60">
        <v>0.1</v>
      </c>
      <c r="L81" s="60">
        <v>0.3</v>
      </c>
      <c r="M81" s="60">
        <v>1.4</v>
      </c>
      <c r="N81" s="60">
        <v>64.399999999999991</v>
      </c>
      <c r="O81" s="60">
        <v>2</v>
      </c>
      <c r="P81" s="60">
        <v>0</v>
      </c>
      <c r="Q81" s="60">
        <v>0.1</v>
      </c>
      <c r="R81" s="60">
        <v>0.6</v>
      </c>
      <c r="S81" s="60">
        <v>1.3</v>
      </c>
      <c r="T81" s="60">
        <v>0.8</v>
      </c>
      <c r="U81" s="60">
        <v>102.40000000000002</v>
      </c>
      <c r="V81" s="60">
        <v>31.9</v>
      </c>
      <c r="W81" s="60">
        <v>12.700000000000001</v>
      </c>
      <c r="X81" s="60">
        <v>6.9</v>
      </c>
      <c r="Y81" s="60">
        <v>19.5</v>
      </c>
      <c r="Z81" s="60">
        <v>10.4</v>
      </c>
      <c r="AA81" s="60">
        <v>0.2</v>
      </c>
      <c r="AB81" s="60">
        <v>1</v>
      </c>
      <c r="AC81" s="60">
        <v>0.1</v>
      </c>
      <c r="AD81" s="60">
        <v>0</v>
      </c>
      <c r="AE81" s="60">
        <v>0</v>
      </c>
      <c r="AF81" s="60">
        <v>0.7</v>
      </c>
      <c r="AG81" s="60">
        <v>6.2</v>
      </c>
      <c r="AH81" s="60">
        <v>1.9</v>
      </c>
      <c r="AI81" s="60">
        <v>0</v>
      </c>
      <c r="AJ81" s="60">
        <v>8</v>
      </c>
      <c r="AK81" s="60">
        <v>0</v>
      </c>
      <c r="AL81" s="60">
        <v>2.9</v>
      </c>
      <c r="AM81" s="60">
        <v>64.7</v>
      </c>
    </row>
    <row r="82" spans="2:39">
      <c r="B82" s="125"/>
      <c r="C82" s="110"/>
      <c r="D82" s="127" t="s">
        <v>69</v>
      </c>
      <c r="E82" s="56" t="s">
        <v>70</v>
      </c>
      <c r="F82" s="60">
        <v>68.8</v>
      </c>
      <c r="G82" s="61">
        <v>68.8</v>
      </c>
      <c r="H82" s="60">
        <v>66</v>
      </c>
      <c r="I82" s="60">
        <v>0.1</v>
      </c>
      <c r="J82" s="60">
        <v>2.2999999999999998</v>
      </c>
      <c r="K82" s="60">
        <v>0.1</v>
      </c>
      <c r="L82" s="60">
        <v>0.3</v>
      </c>
      <c r="M82" s="60">
        <v>1.4</v>
      </c>
      <c r="N82" s="60">
        <v>61.8</v>
      </c>
      <c r="O82" s="60">
        <v>2</v>
      </c>
      <c r="P82" s="60">
        <v>0</v>
      </c>
      <c r="Q82" s="60">
        <v>0.1</v>
      </c>
      <c r="R82" s="60">
        <v>0.6</v>
      </c>
      <c r="S82" s="60">
        <v>1.3</v>
      </c>
      <c r="T82" s="60">
        <v>0.8</v>
      </c>
      <c r="U82" s="60">
        <v>0</v>
      </c>
      <c r="V82" s="60">
        <v>0</v>
      </c>
      <c r="W82" s="60">
        <v>0</v>
      </c>
      <c r="X82" s="60">
        <v>0</v>
      </c>
      <c r="Y82" s="60">
        <v>0</v>
      </c>
      <c r="Z82" s="60">
        <v>0</v>
      </c>
      <c r="AA82" s="60">
        <v>0</v>
      </c>
      <c r="AB82" s="60">
        <v>0</v>
      </c>
      <c r="AC82" s="60">
        <v>0</v>
      </c>
      <c r="AD82" s="60">
        <v>0</v>
      </c>
      <c r="AE82" s="60">
        <v>0</v>
      </c>
      <c r="AF82" s="60">
        <v>0</v>
      </c>
      <c r="AG82" s="60">
        <v>0</v>
      </c>
      <c r="AH82" s="60">
        <v>0</v>
      </c>
      <c r="AI82" s="60">
        <v>0</v>
      </c>
      <c r="AJ82" s="60">
        <v>0</v>
      </c>
      <c r="AK82" s="60">
        <v>0</v>
      </c>
      <c r="AL82" s="60">
        <v>0</v>
      </c>
      <c r="AM82" s="60">
        <v>0</v>
      </c>
    </row>
    <row r="83" spans="2:39">
      <c r="B83" s="125"/>
      <c r="C83" s="110"/>
      <c r="D83" s="126"/>
      <c r="E83" s="56" t="s">
        <v>71</v>
      </c>
      <c r="F83" s="60">
        <v>0.8</v>
      </c>
      <c r="G83" s="61">
        <v>0.8</v>
      </c>
      <c r="H83" s="60">
        <v>0.8</v>
      </c>
      <c r="I83" s="60">
        <v>0</v>
      </c>
      <c r="J83" s="60">
        <v>0</v>
      </c>
      <c r="K83" s="60">
        <v>0</v>
      </c>
      <c r="L83" s="60">
        <v>0</v>
      </c>
      <c r="M83" s="60">
        <v>0</v>
      </c>
      <c r="N83" s="60">
        <v>0.8</v>
      </c>
      <c r="O83" s="60">
        <v>0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</v>
      </c>
      <c r="V83" s="60">
        <v>0</v>
      </c>
      <c r="W83" s="60">
        <v>0</v>
      </c>
      <c r="X83" s="60">
        <v>0</v>
      </c>
      <c r="Y83" s="60">
        <v>0</v>
      </c>
      <c r="Z83" s="60">
        <v>0</v>
      </c>
      <c r="AA83" s="60">
        <v>0</v>
      </c>
      <c r="AB83" s="60">
        <v>0</v>
      </c>
      <c r="AC83" s="60">
        <v>0</v>
      </c>
      <c r="AD83" s="60">
        <v>0</v>
      </c>
      <c r="AE83" s="60">
        <v>0</v>
      </c>
      <c r="AF83" s="60">
        <v>0</v>
      </c>
      <c r="AG83" s="60">
        <v>0</v>
      </c>
      <c r="AH83" s="60">
        <v>0</v>
      </c>
      <c r="AI83" s="60">
        <v>0</v>
      </c>
      <c r="AJ83" s="60">
        <v>0</v>
      </c>
      <c r="AK83" s="60">
        <v>0</v>
      </c>
      <c r="AL83" s="60">
        <v>0</v>
      </c>
      <c r="AM83" s="60">
        <v>0</v>
      </c>
    </row>
    <row r="84" spans="2:39">
      <c r="B84" s="125"/>
      <c r="C84" s="110"/>
      <c r="D84" s="126"/>
      <c r="E84" s="56" t="s">
        <v>72</v>
      </c>
      <c r="F84" s="60">
        <v>170.00000000000003</v>
      </c>
      <c r="G84" s="61">
        <v>2.9000000000000004</v>
      </c>
      <c r="H84" s="60">
        <v>2.9000000000000004</v>
      </c>
      <c r="I84" s="60">
        <v>1.1000000000000001</v>
      </c>
      <c r="J84" s="60">
        <v>0</v>
      </c>
      <c r="K84" s="60">
        <v>0</v>
      </c>
      <c r="L84" s="60">
        <v>0</v>
      </c>
      <c r="M84" s="60">
        <v>0</v>
      </c>
      <c r="N84" s="60">
        <v>1.8</v>
      </c>
      <c r="O84" s="60">
        <v>0</v>
      </c>
      <c r="P84" s="60">
        <v>0</v>
      </c>
      <c r="Q84" s="60">
        <v>0</v>
      </c>
      <c r="R84" s="60">
        <v>0</v>
      </c>
      <c r="S84" s="60">
        <v>0</v>
      </c>
      <c r="T84" s="60">
        <v>0</v>
      </c>
      <c r="U84" s="60">
        <v>102.40000000000002</v>
      </c>
      <c r="V84" s="60">
        <v>31.9</v>
      </c>
      <c r="W84" s="60">
        <v>12.700000000000001</v>
      </c>
      <c r="X84" s="60">
        <v>6.9</v>
      </c>
      <c r="Y84" s="60">
        <v>19.5</v>
      </c>
      <c r="Z84" s="60">
        <v>10.4</v>
      </c>
      <c r="AA84" s="60">
        <v>0.2</v>
      </c>
      <c r="AB84" s="60">
        <v>1</v>
      </c>
      <c r="AC84" s="60">
        <v>0.1</v>
      </c>
      <c r="AD84" s="60">
        <v>0</v>
      </c>
      <c r="AE84" s="60">
        <v>0</v>
      </c>
      <c r="AF84" s="60">
        <v>0.7</v>
      </c>
      <c r="AG84" s="60">
        <v>6.2</v>
      </c>
      <c r="AH84" s="60">
        <v>1.9</v>
      </c>
      <c r="AI84" s="60">
        <v>0</v>
      </c>
      <c r="AJ84" s="60">
        <v>8</v>
      </c>
      <c r="AK84" s="60">
        <v>0</v>
      </c>
      <c r="AL84" s="60">
        <v>2.9</v>
      </c>
      <c r="AM84" s="60">
        <v>64.7</v>
      </c>
    </row>
    <row r="85" spans="2:39">
      <c r="B85" s="125" t="s">
        <v>164</v>
      </c>
      <c r="C85" s="110" t="s">
        <v>180</v>
      </c>
      <c r="D85" s="126" t="s">
        <v>68</v>
      </c>
      <c r="E85" s="126"/>
      <c r="F85" s="60">
        <v>406.8</v>
      </c>
      <c r="G85" s="61">
        <v>119.10000000000001</v>
      </c>
      <c r="H85" s="60">
        <v>103.80000000000001</v>
      </c>
      <c r="I85" s="60">
        <v>0</v>
      </c>
      <c r="J85" s="60">
        <v>86.2</v>
      </c>
      <c r="K85" s="60">
        <v>3.7</v>
      </c>
      <c r="L85" s="60">
        <v>4.7</v>
      </c>
      <c r="M85" s="60">
        <v>3.7</v>
      </c>
      <c r="N85" s="60">
        <v>5.5</v>
      </c>
      <c r="O85" s="60">
        <v>15.3</v>
      </c>
      <c r="P85" s="60">
        <v>4.5</v>
      </c>
      <c r="Q85" s="60">
        <v>3.7</v>
      </c>
      <c r="R85" s="60">
        <v>5.7</v>
      </c>
      <c r="S85" s="60">
        <v>1.4</v>
      </c>
      <c r="T85" s="60">
        <v>0</v>
      </c>
      <c r="U85" s="60">
        <v>132.69999999999999</v>
      </c>
      <c r="V85" s="60">
        <v>5.5</v>
      </c>
      <c r="W85" s="60">
        <v>19.399999999999999</v>
      </c>
      <c r="X85" s="60">
        <v>5.6</v>
      </c>
      <c r="Y85" s="60">
        <v>30.4</v>
      </c>
      <c r="Z85" s="60">
        <v>10</v>
      </c>
      <c r="AA85" s="60">
        <v>5.2</v>
      </c>
      <c r="AB85" s="60">
        <v>0.1</v>
      </c>
      <c r="AC85" s="60">
        <v>0</v>
      </c>
      <c r="AD85" s="60">
        <v>0</v>
      </c>
      <c r="AE85" s="60">
        <v>0</v>
      </c>
      <c r="AF85" s="60">
        <v>0.1</v>
      </c>
      <c r="AG85" s="60">
        <v>7.8</v>
      </c>
      <c r="AH85" s="60">
        <v>0.6</v>
      </c>
      <c r="AI85" s="60">
        <v>0</v>
      </c>
      <c r="AJ85" s="60">
        <v>8.6999999999999993</v>
      </c>
      <c r="AK85" s="60">
        <v>0.1</v>
      </c>
      <c r="AL85" s="60">
        <v>39.200000000000003</v>
      </c>
      <c r="AM85" s="60">
        <v>155</v>
      </c>
    </row>
    <row r="86" spans="2:39">
      <c r="B86" s="125"/>
      <c r="C86" s="110"/>
      <c r="D86" s="127" t="s">
        <v>69</v>
      </c>
      <c r="E86" s="56" t="s">
        <v>70</v>
      </c>
      <c r="F86" s="60">
        <v>21.700000000000003</v>
      </c>
      <c r="G86" s="61">
        <v>21.700000000000003</v>
      </c>
      <c r="H86" s="60">
        <v>17.100000000000001</v>
      </c>
      <c r="I86" s="60">
        <v>0</v>
      </c>
      <c r="J86" s="60">
        <v>12.100000000000001</v>
      </c>
      <c r="K86" s="60">
        <v>1.3</v>
      </c>
      <c r="L86" s="60">
        <v>1.2000000000000002</v>
      </c>
      <c r="M86" s="60">
        <v>1.5</v>
      </c>
      <c r="N86" s="60">
        <v>1</v>
      </c>
      <c r="O86" s="60">
        <v>4.5999999999999996</v>
      </c>
      <c r="P86" s="60">
        <v>1.5</v>
      </c>
      <c r="Q86" s="60">
        <v>1</v>
      </c>
      <c r="R86" s="60">
        <v>1.7</v>
      </c>
      <c r="S86" s="60">
        <v>0.4</v>
      </c>
      <c r="T86" s="60">
        <v>0</v>
      </c>
      <c r="U86" s="60">
        <v>0</v>
      </c>
      <c r="V86" s="60">
        <v>0</v>
      </c>
      <c r="W86" s="60">
        <v>0</v>
      </c>
      <c r="X86" s="60">
        <v>0</v>
      </c>
      <c r="Y86" s="60">
        <v>0</v>
      </c>
      <c r="Z86" s="60">
        <v>0</v>
      </c>
      <c r="AA86" s="60">
        <v>0</v>
      </c>
      <c r="AB86" s="60">
        <v>0</v>
      </c>
      <c r="AC86" s="60">
        <v>0</v>
      </c>
      <c r="AD86" s="60">
        <v>0</v>
      </c>
      <c r="AE86" s="60">
        <v>0</v>
      </c>
      <c r="AF86" s="60">
        <v>0</v>
      </c>
      <c r="AG86" s="60">
        <v>0</v>
      </c>
      <c r="AH86" s="60">
        <v>0</v>
      </c>
      <c r="AI86" s="60">
        <v>0</v>
      </c>
      <c r="AJ86" s="60">
        <v>0</v>
      </c>
      <c r="AK86" s="60">
        <v>0</v>
      </c>
      <c r="AL86" s="60">
        <v>0</v>
      </c>
      <c r="AM86" s="60">
        <v>0</v>
      </c>
    </row>
    <row r="87" spans="2:39">
      <c r="B87" s="125"/>
      <c r="C87" s="110"/>
      <c r="D87" s="126"/>
      <c r="E87" s="56" t="s">
        <v>71</v>
      </c>
      <c r="F87" s="60">
        <v>97.4</v>
      </c>
      <c r="G87" s="61">
        <v>97.4</v>
      </c>
      <c r="H87" s="60">
        <v>86.7</v>
      </c>
      <c r="I87" s="60">
        <v>0</v>
      </c>
      <c r="J87" s="60">
        <v>74.100000000000009</v>
      </c>
      <c r="K87" s="60">
        <v>2.4</v>
      </c>
      <c r="L87" s="60">
        <v>3.5</v>
      </c>
      <c r="M87" s="60">
        <v>2.2000000000000002</v>
      </c>
      <c r="N87" s="60">
        <v>4.5</v>
      </c>
      <c r="O87" s="60">
        <v>10.7</v>
      </c>
      <c r="P87" s="60">
        <v>3</v>
      </c>
      <c r="Q87" s="60">
        <v>2.7</v>
      </c>
      <c r="R87" s="60">
        <v>4</v>
      </c>
      <c r="S87" s="60">
        <v>1</v>
      </c>
      <c r="T87" s="60">
        <v>0</v>
      </c>
      <c r="U87" s="60">
        <v>0</v>
      </c>
      <c r="V87" s="60">
        <v>0</v>
      </c>
      <c r="W87" s="60">
        <v>0</v>
      </c>
      <c r="X87" s="60">
        <v>0</v>
      </c>
      <c r="Y87" s="60">
        <v>0</v>
      </c>
      <c r="Z87" s="60">
        <v>0</v>
      </c>
      <c r="AA87" s="60">
        <v>0</v>
      </c>
      <c r="AB87" s="60">
        <v>0</v>
      </c>
      <c r="AC87" s="60">
        <v>0</v>
      </c>
      <c r="AD87" s="60">
        <v>0</v>
      </c>
      <c r="AE87" s="60">
        <v>0</v>
      </c>
      <c r="AF87" s="60">
        <v>0</v>
      </c>
      <c r="AG87" s="60">
        <v>0</v>
      </c>
      <c r="AH87" s="60">
        <v>0</v>
      </c>
      <c r="AI87" s="60">
        <v>0</v>
      </c>
      <c r="AJ87" s="60">
        <v>0</v>
      </c>
      <c r="AK87" s="60">
        <v>0</v>
      </c>
      <c r="AL87" s="60">
        <v>0</v>
      </c>
      <c r="AM87" s="60">
        <v>0</v>
      </c>
    </row>
    <row r="88" spans="2:39">
      <c r="B88" s="125"/>
      <c r="C88" s="110"/>
      <c r="D88" s="126"/>
      <c r="E88" s="56" t="s">
        <v>72</v>
      </c>
      <c r="F88" s="60">
        <v>287.70000000000005</v>
      </c>
      <c r="G88" s="61">
        <v>0</v>
      </c>
      <c r="H88" s="60">
        <v>0</v>
      </c>
      <c r="I88" s="60">
        <v>0</v>
      </c>
      <c r="J88" s="60">
        <v>0</v>
      </c>
      <c r="K88" s="60">
        <v>0</v>
      </c>
      <c r="L88" s="60">
        <v>0</v>
      </c>
      <c r="M88" s="60">
        <v>0</v>
      </c>
      <c r="N88" s="60">
        <v>0</v>
      </c>
      <c r="O88" s="60">
        <v>0</v>
      </c>
      <c r="P88" s="60">
        <v>0</v>
      </c>
      <c r="Q88" s="60">
        <v>0</v>
      </c>
      <c r="R88" s="60">
        <v>0</v>
      </c>
      <c r="S88" s="60">
        <v>0</v>
      </c>
      <c r="T88" s="60">
        <v>0</v>
      </c>
      <c r="U88" s="60">
        <v>132.69999999999999</v>
      </c>
      <c r="V88" s="60">
        <v>5.5</v>
      </c>
      <c r="W88" s="60">
        <v>19.399999999999999</v>
      </c>
      <c r="X88" s="60">
        <v>5.6</v>
      </c>
      <c r="Y88" s="60">
        <v>30.4</v>
      </c>
      <c r="Z88" s="60">
        <v>10</v>
      </c>
      <c r="AA88" s="60">
        <v>5.2</v>
      </c>
      <c r="AB88" s="60">
        <v>0.1</v>
      </c>
      <c r="AC88" s="60">
        <v>0</v>
      </c>
      <c r="AD88" s="60">
        <v>0</v>
      </c>
      <c r="AE88" s="60">
        <v>0</v>
      </c>
      <c r="AF88" s="60">
        <v>0.1</v>
      </c>
      <c r="AG88" s="60">
        <v>7.8</v>
      </c>
      <c r="AH88" s="60">
        <v>0.6</v>
      </c>
      <c r="AI88" s="60">
        <v>0</v>
      </c>
      <c r="AJ88" s="60">
        <v>8.6999999999999993</v>
      </c>
      <c r="AK88" s="60">
        <v>0.1</v>
      </c>
      <c r="AL88" s="60">
        <v>39.200000000000003</v>
      </c>
      <c r="AM88" s="60">
        <v>155</v>
      </c>
    </row>
    <row r="89" spans="2:39">
      <c r="B89" s="125" t="s">
        <v>164</v>
      </c>
      <c r="C89" s="110" t="s">
        <v>94</v>
      </c>
      <c r="D89" s="126" t="s">
        <v>68</v>
      </c>
      <c r="E89" s="126"/>
      <c r="F89" s="60">
        <v>280.49999999999994</v>
      </c>
      <c r="G89" s="61">
        <v>92.1</v>
      </c>
      <c r="H89" s="60">
        <v>92.1</v>
      </c>
      <c r="I89" s="60">
        <v>0</v>
      </c>
      <c r="J89" s="60">
        <v>0</v>
      </c>
      <c r="K89" s="60">
        <v>0</v>
      </c>
      <c r="L89" s="60">
        <v>0</v>
      </c>
      <c r="M89" s="60">
        <v>0</v>
      </c>
      <c r="N89" s="60">
        <v>92.1</v>
      </c>
      <c r="O89" s="60">
        <v>0</v>
      </c>
      <c r="P89" s="60">
        <v>0</v>
      </c>
      <c r="Q89" s="60">
        <v>0</v>
      </c>
      <c r="R89" s="60">
        <v>0</v>
      </c>
      <c r="S89" s="60">
        <v>0</v>
      </c>
      <c r="T89" s="60">
        <v>0</v>
      </c>
      <c r="U89" s="60">
        <v>89.299999999999983</v>
      </c>
      <c r="V89" s="60">
        <v>34.799999999999997</v>
      </c>
      <c r="W89" s="60">
        <v>14.3</v>
      </c>
      <c r="X89" s="60">
        <v>6.6000000000000005</v>
      </c>
      <c r="Y89" s="60">
        <v>9.3000000000000007</v>
      </c>
      <c r="Z89" s="60">
        <v>8.8000000000000007</v>
      </c>
      <c r="AA89" s="60">
        <v>0.4</v>
      </c>
      <c r="AB89" s="60">
        <v>1.1000000000000001</v>
      </c>
      <c r="AC89" s="60">
        <v>0.1</v>
      </c>
      <c r="AD89" s="60">
        <v>0</v>
      </c>
      <c r="AE89" s="60">
        <v>0</v>
      </c>
      <c r="AF89" s="60">
        <v>0.1</v>
      </c>
      <c r="AG89" s="60">
        <v>7.4</v>
      </c>
      <c r="AH89" s="60">
        <v>1.5</v>
      </c>
      <c r="AI89" s="60">
        <v>0</v>
      </c>
      <c r="AJ89" s="60">
        <v>1.2</v>
      </c>
      <c r="AK89" s="60">
        <v>0</v>
      </c>
      <c r="AL89" s="60">
        <v>3.7</v>
      </c>
      <c r="AM89" s="60">
        <v>99.1</v>
      </c>
    </row>
    <row r="90" spans="2:39">
      <c r="B90" s="125"/>
      <c r="C90" s="110"/>
      <c r="D90" s="127" t="s">
        <v>69</v>
      </c>
      <c r="E90" s="56" t="s">
        <v>70</v>
      </c>
      <c r="F90" s="60">
        <v>19.5</v>
      </c>
      <c r="G90" s="61">
        <v>19.5</v>
      </c>
      <c r="H90" s="60">
        <v>19.5</v>
      </c>
      <c r="I90" s="60">
        <v>0</v>
      </c>
      <c r="J90" s="60">
        <v>0</v>
      </c>
      <c r="K90" s="60">
        <v>0</v>
      </c>
      <c r="L90" s="60">
        <v>0</v>
      </c>
      <c r="M90" s="60">
        <v>0</v>
      </c>
      <c r="N90" s="60">
        <v>19.5</v>
      </c>
      <c r="O90" s="60">
        <v>0</v>
      </c>
      <c r="P90" s="60">
        <v>0</v>
      </c>
      <c r="Q90" s="60">
        <v>0</v>
      </c>
      <c r="R90" s="60">
        <v>0</v>
      </c>
      <c r="S90" s="60">
        <v>0</v>
      </c>
      <c r="T90" s="60">
        <v>0</v>
      </c>
      <c r="U90" s="60">
        <v>0</v>
      </c>
      <c r="V90" s="60">
        <v>0</v>
      </c>
      <c r="W90" s="60">
        <v>0</v>
      </c>
      <c r="X90" s="60">
        <v>0</v>
      </c>
      <c r="Y90" s="60">
        <v>0</v>
      </c>
      <c r="Z90" s="60">
        <v>0</v>
      </c>
      <c r="AA90" s="60">
        <v>0</v>
      </c>
      <c r="AB90" s="60">
        <v>0</v>
      </c>
      <c r="AC90" s="60">
        <v>0</v>
      </c>
      <c r="AD90" s="60">
        <v>0</v>
      </c>
      <c r="AE90" s="60">
        <v>0</v>
      </c>
      <c r="AF90" s="60">
        <v>0</v>
      </c>
      <c r="AG90" s="60">
        <v>0</v>
      </c>
      <c r="AH90" s="60">
        <v>0</v>
      </c>
      <c r="AI90" s="60">
        <v>0</v>
      </c>
      <c r="AJ90" s="60">
        <v>0</v>
      </c>
      <c r="AK90" s="60">
        <v>0</v>
      </c>
      <c r="AL90" s="60">
        <v>0</v>
      </c>
      <c r="AM90" s="60">
        <v>0</v>
      </c>
    </row>
    <row r="91" spans="2:39">
      <c r="B91" s="125"/>
      <c r="C91" s="110"/>
      <c r="D91" s="126"/>
      <c r="E91" s="56" t="s">
        <v>71</v>
      </c>
      <c r="F91" s="60">
        <v>72.599999999999994</v>
      </c>
      <c r="G91" s="61">
        <v>72.599999999999994</v>
      </c>
      <c r="H91" s="60">
        <v>72.599999999999994</v>
      </c>
      <c r="I91" s="60">
        <v>0</v>
      </c>
      <c r="J91" s="60">
        <v>0</v>
      </c>
      <c r="K91" s="60">
        <v>0</v>
      </c>
      <c r="L91" s="60">
        <v>0</v>
      </c>
      <c r="M91" s="60">
        <v>0</v>
      </c>
      <c r="N91" s="60">
        <v>72.599999999999994</v>
      </c>
      <c r="O91" s="60">
        <v>0</v>
      </c>
      <c r="P91" s="60">
        <v>0</v>
      </c>
      <c r="Q91" s="60">
        <v>0</v>
      </c>
      <c r="R91" s="60">
        <v>0</v>
      </c>
      <c r="S91" s="60">
        <v>0</v>
      </c>
      <c r="T91" s="60">
        <v>0</v>
      </c>
      <c r="U91" s="60">
        <v>0</v>
      </c>
      <c r="V91" s="60">
        <v>0</v>
      </c>
      <c r="W91" s="60">
        <v>0</v>
      </c>
      <c r="X91" s="60">
        <v>0</v>
      </c>
      <c r="Y91" s="60">
        <v>0</v>
      </c>
      <c r="Z91" s="60">
        <v>0</v>
      </c>
      <c r="AA91" s="60">
        <v>0</v>
      </c>
      <c r="AB91" s="60">
        <v>0</v>
      </c>
      <c r="AC91" s="60">
        <v>0</v>
      </c>
      <c r="AD91" s="60">
        <v>0</v>
      </c>
      <c r="AE91" s="60">
        <v>0</v>
      </c>
      <c r="AF91" s="60">
        <v>0</v>
      </c>
      <c r="AG91" s="60">
        <v>0</v>
      </c>
      <c r="AH91" s="60">
        <v>0</v>
      </c>
      <c r="AI91" s="60">
        <v>0</v>
      </c>
      <c r="AJ91" s="60">
        <v>0</v>
      </c>
      <c r="AK91" s="60">
        <v>0</v>
      </c>
      <c r="AL91" s="60">
        <v>0</v>
      </c>
      <c r="AM91" s="60">
        <v>0</v>
      </c>
    </row>
    <row r="92" spans="2:39">
      <c r="B92" s="125"/>
      <c r="C92" s="110"/>
      <c r="D92" s="126"/>
      <c r="E92" s="56" t="s">
        <v>72</v>
      </c>
      <c r="F92" s="60">
        <v>188.39999999999998</v>
      </c>
      <c r="G92" s="61">
        <v>0</v>
      </c>
      <c r="H92" s="60">
        <v>0</v>
      </c>
      <c r="I92" s="60">
        <v>0</v>
      </c>
      <c r="J92" s="60">
        <v>0</v>
      </c>
      <c r="K92" s="60">
        <v>0</v>
      </c>
      <c r="L92" s="60">
        <v>0</v>
      </c>
      <c r="M92" s="60">
        <v>0</v>
      </c>
      <c r="N92" s="60">
        <v>0</v>
      </c>
      <c r="O92" s="60">
        <v>0</v>
      </c>
      <c r="P92" s="60">
        <v>0</v>
      </c>
      <c r="Q92" s="60">
        <v>0</v>
      </c>
      <c r="R92" s="60">
        <v>0</v>
      </c>
      <c r="S92" s="60">
        <v>0</v>
      </c>
      <c r="T92" s="60">
        <v>0</v>
      </c>
      <c r="U92" s="60">
        <v>89.299999999999983</v>
      </c>
      <c r="V92" s="60">
        <v>34.799999999999997</v>
      </c>
      <c r="W92" s="60">
        <v>14.3</v>
      </c>
      <c r="X92" s="60">
        <v>6.6000000000000005</v>
      </c>
      <c r="Y92" s="60">
        <v>9.3000000000000007</v>
      </c>
      <c r="Z92" s="60">
        <v>8.8000000000000007</v>
      </c>
      <c r="AA92" s="60">
        <v>0.4</v>
      </c>
      <c r="AB92" s="60">
        <v>1.1000000000000001</v>
      </c>
      <c r="AC92" s="60">
        <v>0.1</v>
      </c>
      <c r="AD92" s="60">
        <v>0</v>
      </c>
      <c r="AE92" s="60">
        <v>0</v>
      </c>
      <c r="AF92" s="60">
        <v>0.1</v>
      </c>
      <c r="AG92" s="60">
        <v>7.4</v>
      </c>
      <c r="AH92" s="60">
        <v>1.5</v>
      </c>
      <c r="AI92" s="60">
        <v>0</v>
      </c>
      <c r="AJ92" s="60">
        <v>1.2</v>
      </c>
      <c r="AK92" s="60">
        <v>0</v>
      </c>
      <c r="AL92" s="60">
        <v>3.7</v>
      </c>
      <c r="AM92" s="60">
        <v>99.1</v>
      </c>
    </row>
    <row r="93" spans="2:39">
      <c r="B93" s="125" t="s">
        <v>164</v>
      </c>
      <c r="C93" s="110" t="s">
        <v>181</v>
      </c>
      <c r="D93" s="126" t="s">
        <v>68</v>
      </c>
      <c r="E93" s="126"/>
      <c r="F93" s="60">
        <v>339.69999999999993</v>
      </c>
      <c r="G93" s="61">
        <v>138.6</v>
      </c>
      <c r="H93" s="60">
        <v>132.69999999999999</v>
      </c>
      <c r="I93" s="60">
        <v>10.199999999999999</v>
      </c>
      <c r="J93" s="60">
        <v>72.400000000000006</v>
      </c>
      <c r="K93" s="60">
        <v>2.4</v>
      </c>
      <c r="L93" s="60">
        <v>3.3</v>
      </c>
      <c r="M93" s="60">
        <v>21.6</v>
      </c>
      <c r="N93" s="60">
        <v>22.799999999999997</v>
      </c>
      <c r="O93" s="60">
        <v>5.9</v>
      </c>
      <c r="P93" s="60">
        <v>1.5</v>
      </c>
      <c r="Q93" s="60">
        <v>0.5</v>
      </c>
      <c r="R93" s="60">
        <v>0.5</v>
      </c>
      <c r="S93" s="60">
        <v>3.4000000000000004</v>
      </c>
      <c r="T93" s="60">
        <v>0</v>
      </c>
      <c r="U93" s="60">
        <v>85.799999999999983</v>
      </c>
      <c r="V93" s="60">
        <v>41.4</v>
      </c>
      <c r="W93" s="60">
        <v>6</v>
      </c>
      <c r="X93" s="60">
        <v>3.2</v>
      </c>
      <c r="Y93" s="60">
        <v>11.2</v>
      </c>
      <c r="Z93" s="60">
        <v>12.3</v>
      </c>
      <c r="AA93" s="60">
        <v>0</v>
      </c>
      <c r="AB93" s="60">
        <v>0.1</v>
      </c>
      <c r="AC93" s="60">
        <v>0</v>
      </c>
      <c r="AD93" s="60">
        <v>0</v>
      </c>
      <c r="AE93" s="60">
        <v>0</v>
      </c>
      <c r="AF93" s="60">
        <v>0.1</v>
      </c>
      <c r="AG93" s="60">
        <v>4.5</v>
      </c>
      <c r="AH93" s="60">
        <v>1.2</v>
      </c>
      <c r="AI93" s="60">
        <v>0</v>
      </c>
      <c r="AJ93" s="60">
        <v>0</v>
      </c>
      <c r="AK93" s="60">
        <v>0.3</v>
      </c>
      <c r="AL93" s="60">
        <v>5.5</v>
      </c>
      <c r="AM93" s="60">
        <v>115.3</v>
      </c>
    </row>
    <row r="94" spans="2:39">
      <c r="B94" s="125"/>
      <c r="C94" s="110"/>
      <c r="D94" s="127" t="s">
        <v>69</v>
      </c>
      <c r="E94" s="56" t="s">
        <v>70</v>
      </c>
      <c r="F94" s="60">
        <v>71.7</v>
      </c>
      <c r="G94" s="61">
        <v>71.7</v>
      </c>
      <c r="H94" s="60">
        <v>67.2</v>
      </c>
      <c r="I94" s="60">
        <v>4.0999999999999996</v>
      </c>
      <c r="J94" s="60">
        <v>35.6</v>
      </c>
      <c r="K94" s="60">
        <v>1.4</v>
      </c>
      <c r="L94" s="60">
        <v>1</v>
      </c>
      <c r="M94" s="60">
        <v>14.5</v>
      </c>
      <c r="N94" s="60">
        <v>10.6</v>
      </c>
      <c r="O94" s="60">
        <v>4.5</v>
      </c>
      <c r="P94" s="60">
        <v>1.1000000000000001</v>
      </c>
      <c r="Q94" s="60">
        <v>0.4</v>
      </c>
      <c r="R94" s="60">
        <v>0.4</v>
      </c>
      <c r="S94" s="60">
        <v>2.6</v>
      </c>
      <c r="T94" s="60">
        <v>0</v>
      </c>
      <c r="U94" s="60">
        <v>0</v>
      </c>
      <c r="V94" s="60">
        <v>0</v>
      </c>
      <c r="W94" s="60">
        <v>0</v>
      </c>
      <c r="X94" s="60">
        <v>0</v>
      </c>
      <c r="Y94" s="60">
        <v>0</v>
      </c>
      <c r="Z94" s="60">
        <v>0</v>
      </c>
      <c r="AA94" s="60">
        <v>0</v>
      </c>
      <c r="AB94" s="60">
        <v>0</v>
      </c>
      <c r="AC94" s="60">
        <v>0</v>
      </c>
      <c r="AD94" s="60">
        <v>0</v>
      </c>
      <c r="AE94" s="60">
        <v>0</v>
      </c>
      <c r="AF94" s="60">
        <v>0</v>
      </c>
      <c r="AG94" s="60">
        <v>0</v>
      </c>
      <c r="AH94" s="60">
        <v>0</v>
      </c>
      <c r="AI94" s="60">
        <v>0</v>
      </c>
      <c r="AJ94" s="60">
        <v>0</v>
      </c>
      <c r="AK94" s="60">
        <v>0</v>
      </c>
      <c r="AL94" s="60">
        <v>0</v>
      </c>
      <c r="AM94" s="60">
        <v>0</v>
      </c>
    </row>
    <row r="95" spans="2:39">
      <c r="B95" s="125"/>
      <c r="C95" s="110"/>
      <c r="D95" s="126"/>
      <c r="E95" s="56" t="s">
        <v>71</v>
      </c>
      <c r="F95" s="60">
        <v>55.099999999999994</v>
      </c>
      <c r="G95" s="61">
        <v>55.099999999999994</v>
      </c>
      <c r="H95" s="60">
        <v>53.699999999999996</v>
      </c>
      <c r="I95" s="60">
        <v>4.5</v>
      </c>
      <c r="J95" s="60">
        <v>36.799999999999997</v>
      </c>
      <c r="K95" s="60">
        <v>0.6</v>
      </c>
      <c r="L95" s="60">
        <v>0.5</v>
      </c>
      <c r="M95" s="60">
        <v>7.1</v>
      </c>
      <c r="N95" s="60">
        <v>4.2</v>
      </c>
      <c r="O95" s="60">
        <v>1.4</v>
      </c>
      <c r="P95" s="60">
        <v>0.4</v>
      </c>
      <c r="Q95" s="60">
        <v>0.1</v>
      </c>
      <c r="R95" s="60">
        <v>0.1</v>
      </c>
      <c r="S95" s="60">
        <v>0.8</v>
      </c>
      <c r="T95" s="60">
        <v>0</v>
      </c>
      <c r="U95" s="60">
        <v>0</v>
      </c>
      <c r="V95" s="60">
        <v>0</v>
      </c>
      <c r="W95" s="60">
        <v>0</v>
      </c>
      <c r="X95" s="60">
        <v>0</v>
      </c>
      <c r="Y95" s="60">
        <v>0</v>
      </c>
      <c r="Z95" s="60">
        <v>0</v>
      </c>
      <c r="AA95" s="60">
        <v>0</v>
      </c>
      <c r="AB95" s="60">
        <v>0</v>
      </c>
      <c r="AC95" s="60">
        <v>0</v>
      </c>
      <c r="AD95" s="60">
        <v>0</v>
      </c>
      <c r="AE95" s="60">
        <v>0</v>
      </c>
      <c r="AF95" s="60">
        <v>0</v>
      </c>
      <c r="AG95" s="60">
        <v>0</v>
      </c>
      <c r="AH95" s="60">
        <v>0</v>
      </c>
      <c r="AI95" s="60">
        <v>0</v>
      </c>
      <c r="AJ95" s="60">
        <v>0</v>
      </c>
      <c r="AK95" s="60">
        <v>0</v>
      </c>
      <c r="AL95" s="60">
        <v>0</v>
      </c>
      <c r="AM95" s="60">
        <v>0</v>
      </c>
    </row>
    <row r="96" spans="2:39">
      <c r="B96" s="125"/>
      <c r="C96" s="110"/>
      <c r="D96" s="126"/>
      <c r="E96" s="56" t="s">
        <v>72</v>
      </c>
      <c r="F96" s="60">
        <v>212.89999999999998</v>
      </c>
      <c r="G96" s="61">
        <v>11.8</v>
      </c>
      <c r="H96" s="60">
        <v>11.8</v>
      </c>
      <c r="I96" s="60">
        <v>1.6</v>
      </c>
      <c r="J96" s="60">
        <v>0</v>
      </c>
      <c r="K96" s="60">
        <v>0.4</v>
      </c>
      <c r="L96" s="60">
        <v>1.8</v>
      </c>
      <c r="M96" s="60">
        <v>0</v>
      </c>
      <c r="N96" s="60">
        <v>8</v>
      </c>
      <c r="O96" s="60">
        <v>0</v>
      </c>
      <c r="P96" s="60">
        <v>0</v>
      </c>
      <c r="Q96" s="60">
        <v>0</v>
      </c>
      <c r="R96" s="60">
        <v>0</v>
      </c>
      <c r="S96" s="60">
        <v>0</v>
      </c>
      <c r="T96" s="60">
        <v>0</v>
      </c>
      <c r="U96" s="60">
        <v>85.799999999999983</v>
      </c>
      <c r="V96" s="60">
        <v>41.4</v>
      </c>
      <c r="W96" s="60">
        <v>6</v>
      </c>
      <c r="X96" s="60">
        <v>3.2</v>
      </c>
      <c r="Y96" s="60">
        <v>11.2</v>
      </c>
      <c r="Z96" s="60">
        <v>12.3</v>
      </c>
      <c r="AA96" s="60">
        <v>0</v>
      </c>
      <c r="AB96" s="60">
        <v>0.1</v>
      </c>
      <c r="AC96" s="60">
        <v>0</v>
      </c>
      <c r="AD96" s="60">
        <v>0</v>
      </c>
      <c r="AE96" s="60">
        <v>0</v>
      </c>
      <c r="AF96" s="60">
        <v>0.1</v>
      </c>
      <c r="AG96" s="60">
        <v>4.5</v>
      </c>
      <c r="AH96" s="60">
        <v>1.2</v>
      </c>
      <c r="AI96" s="60">
        <v>0</v>
      </c>
      <c r="AJ96" s="60">
        <v>0</v>
      </c>
      <c r="AK96" s="60">
        <v>0.3</v>
      </c>
      <c r="AL96" s="60">
        <v>5.5</v>
      </c>
      <c r="AM96" s="60">
        <v>115.3</v>
      </c>
    </row>
    <row r="97" spans="2:39">
      <c r="B97" s="125" t="s">
        <v>164</v>
      </c>
      <c r="C97" s="110" t="s">
        <v>182</v>
      </c>
      <c r="D97" s="126" t="s">
        <v>68</v>
      </c>
      <c r="E97" s="126"/>
      <c r="F97" s="60">
        <v>570.1</v>
      </c>
      <c r="G97" s="61">
        <v>174</v>
      </c>
      <c r="H97" s="60">
        <v>167.59999999999997</v>
      </c>
      <c r="I97" s="60">
        <v>0</v>
      </c>
      <c r="J97" s="60">
        <v>67.400000000000006</v>
      </c>
      <c r="K97" s="60">
        <v>18.899999999999999</v>
      </c>
      <c r="L97" s="60">
        <v>17.5</v>
      </c>
      <c r="M97" s="60">
        <v>40.1</v>
      </c>
      <c r="N97" s="60">
        <v>23.7</v>
      </c>
      <c r="O97" s="60">
        <v>6.4</v>
      </c>
      <c r="P97" s="60">
        <v>2.5</v>
      </c>
      <c r="Q97" s="60">
        <v>2.2999999999999998</v>
      </c>
      <c r="R97" s="60">
        <v>1.2</v>
      </c>
      <c r="S97" s="60">
        <v>0.4</v>
      </c>
      <c r="T97" s="60">
        <v>0</v>
      </c>
      <c r="U97" s="60">
        <v>213.7</v>
      </c>
      <c r="V97" s="60">
        <v>91.2</v>
      </c>
      <c r="W97" s="60">
        <v>45.099999999999994</v>
      </c>
      <c r="X97" s="60">
        <v>3</v>
      </c>
      <c r="Y97" s="60">
        <v>43.599999999999994</v>
      </c>
      <c r="Z97" s="60">
        <v>19.600000000000001</v>
      </c>
      <c r="AA97" s="60">
        <v>1.8</v>
      </c>
      <c r="AB97" s="60">
        <v>1.5</v>
      </c>
      <c r="AC97" s="60">
        <v>0.1</v>
      </c>
      <c r="AD97" s="60">
        <v>0</v>
      </c>
      <c r="AE97" s="60">
        <v>0</v>
      </c>
      <c r="AF97" s="60">
        <v>0.3</v>
      </c>
      <c r="AG97" s="60">
        <v>7.5</v>
      </c>
      <c r="AH97" s="60">
        <v>0</v>
      </c>
      <c r="AI97" s="60">
        <v>0</v>
      </c>
      <c r="AJ97" s="60">
        <v>0</v>
      </c>
      <c r="AK97" s="60">
        <v>0</v>
      </c>
      <c r="AL97" s="60">
        <v>0</v>
      </c>
      <c r="AM97" s="60">
        <v>182.40000000000003</v>
      </c>
    </row>
    <row r="98" spans="2:39">
      <c r="B98" s="125"/>
      <c r="C98" s="110"/>
      <c r="D98" s="127" t="s">
        <v>69</v>
      </c>
      <c r="E98" s="56" t="s">
        <v>70</v>
      </c>
      <c r="F98" s="60">
        <v>35</v>
      </c>
      <c r="G98" s="61">
        <v>35</v>
      </c>
      <c r="H98" s="60">
        <v>33.6</v>
      </c>
      <c r="I98" s="60">
        <v>0</v>
      </c>
      <c r="J98" s="60">
        <v>14.100000000000001</v>
      </c>
      <c r="K98" s="60">
        <v>2.4</v>
      </c>
      <c r="L98" s="60">
        <v>2.8</v>
      </c>
      <c r="M98" s="60">
        <v>10</v>
      </c>
      <c r="N98" s="60">
        <v>4.3000000000000007</v>
      </c>
      <c r="O98" s="60">
        <v>1.4000000000000001</v>
      </c>
      <c r="P98" s="60">
        <v>0.5</v>
      </c>
      <c r="Q98" s="60">
        <v>0.5</v>
      </c>
      <c r="R98" s="60">
        <v>0.3</v>
      </c>
      <c r="S98" s="60">
        <v>0.1</v>
      </c>
      <c r="T98" s="60">
        <v>0</v>
      </c>
      <c r="U98" s="60">
        <v>0</v>
      </c>
      <c r="V98" s="60">
        <v>0</v>
      </c>
      <c r="W98" s="60">
        <v>0</v>
      </c>
      <c r="X98" s="60">
        <v>0</v>
      </c>
      <c r="Y98" s="60">
        <v>0</v>
      </c>
      <c r="Z98" s="60">
        <v>0</v>
      </c>
      <c r="AA98" s="60">
        <v>0</v>
      </c>
      <c r="AB98" s="60">
        <v>0</v>
      </c>
      <c r="AC98" s="60">
        <v>0</v>
      </c>
      <c r="AD98" s="60">
        <v>0</v>
      </c>
      <c r="AE98" s="60">
        <v>0</v>
      </c>
      <c r="AF98" s="60">
        <v>0</v>
      </c>
      <c r="AG98" s="60">
        <v>0</v>
      </c>
      <c r="AH98" s="60">
        <v>0</v>
      </c>
      <c r="AI98" s="60">
        <v>0</v>
      </c>
      <c r="AJ98" s="60">
        <v>0</v>
      </c>
      <c r="AK98" s="60">
        <v>0</v>
      </c>
      <c r="AL98" s="60">
        <v>0</v>
      </c>
      <c r="AM98" s="60">
        <v>0</v>
      </c>
    </row>
    <row r="99" spans="2:39">
      <c r="B99" s="125"/>
      <c r="C99" s="110"/>
      <c r="D99" s="126"/>
      <c r="E99" s="56" t="s">
        <v>71</v>
      </c>
      <c r="F99" s="60">
        <v>139</v>
      </c>
      <c r="G99" s="61">
        <v>139</v>
      </c>
      <c r="H99" s="60">
        <v>134</v>
      </c>
      <c r="I99" s="60">
        <v>0</v>
      </c>
      <c r="J99" s="60">
        <v>53.300000000000004</v>
      </c>
      <c r="K99" s="60">
        <v>16.5</v>
      </c>
      <c r="L99" s="60">
        <v>14.7</v>
      </c>
      <c r="M99" s="60">
        <v>30.099999999999998</v>
      </c>
      <c r="N99" s="60">
        <v>19.399999999999999</v>
      </c>
      <c r="O99" s="60">
        <v>5</v>
      </c>
      <c r="P99" s="60">
        <v>2</v>
      </c>
      <c r="Q99" s="60">
        <v>1.8</v>
      </c>
      <c r="R99" s="60">
        <v>0.9</v>
      </c>
      <c r="S99" s="60">
        <v>0.3</v>
      </c>
      <c r="T99" s="60">
        <v>0</v>
      </c>
      <c r="U99" s="60">
        <v>0</v>
      </c>
      <c r="V99" s="60">
        <v>0</v>
      </c>
      <c r="W99" s="60">
        <v>0</v>
      </c>
      <c r="X99" s="60">
        <v>0</v>
      </c>
      <c r="Y99" s="60">
        <v>0</v>
      </c>
      <c r="Z99" s="60">
        <v>0</v>
      </c>
      <c r="AA99" s="60">
        <v>0</v>
      </c>
      <c r="AB99" s="60">
        <v>0</v>
      </c>
      <c r="AC99" s="60">
        <v>0</v>
      </c>
      <c r="AD99" s="60">
        <v>0</v>
      </c>
      <c r="AE99" s="60">
        <v>0</v>
      </c>
      <c r="AF99" s="60">
        <v>0</v>
      </c>
      <c r="AG99" s="60">
        <v>0</v>
      </c>
      <c r="AH99" s="60">
        <v>0</v>
      </c>
      <c r="AI99" s="60">
        <v>0</v>
      </c>
      <c r="AJ99" s="60">
        <v>0</v>
      </c>
      <c r="AK99" s="60">
        <v>0</v>
      </c>
      <c r="AL99" s="60">
        <v>0</v>
      </c>
      <c r="AM99" s="60">
        <v>0</v>
      </c>
    </row>
    <row r="100" spans="2:39">
      <c r="B100" s="125"/>
      <c r="C100" s="110"/>
      <c r="D100" s="126"/>
      <c r="E100" s="56" t="s">
        <v>72</v>
      </c>
      <c r="F100" s="60">
        <v>396.1</v>
      </c>
      <c r="G100" s="61">
        <v>0</v>
      </c>
      <c r="H100" s="60">
        <v>0</v>
      </c>
      <c r="I100" s="60">
        <v>0</v>
      </c>
      <c r="J100" s="60">
        <v>0</v>
      </c>
      <c r="K100" s="60">
        <v>0</v>
      </c>
      <c r="L100" s="60">
        <v>0</v>
      </c>
      <c r="M100" s="60">
        <v>0</v>
      </c>
      <c r="N100" s="60">
        <v>0</v>
      </c>
      <c r="O100" s="60">
        <v>0</v>
      </c>
      <c r="P100" s="60">
        <v>0</v>
      </c>
      <c r="Q100" s="60">
        <v>0</v>
      </c>
      <c r="R100" s="60">
        <v>0</v>
      </c>
      <c r="S100" s="60">
        <v>0</v>
      </c>
      <c r="T100" s="60">
        <v>0</v>
      </c>
      <c r="U100" s="60">
        <v>213.7</v>
      </c>
      <c r="V100" s="60">
        <v>91.2</v>
      </c>
      <c r="W100" s="60">
        <v>45.099999999999994</v>
      </c>
      <c r="X100" s="60">
        <v>3</v>
      </c>
      <c r="Y100" s="60">
        <v>43.599999999999994</v>
      </c>
      <c r="Z100" s="60">
        <v>19.600000000000001</v>
      </c>
      <c r="AA100" s="60">
        <v>1.8</v>
      </c>
      <c r="AB100" s="60">
        <v>1.5</v>
      </c>
      <c r="AC100" s="60">
        <v>0.1</v>
      </c>
      <c r="AD100" s="60">
        <v>0</v>
      </c>
      <c r="AE100" s="60">
        <v>0</v>
      </c>
      <c r="AF100" s="60">
        <v>0.3</v>
      </c>
      <c r="AG100" s="60">
        <v>7.5</v>
      </c>
      <c r="AH100" s="60">
        <v>0</v>
      </c>
      <c r="AI100" s="60">
        <v>0</v>
      </c>
      <c r="AJ100" s="60">
        <v>0</v>
      </c>
      <c r="AK100" s="60">
        <v>0</v>
      </c>
      <c r="AL100" s="60">
        <v>0</v>
      </c>
      <c r="AM100" s="60">
        <v>182.40000000000003</v>
      </c>
    </row>
    <row r="101" spans="2:39">
      <c r="B101" s="125" t="s">
        <v>164</v>
      </c>
      <c r="C101" s="110" t="s">
        <v>183</v>
      </c>
      <c r="D101" s="126" t="s">
        <v>68</v>
      </c>
      <c r="E101" s="126"/>
      <c r="F101" s="60">
        <v>707.19999999999993</v>
      </c>
      <c r="G101" s="61">
        <v>232.5</v>
      </c>
      <c r="H101" s="60">
        <v>220.49999999999997</v>
      </c>
      <c r="I101" s="60">
        <v>3.9</v>
      </c>
      <c r="J101" s="60">
        <v>140.5</v>
      </c>
      <c r="K101" s="60">
        <v>7</v>
      </c>
      <c r="L101" s="60">
        <v>4.8</v>
      </c>
      <c r="M101" s="60">
        <v>32.300000000000004</v>
      </c>
      <c r="N101" s="60">
        <v>32</v>
      </c>
      <c r="O101" s="60">
        <v>12.000000000000002</v>
      </c>
      <c r="P101" s="60">
        <v>4.2</v>
      </c>
      <c r="Q101" s="60">
        <v>2.9000000000000004</v>
      </c>
      <c r="R101" s="60">
        <v>3</v>
      </c>
      <c r="S101" s="60">
        <v>1.9000000000000001</v>
      </c>
      <c r="T101" s="60">
        <v>0</v>
      </c>
      <c r="U101" s="60">
        <v>188.9</v>
      </c>
      <c r="V101" s="60">
        <v>33.200000000000003</v>
      </c>
      <c r="W101" s="60">
        <v>38.700000000000003</v>
      </c>
      <c r="X101" s="60">
        <v>14.1</v>
      </c>
      <c r="Y101" s="60">
        <v>21.3</v>
      </c>
      <c r="Z101" s="60">
        <v>32.299999999999997</v>
      </c>
      <c r="AA101" s="60">
        <v>0.4</v>
      </c>
      <c r="AB101" s="60">
        <v>0</v>
      </c>
      <c r="AC101" s="60">
        <v>0</v>
      </c>
      <c r="AD101" s="60">
        <v>0</v>
      </c>
      <c r="AE101" s="60">
        <v>2</v>
      </c>
      <c r="AF101" s="60">
        <v>7.5</v>
      </c>
      <c r="AG101" s="60">
        <v>2.2999999999999998</v>
      </c>
      <c r="AH101" s="60">
        <v>0</v>
      </c>
      <c r="AI101" s="60">
        <v>6.7</v>
      </c>
      <c r="AJ101" s="60">
        <v>1.1000000000000001</v>
      </c>
      <c r="AK101" s="60">
        <v>29</v>
      </c>
      <c r="AL101" s="60">
        <v>0.3</v>
      </c>
      <c r="AM101" s="60">
        <v>285.79999999999995</v>
      </c>
    </row>
    <row r="102" spans="2:39">
      <c r="B102" s="125"/>
      <c r="C102" s="110"/>
      <c r="D102" s="127" t="s">
        <v>69</v>
      </c>
      <c r="E102" s="56" t="s">
        <v>70</v>
      </c>
      <c r="F102" s="60">
        <v>155.5</v>
      </c>
      <c r="G102" s="61">
        <v>155.5</v>
      </c>
      <c r="H102" s="60">
        <v>146.9</v>
      </c>
      <c r="I102" s="60">
        <v>0.6</v>
      </c>
      <c r="J102" s="60">
        <v>103.6</v>
      </c>
      <c r="K102" s="60">
        <v>3</v>
      </c>
      <c r="L102" s="60">
        <v>2</v>
      </c>
      <c r="M102" s="60">
        <v>20.3</v>
      </c>
      <c r="N102" s="60">
        <v>17.399999999999999</v>
      </c>
      <c r="O102" s="60">
        <v>8.6000000000000014</v>
      </c>
      <c r="P102" s="60">
        <v>3.1</v>
      </c>
      <c r="Q102" s="60">
        <v>2.1</v>
      </c>
      <c r="R102" s="60">
        <v>1.6</v>
      </c>
      <c r="S102" s="60">
        <v>1.8</v>
      </c>
      <c r="T102" s="60">
        <v>0</v>
      </c>
      <c r="U102" s="60">
        <v>0</v>
      </c>
      <c r="V102" s="60">
        <v>0</v>
      </c>
      <c r="W102" s="60">
        <v>0</v>
      </c>
      <c r="X102" s="60">
        <v>0</v>
      </c>
      <c r="Y102" s="60">
        <v>0</v>
      </c>
      <c r="Z102" s="60">
        <v>0</v>
      </c>
      <c r="AA102" s="60">
        <v>0</v>
      </c>
      <c r="AB102" s="60">
        <v>0</v>
      </c>
      <c r="AC102" s="60">
        <v>0</v>
      </c>
      <c r="AD102" s="60">
        <v>0</v>
      </c>
      <c r="AE102" s="60">
        <v>0</v>
      </c>
      <c r="AF102" s="60">
        <v>0</v>
      </c>
      <c r="AG102" s="60">
        <v>0</v>
      </c>
      <c r="AH102" s="60">
        <v>0</v>
      </c>
      <c r="AI102" s="60">
        <v>0</v>
      </c>
      <c r="AJ102" s="60">
        <v>0</v>
      </c>
      <c r="AK102" s="60">
        <v>0</v>
      </c>
      <c r="AL102" s="60">
        <v>0</v>
      </c>
      <c r="AM102" s="60">
        <v>0</v>
      </c>
    </row>
    <row r="103" spans="2:39">
      <c r="B103" s="125"/>
      <c r="C103" s="110"/>
      <c r="D103" s="126"/>
      <c r="E103" s="56" t="s">
        <v>71</v>
      </c>
      <c r="F103" s="60">
        <v>77.000000000000014</v>
      </c>
      <c r="G103" s="61">
        <v>77.000000000000014</v>
      </c>
      <c r="H103" s="60">
        <v>73.600000000000009</v>
      </c>
      <c r="I103" s="60">
        <v>3.3</v>
      </c>
      <c r="J103" s="60">
        <v>36.9</v>
      </c>
      <c r="K103" s="60">
        <v>4</v>
      </c>
      <c r="L103" s="60">
        <v>2.8000000000000003</v>
      </c>
      <c r="M103" s="60">
        <v>12</v>
      </c>
      <c r="N103" s="60">
        <v>14.6</v>
      </c>
      <c r="O103" s="60">
        <v>3.4</v>
      </c>
      <c r="P103" s="60">
        <v>1.1000000000000001</v>
      </c>
      <c r="Q103" s="60">
        <v>0.8</v>
      </c>
      <c r="R103" s="60">
        <v>1.4</v>
      </c>
      <c r="S103" s="60">
        <v>0.1</v>
      </c>
      <c r="T103" s="60">
        <v>0</v>
      </c>
      <c r="U103" s="60">
        <v>0</v>
      </c>
      <c r="V103" s="60">
        <v>0</v>
      </c>
      <c r="W103" s="60">
        <v>0</v>
      </c>
      <c r="X103" s="60">
        <v>0</v>
      </c>
      <c r="Y103" s="60">
        <v>0</v>
      </c>
      <c r="Z103" s="60">
        <v>0</v>
      </c>
      <c r="AA103" s="60">
        <v>0</v>
      </c>
      <c r="AB103" s="60">
        <v>0</v>
      </c>
      <c r="AC103" s="60">
        <v>0</v>
      </c>
      <c r="AD103" s="60">
        <v>0</v>
      </c>
      <c r="AE103" s="60">
        <v>0</v>
      </c>
      <c r="AF103" s="60">
        <v>0</v>
      </c>
      <c r="AG103" s="60">
        <v>0</v>
      </c>
      <c r="AH103" s="60">
        <v>0</v>
      </c>
      <c r="AI103" s="60">
        <v>0</v>
      </c>
      <c r="AJ103" s="60">
        <v>0</v>
      </c>
      <c r="AK103" s="60">
        <v>0</v>
      </c>
      <c r="AL103" s="60">
        <v>0</v>
      </c>
      <c r="AM103" s="60">
        <v>0</v>
      </c>
    </row>
    <row r="104" spans="2:39">
      <c r="B104" s="125"/>
      <c r="C104" s="110"/>
      <c r="D104" s="126"/>
      <c r="E104" s="56" t="s">
        <v>72</v>
      </c>
      <c r="F104" s="60">
        <v>474.7</v>
      </c>
      <c r="G104" s="61">
        <v>0</v>
      </c>
      <c r="H104" s="60">
        <v>0</v>
      </c>
      <c r="I104" s="60">
        <v>0</v>
      </c>
      <c r="J104" s="60">
        <v>0</v>
      </c>
      <c r="K104" s="60">
        <v>0</v>
      </c>
      <c r="L104" s="60">
        <v>0</v>
      </c>
      <c r="M104" s="60">
        <v>0</v>
      </c>
      <c r="N104" s="60">
        <v>0</v>
      </c>
      <c r="O104" s="60">
        <v>0</v>
      </c>
      <c r="P104" s="60">
        <v>0</v>
      </c>
      <c r="Q104" s="60">
        <v>0</v>
      </c>
      <c r="R104" s="60">
        <v>0</v>
      </c>
      <c r="S104" s="60">
        <v>0</v>
      </c>
      <c r="T104" s="60">
        <v>0</v>
      </c>
      <c r="U104" s="60">
        <v>188.9</v>
      </c>
      <c r="V104" s="60">
        <v>33.200000000000003</v>
      </c>
      <c r="W104" s="60">
        <v>38.700000000000003</v>
      </c>
      <c r="X104" s="60">
        <v>14.1</v>
      </c>
      <c r="Y104" s="60">
        <v>21.3</v>
      </c>
      <c r="Z104" s="60">
        <v>32.299999999999997</v>
      </c>
      <c r="AA104" s="60">
        <v>0.4</v>
      </c>
      <c r="AB104" s="60">
        <v>0</v>
      </c>
      <c r="AC104" s="60">
        <v>0</v>
      </c>
      <c r="AD104" s="60">
        <v>0</v>
      </c>
      <c r="AE104" s="60">
        <v>2</v>
      </c>
      <c r="AF104" s="60">
        <v>7.5</v>
      </c>
      <c r="AG104" s="60">
        <v>2.2999999999999998</v>
      </c>
      <c r="AH104" s="60">
        <v>0</v>
      </c>
      <c r="AI104" s="60">
        <v>6.7</v>
      </c>
      <c r="AJ104" s="60">
        <v>1.1000000000000001</v>
      </c>
      <c r="AK104" s="60">
        <v>29</v>
      </c>
      <c r="AL104" s="60">
        <v>0.3</v>
      </c>
      <c r="AM104" s="60">
        <v>285.79999999999995</v>
      </c>
    </row>
    <row r="105" spans="2:39">
      <c r="B105" s="125" t="s">
        <v>164</v>
      </c>
      <c r="C105" s="110" t="s">
        <v>184</v>
      </c>
      <c r="D105" s="126" t="s">
        <v>68</v>
      </c>
      <c r="E105" s="126"/>
      <c r="F105" s="60">
        <v>569.69999999999993</v>
      </c>
      <c r="G105" s="61">
        <v>171</v>
      </c>
      <c r="H105" s="60">
        <v>165.5</v>
      </c>
      <c r="I105" s="60">
        <v>2.6</v>
      </c>
      <c r="J105" s="60">
        <v>58.8</v>
      </c>
      <c r="K105" s="60">
        <v>1.5</v>
      </c>
      <c r="L105" s="60">
        <v>1.5</v>
      </c>
      <c r="M105" s="60">
        <v>1.8</v>
      </c>
      <c r="N105" s="60">
        <v>99.300000000000011</v>
      </c>
      <c r="O105" s="60">
        <v>4</v>
      </c>
      <c r="P105" s="60">
        <v>1.5</v>
      </c>
      <c r="Q105" s="60">
        <v>1</v>
      </c>
      <c r="R105" s="60">
        <v>0</v>
      </c>
      <c r="S105" s="60">
        <v>1.5</v>
      </c>
      <c r="T105" s="60">
        <v>1.5</v>
      </c>
      <c r="U105" s="60">
        <v>191.6</v>
      </c>
      <c r="V105" s="60">
        <v>75.100000000000009</v>
      </c>
      <c r="W105" s="60">
        <v>29</v>
      </c>
      <c r="X105" s="60">
        <v>16.100000000000001</v>
      </c>
      <c r="Y105" s="60">
        <v>23.599999999999998</v>
      </c>
      <c r="Z105" s="60">
        <v>30.2</v>
      </c>
      <c r="AA105" s="60">
        <v>0</v>
      </c>
      <c r="AB105" s="60">
        <v>0.2</v>
      </c>
      <c r="AC105" s="60">
        <v>0</v>
      </c>
      <c r="AD105" s="60">
        <v>0</v>
      </c>
      <c r="AE105" s="60">
        <v>0</v>
      </c>
      <c r="AF105" s="60">
        <v>0.1</v>
      </c>
      <c r="AG105" s="60">
        <v>12.200000000000001</v>
      </c>
      <c r="AH105" s="60">
        <v>1.2</v>
      </c>
      <c r="AI105" s="60">
        <v>0</v>
      </c>
      <c r="AJ105" s="60">
        <v>0</v>
      </c>
      <c r="AK105" s="60">
        <v>0</v>
      </c>
      <c r="AL105" s="60">
        <v>3.9</v>
      </c>
      <c r="AM105" s="60">
        <v>207.1</v>
      </c>
    </row>
    <row r="106" spans="2:39">
      <c r="B106" s="125"/>
      <c r="C106" s="110"/>
      <c r="D106" s="127" t="s">
        <v>69</v>
      </c>
      <c r="E106" s="56" t="s">
        <v>70</v>
      </c>
      <c r="F106" s="60">
        <v>35</v>
      </c>
      <c r="G106" s="61">
        <v>35</v>
      </c>
      <c r="H106" s="60">
        <v>33.5</v>
      </c>
      <c r="I106" s="60">
        <v>0.6</v>
      </c>
      <c r="J106" s="60">
        <v>18.8</v>
      </c>
      <c r="K106" s="60">
        <v>0.5</v>
      </c>
      <c r="L106" s="60">
        <v>0.5</v>
      </c>
      <c r="M106" s="60">
        <v>0.8</v>
      </c>
      <c r="N106" s="60">
        <v>12.299999999999999</v>
      </c>
      <c r="O106" s="60">
        <v>1</v>
      </c>
      <c r="P106" s="60">
        <v>0.5</v>
      </c>
      <c r="Q106" s="60">
        <v>0</v>
      </c>
      <c r="R106" s="60">
        <v>0</v>
      </c>
      <c r="S106" s="60">
        <v>0.5</v>
      </c>
      <c r="T106" s="60">
        <v>0.5</v>
      </c>
      <c r="U106" s="60">
        <v>0</v>
      </c>
      <c r="V106" s="60">
        <v>0</v>
      </c>
      <c r="W106" s="60">
        <v>0</v>
      </c>
      <c r="X106" s="60">
        <v>0</v>
      </c>
      <c r="Y106" s="60">
        <v>0</v>
      </c>
      <c r="Z106" s="60">
        <v>0</v>
      </c>
      <c r="AA106" s="60">
        <v>0</v>
      </c>
      <c r="AB106" s="60">
        <v>0</v>
      </c>
      <c r="AC106" s="60">
        <v>0</v>
      </c>
      <c r="AD106" s="60">
        <v>0</v>
      </c>
      <c r="AE106" s="60">
        <v>0</v>
      </c>
      <c r="AF106" s="60">
        <v>0</v>
      </c>
      <c r="AG106" s="60">
        <v>0</v>
      </c>
      <c r="AH106" s="60">
        <v>0</v>
      </c>
      <c r="AI106" s="60">
        <v>0</v>
      </c>
      <c r="AJ106" s="60">
        <v>0</v>
      </c>
      <c r="AK106" s="60">
        <v>0</v>
      </c>
      <c r="AL106" s="60">
        <v>0</v>
      </c>
      <c r="AM106" s="60">
        <v>0</v>
      </c>
    </row>
    <row r="107" spans="2:39">
      <c r="B107" s="125"/>
      <c r="C107" s="110"/>
      <c r="D107" s="126"/>
      <c r="E107" s="56" t="s">
        <v>71</v>
      </c>
      <c r="F107" s="60">
        <v>136</v>
      </c>
      <c r="G107" s="61">
        <v>136</v>
      </c>
      <c r="H107" s="60">
        <v>132</v>
      </c>
      <c r="I107" s="60">
        <v>2</v>
      </c>
      <c r="J107" s="60">
        <v>40</v>
      </c>
      <c r="K107" s="60">
        <v>1</v>
      </c>
      <c r="L107" s="60">
        <v>1</v>
      </c>
      <c r="M107" s="60">
        <v>1</v>
      </c>
      <c r="N107" s="60">
        <v>87</v>
      </c>
      <c r="O107" s="60">
        <v>3</v>
      </c>
      <c r="P107" s="60">
        <v>1</v>
      </c>
      <c r="Q107" s="60">
        <v>1</v>
      </c>
      <c r="R107" s="60">
        <v>0</v>
      </c>
      <c r="S107" s="60">
        <v>1</v>
      </c>
      <c r="T107" s="60">
        <v>1</v>
      </c>
      <c r="U107" s="60">
        <v>0</v>
      </c>
      <c r="V107" s="60">
        <v>0</v>
      </c>
      <c r="W107" s="60">
        <v>0</v>
      </c>
      <c r="X107" s="60">
        <v>0</v>
      </c>
      <c r="Y107" s="60">
        <v>0</v>
      </c>
      <c r="Z107" s="60">
        <v>0</v>
      </c>
      <c r="AA107" s="60">
        <v>0</v>
      </c>
      <c r="AB107" s="60">
        <v>0</v>
      </c>
      <c r="AC107" s="60">
        <v>0</v>
      </c>
      <c r="AD107" s="60">
        <v>0</v>
      </c>
      <c r="AE107" s="60">
        <v>0</v>
      </c>
      <c r="AF107" s="60">
        <v>0</v>
      </c>
      <c r="AG107" s="60">
        <v>0</v>
      </c>
      <c r="AH107" s="60">
        <v>0</v>
      </c>
      <c r="AI107" s="60">
        <v>0</v>
      </c>
      <c r="AJ107" s="60">
        <v>0</v>
      </c>
      <c r="AK107" s="60">
        <v>0</v>
      </c>
      <c r="AL107" s="60">
        <v>0</v>
      </c>
      <c r="AM107" s="60">
        <v>0</v>
      </c>
    </row>
    <row r="108" spans="2:39">
      <c r="B108" s="125"/>
      <c r="C108" s="110"/>
      <c r="D108" s="126"/>
      <c r="E108" s="56" t="s">
        <v>72</v>
      </c>
      <c r="F108" s="60">
        <v>398.7</v>
      </c>
      <c r="G108" s="61">
        <v>0</v>
      </c>
      <c r="H108" s="60">
        <v>0</v>
      </c>
      <c r="I108" s="60">
        <v>0</v>
      </c>
      <c r="J108" s="60">
        <v>0</v>
      </c>
      <c r="K108" s="60">
        <v>0</v>
      </c>
      <c r="L108" s="60">
        <v>0</v>
      </c>
      <c r="M108" s="60">
        <v>0</v>
      </c>
      <c r="N108" s="60">
        <v>0</v>
      </c>
      <c r="O108" s="60">
        <v>0</v>
      </c>
      <c r="P108" s="60">
        <v>0</v>
      </c>
      <c r="Q108" s="60">
        <v>0</v>
      </c>
      <c r="R108" s="60">
        <v>0</v>
      </c>
      <c r="S108" s="60">
        <v>0</v>
      </c>
      <c r="T108" s="60">
        <v>0</v>
      </c>
      <c r="U108" s="60">
        <v>191.6</v>
      </c>
      <c r="V108" s="60">
        <v>75.100000000000009</v>
      </c>
      <c r="W108" s="60">
        <v>29</v>
      </c>
      <c r="X108" s="60">
        <v>16.100000000000001</v>
      </c>
      <c r="Y108" s="60">
        <v>23.599999999999998</v>
      </c>
      <c r="Z108" s="60">
        <v>30.2</v>
      </c>
      <c r="AA108" s="60">
        <v>0</v>
      </c>
      <c r="AB108" s="60">
        <v>0.2</v>
      </c>
      <c r="AC108" s="60">
        <v>0</v>
      </c>
      <c r="AD108" s="60">
        <v>0</v>
      </c>
      <c r="AE108" s="60">
        <v>0</v>
      </c>
      <c r="AF108" s="60">
        <v>0.1</v>
      </c>
      <c r="AG108" s="60">
        <v>12.200000000000001</v>
      </c>
      <c r="AH108" s="60">
        <v>1.2</v>
      </c>
      <c r="AI108" s="60">
        <v>0</v>
      </c>
      <c r="AJ108" s="60">
        <v>0</v>
      </c>
      <c r="AK108" s="60">
        <v>0</v>
      </c>
      <c r="AL108" s="60">
        <v>3.9</v>
      </c>
      <c r="AM108" s="60">
        <v>207.1</v>
      </c>
    </row>
    <row r="109" spans="2:39">
      <c r="B109" s="125" t="s">
        <v>164</v>
      </c>
      <c r="C109" s="110" t="s">
        <v>185</v>
      </c>
      <c r="D109" s="126" t="s">
        <v>68</v>
      </c>
      <c r="E109" s="126"/>
      <c r="F109" s="60">
        <v>500.20000000000005</v>
      </c>
      <c r="G109" s="61">
        <v>108.80000000000001</v>
      </c>
      <c r="H109" s="60">
        <v>97.8</v>
      </c>
      <c r="I109" s="60">
        <v>0</v>
      </c>
      <c r="J109" s="60">
        <v>1.3</v>
      </c>
      <c r="K109" s="60">
        <v>2.5</v>
      </c>
      <c r="L109" s="60">
        <v>6.4</v>
      </c>
      <c r="M109" s="60">
        <v>1.4</v>
      </c>
      <c r="N109" s="60">
        <v>86.2</v>
      </c>
      <c r="O109" s="60">
        <v>11</v>
      </c>
      <c r="P109" s="60">
        <v>0.9</v>
      </c>
      <c r="Q109" s="60">
        <v>3.1</v>
      </c>
      <c r="R109" s="60">
        <v>0.9</v>
      </c>
      <c r="S109" s="60">
        <v>6.1000000000000005</v>
      </c>
      <c r="T109" s="60">
        <v>0</v>
      </c>
      <c r="U109" s="60">
        <v>268.90000000000003</v>
      </c>
      <c r="V109" s="60">
        <v>59.7</v>
      </c>
      <c r="W109" s="60">
        <v>23.3</v>
      </c>
      <c r="X109" s="60">
        <v>17.900000000000002</v>
      </c>
      <c r="Y109" s="60">
        <v>30</v>
      </c>
      <c r="Z109" s="60">
        <v>10.6</v>
      </c>
      <c r="AA109" s="60">
        <v>1.6</v>
      </c>
      <c r="AB109" s="60">
        <v>1.5</v>
      </c>
      <c r="AC109" s="60">
        <v>0.5</v>
      </c>
      <c r="AD109" s="60">
        <v>0.1</v>
      </c>
      <c r="AE109" s="60">
        <v>0</v>
      </c>
      <c r="AF109" s="60">
        <v>0</v>
      </c>
      <c r="AG109" s="60">
        <v>8</v>
      </c>
      <c r="AH109" s="60">
        <v>2.8</v>
      </c>
      <c r="AI109" s="60">
        <v>0</v>
      </c>
      <c r="AJ109" s="60">
        <v>15.7</v>
      </c>
      <c r="AK109" s="60">
        <v>0.4</v>
      </c>
      <c r="AL109" s="60">
        <v>96.8</v>
      </c>
      <c r="AM109" s="60">
        <v>122.5</v>
      </c>
    </row>
    <row r="110" spans="2:39">
      <c r="B110" s="125"/>
      <c r="C110" s="110"/>
      <c r="D110" s="127" t="s">
        <v>69</v>
      </c>
      <c r="E110" s="56" t="s">
        <v>70</v>
      </c>
      <c r="F110" s="60">
        <v>29.200000000000003</v>
      </c>
      <c r="G110" s="61">
        <v>29.200000000000003</v>
      </c>
      <c r="H110" s="60">
        <v>25.6</v>
      </c>
      <c r="I110" s="60">
        <v>0</v>
      </c>
      <c r="J110" s="60">
        <v>0.9</v>
      </c>
      <c r="K110" s="60">
        <v>0.3</v>
      </c>
      <c r="L110" s="60">
        <v>0.4</v>
      </c>
      <c r="M110" s="60">
        <v>0.4</v>
      </c>
      <c r="N110" s="60">
        <v>23.6</v>
      </c>
      <c r="O110" s="60">
        <v>3.5999999999999996</v>
      </c>
      <c r="P110" s="60">
        <v>0.8</v>
      </c>
      <c r="Q110" s="60">
        <v>0.6</v>
      </c>
      <c r="R110" s="60">
        <v>0.5</v>
      </c>
      <c r="S110" s="60">
        <v>1.7</v>
      </c>
      <c r="T110" s="60">
        <v>0</v>
      </c>
      <c r="U110" s="60">
        <v>0</v>
      </c>
      <c r="V110" s="60">
        <v>0</v>
      </c>
      <c r="W110" s="60">
        <v>0</v>
      </c>
      <c r="X110" s="60">
        <v>0</v>
      </c>
      <c r="Y110" s="60">
        <v>0</v>
      </c>
      <c r="Z110" s="60">
        <v>0</v>
      </c>
      <c r="AA110" s="60">
        <v>0</v>
      </c>
      <c r="AB110" s="60">
        <v>0</v>
      </c>
      <c r="AC110" s="60">
        <v>0</v>
      </c>
      <c r="AD110" s="60">
        <v>0</v>
      </c>
      <c r="AE110" s="60">
        <v>0</v>
      </c>
      <c r="AF110" s="60">
        <v>0</v>
      </c>
      <c r="AG110" s="60">
        <v>0</v>
      </c>
      <c r="AH110" s="60">
        <v>0</v>
      </c>
      <c r="AI110" s="60">
        <v>0</v>
      </c>
      <c r="AJ110" s="60">
        <v>0</v>
      </c>
      <c r="AK110" s="60">
        <v>0</v>
      </c>
      <c r="AL110" s="60">
        <v>0</v>
      </c>
      <c r="AM110" s="60">
        <v>0</v>
      </c>
    </row>
    <row r="111" spans="2:39">
      <c r="B111" s="125"/>
      <c r="C111" s="110"/>
      <c r="D111" s="126"/>
      <c r="E111" s="56" t="s">
        <v>71</v>
      </c>
      <c r="F111" s="60">
        <v>79.600000000000009</v>
      </c>
      <c r="G111" s="61">
        <v>79.600000000000009</v>
      </c>
      <c r="H111" s="60">
        <v>72.2</v>
      </c>
      <c r="I111" s="60">
        <v>0</v>
      </c>
      <c r="J111" s="60">
        <v>0.4</v>
      </c>
      <c r="K111" s="60">
        <v>2.2000000000000002</v>
      </c>
      <c r="L111" s="60">
        <v>6</v>
      </c>
      <c r="M111" s="60">
        <v>1</v>
      </c>
      <c r="N111" s="60">
        <v>62.6</v>
      </c>
      <c r="O111" s="60">
        <v>7.4</v>
      </c>
      <c r="P111" s="60">
        <v>0.1</v>
      </c>
      <c r="Q111" s="60">
        <v>2.5</v>
      </c>
      <c r="R111" s="60">
        <v>0.4</v>
      </c>
      <c r="S111" s="60">
        <v>4.4000000000000004</v>
      </c>
      <c r="T111" s="60">
        <v>0</v>
      </c>
      <c r="U111" s="60">
        <v>0</v>
      </c>
      <c r="V111" s="60">
        <v>0</v>
      </c>
      <c r="W111" s="60">
        <v>0</v>
      </c>
      <c r="X111" s="60">
        <v>0</v>
      </c>
      <c r="Y111" s="60">
        <v>0</v>
      </c>
      <c r="Z111" s="60">
        <v>0</v>
      </c>
      <c r="AA111" s="60">
        <v>0</v>
      </c>
      <c r="AB111" s="60">
        <v>0</v>
      </c>
      <c r="AC111" s="60">
        <v>0</v>
      </c>
      <c r="AD111" s="60">
        <v>0</v>
      </c>
      <c r="AE111" s="60">
        <v>0</v>
      </c>
      <c r="AF111" s="60">
        <v>0</v>
      </c>
      <c r="AG111" s="60">
        <v>0</v>
      </c>
      <c r="AH111" s="60">
        <v>0</v>
      </c>
      <c r="AI111" s="60">
        <v>0</v>
      </c>
      <c r="AJ111" s="60">
        <v>0</v>
      </c>
      <c r="AK111" s="60">
        <v>0</v>
      </c>
      <c r="AL111" s="60">
        <v>0</v>
      </c>
      <c r="AM111" s="60">
        <v>0</v>
      </c>
    </row>
    <row r="112" spans="2:39">
      <c r="B112" s="125"/>
      <c r="C112" s="110"/>
      <c r="D112" s="126"/>
      <c r="E112" s="56" t="s">
        <v>72</v>
      </c>
      <c r="F112" s="60">
        <v>391.40000000000009</v>
      </c>
      <c r="G112" s="61">
        <v>0</v>
      </c>
      <c r="H112" s="60">
        <v>0</v>
      </c>
      <c r="I112" s="60">
        <v>0</v>
      </c>
      <c r="J112" s="60">
        <v>0</v>
      </c>
      <c r="K112" s="60">
        <v>0</v>
      </c>
      <c r="L112" s="60"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60">
        <v>0</v>
      </c>
      <c r="T112" s="60">
        <v>0</v>
      </c>
      <c r="U112" s="60">
        <v>268.90000000000003</v>
      </c>
      <c r="V112" s="60">
        <v>59.7</v>
      </c>
      <c r="W112" s="60">
        <v>23.3</v>
      </c>
      <c r="X112" s="60">
        <v>17.900000000000002</v>
      </c>
      <c r="Y112" s="60">
        <v>30</v>
      </c>
      <c r="Z112" s="60">
        <v>10.6</v>
      </c>
      <c r="AA112" s="60">
        <v>1.6</v>
      </c>
      <c r="AB112" s="60">
        <v>1.5</v>
      </c>
      <c r="AC112" s="60">
        <v>0.5</v>
      </c>
      <c r="AD112" s="60">
        <v>0.1</v>
      </c>
      <c r="AE112" s="60">
        <v>0</v>
      </c>
      <c r="AF112" s="60">
        <v>0</v>
      </c>
      <c r="AG112" s="60">
        <v>8</v>
      </c>
      <c r="AH112" s="60">
        <v>2.8</v>
      </c>
      <c r="AI112" s="60">
        <v>0</v>
      </c>
      <c r="AJ112" s="60">
        <v>15.7</v>
      </c>
      <c r="AK112" s="60">
        <v>0.4</v>
      </c>
      <c r="AL112" s="60">
        <v>96.8</v>
      </c>
      <c r="AM112" s="60">
        <v>122.5</v>
      </c>
    </row>
  </sheetData>
  <mergeCells count="136">
    <mergeCell ref="AM2:AM4"/>
    <mergeCell ref="G3:G4"/>
    <mergeCell ref="H3:N3"/>
    <mergeCell ref="O3:S3"/>
    <mergeCell ref="T3:T4"/>
    <mergeCell ref="U3:U4"/>
    <mergeCell ref="V3:V4"/>
    <mergeCell ref="W3:W4"/>
    <mergeCell ref="X3:X4"/>
    <mergeCell ref="Y3:Y4"/>
    <mergeCell ref="Z3:Z4"/>
    <mergeCell ref="B2:C3"/>
    <mergeCell ref="D2:E4"/>
    <mergeCell ref="F2:F4"/>
    <mergeCell ref="G2:T2"/>
    <mergeCell ref="U2:AL2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B13:B16"/>
    <mergeCell ref="C13:C16"/>
    <mergeCell ref="D13:E13"/>
    <mergeCell ref="D14:D16"/>
    <mergeCell ref="B17:B20"/>
    <mergeCell ref="C17:C20"/>
    <mergeCell ref="D17:E17"/>
    <mergeCell ref="D18:D20"/>
    <mergeCell ref="B5:B8"/>
    <mergeCell ref="C5:C8"/>
    <mergeCell ref="D5:E5"/>
    <mergeCell ref="D6:D8"/>
    <mergeCell ref="B9:B12"/>
    <mergeCell ref="C9:C12"/>
    <mergeCell ref="D9:E9"/>
    <mergeCell ref="D10:D12"/>
    <mergeCell ref="B29:B32"/>
    <mergeCell ref="C29:C32"/>
    <mergeCell ref="D29:E29"/>
    <mergeCell ref="D30:D32"/>
    <mergeCell ref="B33:B36"/>
    <mergeCell ref="C33:C36"/>
    <mergeCell ref="D33:E33"/>
    <mergeCell ref="D34:D36"/>
    <mergeCell ref="B21:B24"/>
    <mergeCell ref="C21:C24"/>
    <mergeCell ref="D21:E21"/>
    <mergeCell ref="D22:D24"/>
    <mergeCell ref="B25:B28"/>
    <mergeCell ref="C25:C28"/>
    <mergeCell ref="D25:E25"/>
    <mergeCell ref="D26:D28"/>
    <mergeCell ref="B45:B48"/>
    <mergeCell ref="C45:C48"/>
    <mergeCell ref="D45:E45"/>
    <mergeCell ref="D46:D48"/>
    <mergeCell ref="B49:B52"/>
    <mergeCell ref="C49:C52"/>
    <mergeCell ref="D49:E49"/>
    <mergeCell ref="D50:D52"/>
    <mergeCell ref="B37:B40"/>
    <mergeCell ref="C37:C40"/>
    <mergeCell ref="D37:E37"/>
    <mergeCell ref="D38:D40"/>
    <mergeCell ref="B41:B44"/>
    <mergeCell ref="C41:C44"/>
    <mergeCell ref="D41:E41"/>
    <mergeCell ref="D42:D44"/>
    <mergeCell ref="B61:B64"/>
    <mergeCell ref="C61:C64"/>
    <mergeCell ref="D61:E61"/>
    <mergeCell ref="D62:D64"/>
    <mergeCell ref="B65:B68"/>
    <mergeCell ref="C65:C68"/>
    <mergeCell ref="D65:E65"/>
    <mergeCell ref="D66:D68"/>
    <mergeCell ref="B53:B56"/>
    <mergeCell ref="C53:C56"/>
    <mergeCell ref="D53:E53"/>
    <mergeCell ref="D54:D56"/>
    <mergeCell ref="B57:B60"/>
    <mergeCell ref="C57:C60"/>
    <mergeCell ref="D57:E57"/>
    <mergeCell ref="D58:D60"/>
    <mergeCell ref="B77:B80"/>
    <mergeCell ref="C77:C80"/>
    <mergeCell ref="D77:E77"/>
    <mergeCell ref="D78:D80"/>
    <mergeCell ref="B81:B84"/>
    <mergeCell ref="C81:C84"/>
    <mergeCell ref="D81:E81"/>
    <mergeCell ref="D82:D84"/>
    <mergeCell ref="B69:B72"/>
    <mergeCell ref="C69:C72"/>
    <mergeCell ref="D69:E69"/>
    <mergeCell ref="D70:D72"/>
    <mergeCell ref="B73:B76"/>
    <mergeCell ref="C73:C76"/>
    <mergeCell ref="D73:E73"/>
    <mergeCell ref="D74:D76"/>
    <mergeCell ref="B93:B96"/>
    <mergeCell ref="C93:C96"/>
    <mergeCell ref="D93:E93"/>
    <mergeCell ref="D94:D96"/>
    <mergeCell ref="B97:B100"/>
    <mergeCell ref="C97:C100"/>
    <mergeCell ref="D97:E97"/>
    <mergeCell ref="D98:D100"/>
    <mergeCell ref="B85:B88"/>
    <mergeCell ref="C85:C88"/>
    <mergeCell ref="D85:E85"/>
    <mergeCell ref="D86:D88"/>
    <mergeCell ref="B89:B92"/>
    <mergeCell ref="C89:C92"/>
    <mergeCell ref="D89:E89"/>
    <mergeCell ref="D90:D92"/>
    <mergeCell ref="B109:B112"/>
    <mergeCell ref="C109:C112"/>
    <mergeCell ref="D109:E109"/>
    <mergeCell ref="D110:D112"/>
    <mergeCell ref="B101:B104"/>
    <mergeCell ref="C101:C104"/>
    <mergeCell ref="D101:E101"/>
    <mergeCell ref="D102:D104"/>
    <mergeCell ref="B105:B108"/>
    <mergeCell ref="C105:C108"/>
    <mergeCell ref="D105:E105"/>
    <mergeCell ref="D106:D108"/>
  </mergeCells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92E-D1B4-42B9-9AC1-B54A54C54BA9}">
  <dimension ref="B2:AM112"/>
  <sheetViews>
    <sheetView workbookViewId="0">
      <selection activeCell="C13" sqref="C13:C112"/>
    </sheetView>
  </sheetViews>
  <sheetFormatPr defaultRowHeight="17.399999999999999"/>
  <sheetData>
    <row r="2" spans="2:39">
      <c r="B2" s="136" t="s">
        <v>151</v>
      </c>
      <c r="C2" s="136"/>
      <c r="D2" s="136" t="s">
        <v>186</v>
      </c>
      <c r="E2" s="136"/>
      <c r="F2" s="136" t="s">
        <v>101</v>
      </c>
      <c r="G2" s="135" t="s">
        <v>187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 t="s">
        <v>103</v>
      </c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 t="s">
        <v>188</v>
      </c>
    </row>
    <row r="3" spans="2:39">
      <c r="B3" s="136"/>
      <c r="C3" s="136"/>
      <c r="D3" s="136"/>
      <c r="E3" s="136"/>
      <c r="F3" s="136"/>
      <c r="G3" s="135" t="s">
        <v>58</v>
      </c>
      <c r="H3" s="135" t="s">
        <v>153</v>
      </c>
      <c r="I3" s="135"/>
      <c r="J3" s="135"/>
      <c r="K3" s="135"/>
      <c r="L3" s="135"/>
      <c r="M3" s="135"/>
      <c r="N3" s="135"/>
      <c r="O3" s="135" t="s">
        <v>154</v>
      </c>
      <c r="P3" s="135"/>
      <c r="Q3" s="135"/>
      <c r="R3" s="135"/>
      <c r="S3" s="135"/>
      <c r="T3" s="135" t="s">
        <v>189</v>
      </c>
      <c r="U3" s="136" t="s">
        <v>58</v>
      </c>
      <c r="V3" s="136" t="s">
        <v>40</v>
      </c>
      <c r="W3" s="136" t="s">
        <v>149</v>
      </c>
      <c r="X3" s="136" t="s">
        <v>106</v>
      </c>
      <c r="Y3" s="136" t="s">
        <v>43</v>
      </c>
      <c r="Z3" s="136" t="s">
        <v>44</v>
      </c>
      <c r="AA3" s="136" t="s">
        <v>190</v>
      </c>
      <c r="AB3" s="136" t="s">
        <v>150</v>
      </c>
      <c r="AC3" s="136" t="s">
        <v>108</v>
      </c>
      <c r="AD3" s="136" t="s">
        <v>109</v>
      </c>
      <c r="AE3" s="136" t="s">
        <v>110</v>
      </c>
      <c r="AF3" s="136" t="s">
        <v>111</v>
      </c>
      <c r="AG3" s="136" t="s">
        <v>112</v>
      </c>
      <c r="AH3" s="136" t="s">
        <v>113</v>
      </c>
      <c r="AI3" s="136" t="s">
        <v>52</v>
      </c>
      <c r="AJ3" s="136" t="s">
        <v>114</v>
      </c>
      <c r="AK3" s="136" t="s">
        <v>54</v>
      </c>
      <c r="AL3" s="136" t="s">
        <v>55</v>
      </c>
      <c r="AM3" s="136"/>
    </row>
    <row r="4" spans="2:39" ht="31.2">
      <c r="B4" s="57" t="s">
        <v>116</v>
      </c>
      <c r="C4" s="57" t="s">
        <v>117</v>
      </c>
      <c r="D4" s="136"/>
      <c r="E4" s="136"/>
      <c r="F4" s="136"/>
      <c r="G4" s="135"/>
      <c r="H4" s="27" t="s">
        <v>58</v>
      </c>
      <c r="I4" s="27" t="s">
        <v>118</v>
      </c>
      <c r="J4" s="27" t="s">
        <v>40</v>
      </c>
      <c r="K4" s="27" t="s">
        <v>60</v>
      </c>
      <c r="L4" s="27" t="s">
        <v>119</v>
      </c>
      <c r="M4" s="27" t="s">
        <v>44</v>
      </c>
      <c r="N4" s="27" t="s">
        <v>55</v>
      </c>
      <c r="O4" s="27" t="s">
        <v>58</v>
      </c>
      <c r="P4" s="27" t="s">
        <v>120</v>
      </c>
      <c r="Q4" s="27" t="s">
        <v>121</v>
      </c>
      <c r="R4" s="27" t="s">
        <v>65</v>
      </c>
      <c r="S4" s="27" t="s">
        <v>55</v>
      </c>
      <c r="T4" s="135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</row>
    <row r="5" spans="2:39">
      <c r="B5" s="134" t="s">
        <v>122</v>
      </c>
      <c r="C5" s="134" t="s">
        <v>123</v>
      </c>
      <c r="D5" s="134" t="s">
        <v>68</v>
      </c>
      <c r="E5" s="134"/>
      <c r="F5" s="55">
        <v>53489.5</v>
      </c>
      <c r="G5" s="55">
        <v>24638.399999999998</v>
      </c>
      <c r="H5" s="55">
        <v>19870.399999999998</v>
      </c>
      <c r="I5" s="55">
        <v>1503.5</v>
      </c>
      <c r="J5" s="55">
        <v>5193.8999999999996</v>
      </c>
      <c r="K5" s="55">
        <v>1582</v>
      </c>
      <c r="L5" s="55">
        <v>997.4</v>
      </c>
      <c r="M5" s="55">
        <v>4600.8999999999996</v>
      </c>
      <c r="N5" s="55">
        <v>5992.7</v>
      </c>
      <c r="O5" s="55">
        <v>4106.7999999999993</v>
      </c>
      <c r="P5" s="55">
        <v>608</v>
      </c>
      <c r="Q5" s="55">
        <v>399.4</v>
      </c>
      <c r="R5" s="55">
        <v>641.29999999999995</v>
      </c>
      <c r="S5" s="55">
        <v>2458.1</v>
      </c>
      <c r="T5" s="55">
        <v>661.2</v>
      </c>
      <c r="U5" s="55">
        <v>14451.200000000003</v>
      </c>
      <c r="V5" s="55">
        <v>4151.3</v>
      </c>
      <c r="W5" s="55">
        <v>1572.3</v>
      </c>
      <c r="X5" s="55">
        <v>670.8</v>
      </c>
      <c r="Y5" s="55">
        <v>2168.5</v>
      </c>
      <c r="Z5" s="55">
        <v>1251.4000000000001</v>
      </c>
      <c r="AA5" s="55">
        <v>143.30000000000001</v>
      </c>
      <c r="AB5" s="55">
        <v>149.19999999999999</v>
      </c>
      <c r="AC5" s="55">
        <v>17.600000000000001</v>
      </c>
      <c r="AD5" s="55">
        <v>46.5</v>
      </c>
      <c r="AE5" s="55">
        <v>28.8</v>
      </c>
      <c r="AF5" s="55">
        <v>149.1</v>
      </c>
      <c r="AG5" s="55">
        <v>1489.9</v>
      </c>
      <c r="AH5" s="55">
        <v>193.2</v>
      </c>
      <c r="AI5" s="55">
        <v>465.4</v>
      </c>
      <c r="AJ5" s="55">
        <v>533.6</v>
      </c>
      <c r="AK5" s="55">
        <v>62.2</v>
      </c>
      <c r="AL5" s="55">
        <v>1358.1</v>
      </c>
      <c r="AM5" s="55">
        <v>14399.9</v>
      </c>
    </row>
    <row r="6" spans="2:39">
      <c r="B6" s="134"/>
      <c r="C6" s="134"/>
      <c r="D6" s="134" t="s">
        <v>191</v>
      </c>
      <c r="E6" s="58" t="s">
        <v>192</v>
      </c>
      <c r="F6" s="55">
        <v>7239.9999999999991</v>
      </c>
      <c r="G6" s="55">
        <v>7102.5999999999995</v>
      </c>
      <c r="H6" s="55">
        <v>4209.5</v>
      </c>
      <c r="I6" s="55">
        <v>274.60000000000002</v>
      </c>
      <c r="J6" s="55">
        <v>1120.5</v>
      </c>
      <c r="K6" s="55">
        <v>218.6</v>
      </c>
      <c r="L6" s="55">
        <v>177.5</v>
      </c>
      <c r="M6" s="55">
        <v>898.6</v>
      </c>
      <c r="N6" s="55">
        <v>1519.7</v>
      </c>
      <c r="O6" s="55">
        <v>2558.6999999999998</v>
      </c>
      <c r="P6" s="55">
        <v>394.6</v>
      </c>
      <c r="Q6" s="55">
        <v>229.4</v>
      </c>
      <c r="R6" s="55">
        <v>347.5</v>
      </c>
      <c r="S6" s="55">
        <v>1587.2</v>
      </c>
      <c r="T6" s="55">
        <v>334.4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0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137.4</v>
      </c>
    </row>
    <row r="7" spans="2:39">
      <c r="B7" s="134"/>
      <c r="C7" s="134"/>
      <c r="D7" s="134"/>
      <c r="E7" s="58" t="s">
        <v>193</v>
      </c>
      <c r="F7" s="55">
        <v>13318.099999999999</v>
      </c>
      <c r="G7" s="55">
        <v>13044.899999999998</v>
      </c>
      <c r="H7" s="55">
        <v>12127.8</v>
      </c>
      <c r="I7" s="55">
        <v>956.2</v>
      </c>
      <c r="J7" s="55">
        <v>3608.1</v>
      </c>
      <c r="K7" s="55">
        <v>865.1</v>
      </c>
      <c r="L7" s="55">
        <v>747.7</v>
      </c>
      <c r="M7" s="55">
        <v>2571.4</v>
      </c>
      <c r="N7" s="55">
        <v>3379.3</v>
      </c>
      <c r="O7" s="55">
        <v>637.79999999999995</v>
      </c>
      <c r="P7" s="55">
        <v>151.4</v>
      </c>
      <c r="Q7" s="55">
        <v>135.5</v>
      </c>
      <c r="R7" s="55">
        <v>77.7</v>
      </c>
      <c r="S7" s="55">
        <v>273.2</v>
      </c>
      <c r="T7" s="55">
        <v>279.3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0</v>
      </c>
      <c r="AH7" s="55">
        <v>0</v>
      </c>
      <c r="AI7" s="55">
        <v>0</v>
      </c>
      <c r="AJ7" s="55">
        <v>0</v>
      </c>
      <c r="AK7" s="55">
        <v>0</v>
      </c>
      <c r="AL7" s="55">
        <v>0</v>
      </c>
      <c r="AM7" s="55">
        <v>273.2</v>
      </c>
    </row>
    <row r="8" spans="2:39">
      <c r="B8" s="134"/>
      <c r="C8" s="134"/>
      <c r="D8" s="134"/>
      <c r="E8" s="58" t="s">
        <v>72</v>
      </c>
      <c r="F8" s="55">
        <v>32931.4</v>
      </c>
      <c r="G8" s="55">
        <v>4490.9000000000005</v>
      </c>
      <c r="H8" s="55">
        <v>3533.1000000000004</v>
      </c>
      <c r="I8" s="55">
        <v>272.7</v>
      </c>
      <c r="J8" s="55">
        <v>465.3</v>
      </c>
      <c r="K8" s="55">
        <v>498.3</v>
      </c>
      <c r="L8" s="55">
        <v>72.2</v>
      </c>
      <c r="M8" s="55">
        <v>1130.9000000000001</v>
      </c>
      <c r="N8" s="55">
        <v>1093.7</v>
      </c>
      <c r="O8" s="55">
        <v>910.30000000000007</v>
      </c>
      <c r="P8" s="55">
        <v>62</v>
      </c>
      <c r="Q8" s="55">
        <v>34.5</v>
      </c>
      <c r="R8" s="55">
        <v>216.1</v>
      </c>
      <c r="S8" s="55">
        <v>597.70000000000005</v>
      </c>
      <c r="T8" s="55">
        <v>47.5</v>
      </c>
      <c r="U8" s="55">
        <v>14451.200000000003</v>
      </c>
      <c r="V8" s="55">
        <v>4151.3</v>
      </c>
      <c r="W8" s="55">
        <v>1572.3</v>
      </c>
      <c r="X8" s="55">
        <v>670.8</v>
      </c>
      <c r="Y8" s="55">
        <v>2168.5</v>
      </c>
      <c r="Z8" s="55">
        <v>1251.4000000000001</v>
      </c>
      <c r="AA8" s="55">
        <v>143.30000000000001</v>
      </c>
      <c r="AB8" s="55">
        <v>149.19999999999999</v>
      </c>
      <c r="AC8" s="55">
        <v>17.600000000000001</v>
      </c>
      <c r="AD8" s="55">
        <v>46.5</v>
      </c>
      <c r="AE8" s="55">
        <v>28.8</v>
      </c>
      <c r="AF8" s="55">
        <v>149.1</v>
      </c>
      <c r="AG8" s="55">
        <v>1489.9</v>
      </c>
      <c r="AH8" s="55">
        <v>193.2</v>
      </c>
      <c r="AI8" s="55">
        <v>465.4</v>
      </c>
      <c r="AJ8" s="55">
        <v>533.6</v>
      </c>
      <c r="AK8" s="55">
        <v>62.2</v>
      </c>
      <c r="AL8" s="55">
        <v>1358.1</v>
      </c>
      <c r="AM8" s="55">
        <v>13989.3</v>
      </c>
    </row>
    <row r="9" spans="2:39">
      <c r="B9" s="134" t="s">
        <v>125</v>
      </c>
      <c r="C9" s="134" t="s">
        <v>58</v>
      </c>
      <c r="D9" s="134" t="s">
        <v>68</v>
      </c>
      <c r="E9" s="134"/>
      <c r="F9" s="55">
        <v>9217.2999999999993</v>
      </c>
      <c r="G9" s="55">
        <v>3067</v>
      </c>
      <c r="H9" s="55">
        <v>2892.1</v>
      </c>
      <c r="I9" s="55">
        <v>88.1</v>
      </c>
      <c r="J9" s="55">
        <v>920</v>
      </c>
      <c r="K9" s="55">
        <v>199.7</v>
      </c>
      <c r="L9" s="55">
        <v>151</v>
      </c>
      <c r="M9" s="55">
        <v>483.9</v>
      </c>
      <c r="N9" s="55">
        <v>1049.4000000000001</v>
      </c>
      <c r="O9" s="55">
        <v>161.9</v>
      </c>
      <c r="P9" s="55">
        <v>29.3</v>
      </c>
      <c r="Q9" s="55">
        <v>18.2</v>
      </c>
      <c r="R9" s="55">
        <v>9.6</v>
      </c>
      <c r="S9" s="55">
        <v>104.8</v>
      </c>
      <c r="T9" s="55">
        <v>13</v>
      </c>
      <c r="U9" s="55">
        <v>3278.6000000000004</v>
      </c>
      <c r="V9" s="55">
        <v>1278.2</v>
      </c>
      <c r="W9" s="55">
        <v>417.1</v>
      </c>
      <c r="X9" s="55">
        <v>199.4</v>
      </c>
      <c r="Y9" s="55">
        <v>478.6</v>
      </c>
      <c r="Z9" s="55">
        <v>360</v>
      </c>
      <c r="AA9" s="55">
        <v>30</v>
      </c>
      <c r="AB9" s="55">
        <v>10.9</v>
      </c>
      <c r="AC9" s="55">
        <v>6.4</v>
      </c>
      <c r="AD9" s="55">
        <v>0.8</v>
      </c>
      <c r="AE9" s="55">
        <v>12.2</v>
      </c>
      <c r="AF9" s="55">
        <v>18.600000000000001</v>
      </c>
      <c r="AG9" s="55">
        <v>149.4</v>
      </c>
      <c r="AH9" s="55">
        <v>47.5</v>
      </c>
      <c r="AI9" s="55">
        <v>6.1</v>
      </c>
      <c r="AJ9" s="55">
        <v>97.2</v>
      </c>
      <c r="AK9" s="55">
        <v>36.799999999999997</v>
      </c>
      <c r="AL9" s="55">
        <v>129.4</v>
      </c>
      <c r="AM9" s="55">
        <v>2871.7</v>
      </c>
    </row>
    <row r="10" spans="2:39">
      <c r="B10" s="134"/>
      <c r="C10" s="134"/>
      <c r="D10" s="134" t="s">
        <v>191</v>
      </c>
      <c r="E10" s="58" t="s">
        <v>192</v>
      </c>
      <c r="F10" s="55">
        <v>799.30000000000007</v>
      </c>
      <c r="G10" s="55">
        <v>799.30000000000007</v>
      </c>
      <c r="H10" s="55">
        <v>721.7</v>
      </c>
      <c r="I10" s="55">
        <v>18.7</v>
      </c>
      <c r="J10" s="55">
        <v>206.9</v>
      </c>
      <c r="K10" s="55">
        <v>41.3</v>
      </c>
      <c r="L10" s="55">
        <v>44.5</v>
      </c>
      <c r="M10" s="55">
        <v>98.3</v>
      </c>
      <c r="N10" s="55">
        <v>312</v>
      </c>
      <c r="O10" s="55">
        <v>73.199999999999989</v>
      </c>
      <c r="P10" s="55">
        <v>13.7</v>
      </c>
      <c r="Q10" s="55">
        <v>8.1999999999999993</v>
      </c>
      <c r="R10" s="55">
        <v>4.9000000000000004</v>
      </c>
      <c r="S10" s="55">
        <v>46.4</v>
      </c>
      <c r="T10" s="55">
        <v>4.4000000000000004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0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</row>
    <row r="11" spans="2:39">
      <c r="B11" s="134"/>
      <c r="C11" s="134"/>
      <c r="D11" s="134"/>
      <c r="E11" s="58" t="s">
        <v>193</v>
      </c>
      <c r="F11" s="55">
        <v>2237.7999999999997</v>
      </c>
      <c r="G11" s="55">
        <v>2237.7999999999997</v>
      </c>
      <c r="H11" s="55">
        <v>2141.8999999999996</v>
      </c>
      <c r="I11" s="55">
        <v>61.1</v>
      </c>
      <c r="J11" s="55">
        <v>711.3</v>
      </c>
      <c r="K11" s="55">
        <v>155.9</v>
      </c>
      <c r="L11" s="55">
        <v>106.4</v>
      </c>
      <c r="M11" s="55">
        <v>379.4</v>
      </c>
      <c r="N11" s="55">
        <v>727.8</v>
      </c>
      <c r="O11" s="55">
        <v>87.3</v>
      </c>
      <c r="P11" s="55">
        <v>14.9</v>
      </c>
      <c r="Q11" s="55">
        <v>9.8000000000000007</v>
      </c>
      <c r="R11" s="55">
        <v>4.7</v>
      </c>
      <c r="S11" s="55">
        <v>57.9</v>
      </c>
      <c r="T11" s="55">
        <v>8.6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5">
        <v>0</v>
      </c>
      <c r="AB11" s="55">
        <v>0</v>
      </c>
      <c r="AC11" s="55">
        <v>0</v>
      </c>
      <c r="AD11" s="55">
        <v>0</v>
      </c>
      <c r="AE11" s="55">
        <v>0</v>
      </c>
      <c r="AF11" s="55">
        <v>0</v>
      </c>
      <c r="AG11" s="55">
        <v>0</v>
      </c>
      <c r="AH11" s="55">
        <v>0</v>
      </c>
      <c r="AI11" s="55">
        <v>0</v>
      </c>
      <c r="AJ11" s="55">
        <v>0</v>
      </c>
      <c r="AK11" s="55">
        <v>0</v>
      </c>
      <c r="AL11" s="55">
        <v>0</v>
      </c>
      <c r="AM11" s="55">
        <v>0</v>
      </c>
    </row>
    <row r="12" spans="2:39">
      <c r="B12" s="134"/>
      <c r="C12" s="134"/>
      <c r="D12" s="134"/>
      <c r="E12" s="58" t="s">
        <v>72</v>
      </c>
      <c r="F12" s="55">
        <v>6180.2000000000007</v>
      </c>
      <c r="G12" s="55">
        <v>29.9</v>
      </c>
      <c r="H12" s="55">
        <v>28.5</v>
      </c>
      <c r="I12" s="55">
        <v>8.3000000000000007</v>
      </c>
      <c r="J12" s="55">
        <v>1.8</v>
      </c>
      <c r="K12" s="55">
        <v>2.5</v>
      </c>
      <c r="L12" s="55">
        <v>0.1</v>
      </c>
      <c r="M12" s="55">
        <v>6.2</v>
      </c>
      <c r="N12" s="55">
        <v>9.6</v>
      </c>
      <c r="O12" s="55">
        <v>1.4</v>
      </c>
      <c r="P12" s="55">
        <v>0.7</v>
      </c>
      <c r="Q12" s="55">
        <v>0.2</v>
      </c>
      <c r="R12" s="55">
        <v>0</v>
      </c>
      <c r="S12" s="55">
        <v>0.5</v>
      </c>
      <c r="T12" s="55">
        <v>0</v>
      </c>
      <c r="U12" s="55">
        <v>3278.6000000000004</v>
      </c>
      <c r="V12" s="55">
        <v>1278.2</v>
      </c>
      <c r="W12" s="55">
        <v>417.1</v>
      </c>
      <c r="X12" s="55">
        <v>199.4</v>
      </c>
      <c r="Y12" s="55">
        <v>478.6</v>
      </c>
      <c r="Z12" s="55">
        <v>360</v>
      </c>
      <c r="AA12" s="55">
        <v>30</v>
      </c>
      <c r="AB12" s="55">
        <v>10.9</v>
      </c>
      <c r="AC12" s="55">
        <v>6.4</v>
      </c>
      <c r="AD12" s="55">
        <v>0.8</v>
      </c>
      <c r="AE12" s="55">
        <v>12.2</v>
      </c>
      <c r="AF12" s="55">
        <v>18.600000000000001</v>
      </c>
      <c r="AG12" s="55">
        <v>149.4</v>
      </c>
      <c r="AH12" s="55">
        <v>47.5</v>
      </c>
      <c r="AI12" s="55">
        <v>6.1</v>
      </c>
      <c r="AJ12" s="55">
        <v>97.2</v>
      </c>
      <c r="AK12" s="55">
        <v>36.799999999999997</v>
      </c>
      <c r="AL12" s="55">
        <v>129.4</v>
      </c>
      <c r="AM12" s="55">
        <v>2871.7</v>
      </c>
    </row>
    <row r="13" spans="2:39">
      <c r="B13" s="134" t="s">
        <v>125</v>
      </c>
      <c r="C13" s="135" t="s">
        <v>2</v>
      </c>
      <c r="D13" s="134" t="s">
        <v>68</v>
      </c>
      <c r="E13" s="134"/>
      <c r="F13" s="55">
        <v>375.09999999999991</v>
      </c>
      <c r="G13" s="54">
        <v>147.39999999999998</v>
      </c>
      <c r="H13" s="55">
        <v>143.19999999999999</v>
      </c>
      <c r="I13" s="55">
        <v>0</v>
      </c>
      <c r="J13" s="55">
        <v>15.4</v>
      </c>
      <c r="K13" s="55">
        <v>3.9</v>
      </c>
      <c r="L13" s="55">
        <v>8.8000000000000007</v>
      </c>
      <c r="M13" s="55">
        <v>19.600000000000001</v>
      </c>
      <c r="N13" s="55">
        <v>95.5</v>
      </c>
      <c r="O13" s="55">
        <v>4.2</v>
      </c>
      <c r="P13" s="55">
        <v>0.8</v>
      </c>
      <c r="Q13" s="55">
        <v>1.4</v>
      </c>
      <c r="R13" s="55">
        <v>1</v>
      </c>
      <c r="S13" s="55">
        <v>1</v>
      </c>
      <c r="T13" s="55">
        <v>0</v>
      </c>
      <c r="U13" s="55">
        <v>122.29999999999998</v>
      </c>
      <c r="V13" s="55">
        <v>36.5</v>
      </c>
      <c r="W13" s="55">
        <v>19.2</v>
      </c>
      <c r="X13" s="55">
        <v>13.5</v>
      </c>
      <c r="Y13" s="55">
        <v>4.5</v>
      </c>
      <c r="Z13" s="55">
        <v>18.399999999999999</v>
      </c>
      <c r="AA13" s="55">
        <v>4.2</v>
      </c>
      <c r="AB13" s="55">
        <v>0.3</v>
      </c>
      <c r="AC13" s="55">
        <v>0.1</v>
      </c>
      <c r="AD13" s="55">
        <v>0</v>
      </c>
      <c r="AE13" s="55">
        <v>10</v>
      </c>
      <c r="AF13" s="55">
        <v>0.6</v>
      </c>
      <c r="AG13" s="55">
        <v>11.2</v>
      </c>
      <c r="AH13" s="55">
        <v>0</v>
      </c>
      <c r="AI13" s="55">
        <v>0</v>
      </c>
      <c r="AJ13" s="55">
        <v>2.7</v>
      </c>
      <c r="AK13" s="55">
        <v>1.1000000000000001</v>
      </c>
      <c r="AL13" s="55">
        <v>0</v>
      </c>
      <c r="AM13" s="55">
        <v>105.4</v>
      </c>
    </row>
    <row r="14" spans="2:39">
      <c r="B14" s="134"/>
      <c r="C14" s="135"/>
      <c r="D14" s="134" t="s">
        <v>191</v>
      </c>
      <c r="E14" s="58" t="s">
        <v>192</v>
      </c>
      <c r="F14" s="55">
        <v>37.799999999999997</v>
      </c>
      <c r="G14" s="54">
        <v>37.799999999999997</v>
      </c>
      <c r="H14" s="55">
        <v>36.099999999999994</v>
      </c>
      <c r="I14" s="55">
        <v>0</v>
      </c>
      <c r="J14" s="55">
        <v>0.1</v>
      </c>
      <c r="K14" s="55">
        <v>0.2</v>
      </c>
      <c r="L14" s="55">
        <v>0.7</v>
      </c>
      <c r="M14" s="55">
        <v>1.3</v>
      </c>
      <c r="N14" s="55">
        <v>33.799999999999997</v>
      </c>
      <c r="O14" s="55">
        <v>1.7</v>
      </c>
      <c r="P14" s="55">
        <v>0.3</v>
      </c>
      <c r="Q14" s="55">
        <v>0.3</v>
      </c>
      <c r="R14" s="55">
        <v>0.8</v>
      </c>
      <c r="S14" s="55">
        <v>0.3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5">
        <v>0</v>
      </c>
      <c r="AK14" s="55">
        <v>0</v>
      </c>
      <c r="AL14" s="55">
        <v>0</v>
      </c>
      <c r="AM14" s="55">
        <v>0</v>
      </c>
    </row>
    <row r="15" spans="2:39">
      <c r="B15" s="134"/>
      <c r="C15" s="135"/>
      <c r="D15" s="134"/>
      <c r="E15" s="58" t="s">
        <v>193</v>
      </c>
      <c r="F15" s="55">
        <v>109.60000000000001</v>
      </c>
      <c r="G15" s="54">
        <v>109.60000000000001</v>
      </c>
      <c r="H15" s="55">
        <v>107.10000000000001</v>
      </c>
      <c r="I15" s="55">
        <v>0</v>
      </c>
      <c r="J15" s="55">
        <v>15.3</v>
      </c>
      <c r="K15" s="55">
        <v>3.7</v>
      </c>
      <c r="L15" s="55">
        <v>8.1</v>
      </c>
      <c r="M15" s="55">
        <v>18.3</v>
      </c>
      <c r="N15" s="55">
        <v>61.7</v>
      </c>
      <c r="O15" s="55">
        <v>2.5</v>
      </c>
      <c r="P15" s="55">
        <v>0.5</v>
      </c>
      <c r="Q15" s="55">
        <v>1.1000000000000001</v>
      </c>
      <c r="R15" s="55">
        <v>0.2</v>
      </c>
      <c r="S15" s="55">
        <v>0.7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0</v>
      </c>
      <c r="AE15" s="55">
        <v>0</v>
      </c>
      <c r="AF15" s="55">
        <v>0</v>
      </c>
      <c r="AG15" s="55">
        <v>0</v>
      </c>
      <c r="AH15" s="55">
        <v>0</v>
      </c>
      <c r="AI15" s="55">
        <v>0</v>
      </c>
      <c r="AJ15" s="55">
        <v>0</v>
      </c>
      <c r="AK15" s="55">
        <v>0</v>
      </c>
      <c r="AL15" s="55">
        <v>0</v>
      </c>
      <c r="AM15" s="55">
        <v>0</v>
      </c>
    </row>
    <row r="16" spans="2:39">
      <c r="B16" s="134"/>
      <c r="C16" s="135"/>
      <c r="D16" s="134"/>
      <c r="E16" s="58" t="s">
        <v>72</v>
      </c>
      <c r="F16" s="55">
        <v>227.7</v>
      </c>
      <c r="G16" s="54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122.29999999999998</v>
      </c>
      <c r="V16" s="55">
        <v>36.5</v>
      </c>
      <c r="W16" s="55">
        <v>19.2</v>
      </c>
      <c r="X16" s="55">
        <v>13.5</v>
      </c>
      <c r="Y16" s="55">
        <v>4.5</v>
      </c>
      <c r="Z16" s="55">
        <v>18.399999999999999</v>
      </c>
      <c r="AA16" s="55">
        <v>4.2</v>
      </c>
      <c r="AB16" s="55">
        <v>0.3</v>
      </c>
      <c r="AC16" s="55">
        <v>0.1</v>
      </c>
      <c r="AD16" s="55">
        <v>0</v>
      </c>
      <c r="AE16" s="55">
        <v>10</v>
      </c>
      <c r="AF16" s="55">
        <v>0.6</v>
      </c>
      <c r="AG16" s="55">
        <v>11.2</v>
      </c>
      <c r="AH16" s="55">
        <v>0</v>
      </c>
      <c r="AI16" s="55">
        <v>0</v>
      </c>
      <c r="AJ16" s="55">
        <v>2.7</v>
      </c>
      <c r="AK16" s="55">
        <v>1.1000000000000001</v>
      </c>
      <c r="AL16" s="55">
        <v>0</v>
      </c>
      <c r="AM16" s="55">
        <v>105.4</v>
      </c>
    </row>
    <row r="17" spans="2:39">
      <c r="B17" s="134" t="s">
        <v>125</v>
      </c>
      <c r="C17" s="135" t="s">
        <v>4</v>
      </c>
      <c r="D17" s="134" t="s">
        <v>68</v>
      </c>
      <c r="E17" s="134"/>
      <c r="F17" s="55">
        <v>446</v>
      </c>
      <c r="G17" s="54">
        <v>220.6</v>
      </c>
      <c r="H17" s="55">
        <v>219.6</v>
      </c>
      <c r="I17" s="55">
        <v>0</v>
      </c>
      <c r="J17" s="55">
        <v>45.8</v>
      </c>
      <c r="K17" s="55">
        <v>26</v>
      </c>
      <c r="L17" s="55">
        <v>19.3</v>
      </c>
      <c r="M17" s="55">
        <v>41.4</v>
      </c>
      <c r="N17" s="55">
        <v>87.1</v>
      </c>
      <c r="O17" s="55">
        <v>1</v>
      </c>
      <c r="P17" s="55">
        <v>1</v>
      </c>
      <c r="Q17" s="55">
        <v>0</v>
      </c>
      <c r="R17" s="55">
        <v>0</v>
      </c>
      <c r="S17" s="55">
        <v>0</v>
      </c>
      <c r="T17" s="55">
        <v>0</v>
      </c>
      <c r="U17" s="55">
        <v>118</v>
      </c>
      <c r="V17" s="55">
        <v>55.4</v>
      </c>
      <c r="W17" s="55">
        <v>15.2</v>
      </c>
      <c r="X17" s="55">
        <v>3.8</v>
      </c>
      <c r="Y17" s="55">
        <v>12.5</v>
      </c>
      <c r="Z17" s="55">
        <v>10.4</v>
      </c>
      <c r="AA17" s="55">
        <v>0.3</v>
      </c>
      <c r="AB17" s="55">
        <v>0</v>
      </c>
      <c r="AC17" s="55">
        <v>0</v>
      </c>
      <c r="AD17" s="55">
        <v>0</v>
      </c>
      <c r="AE17" s="55">
        <v>0.5</v>
      </c>
      <c r="AF17" s="55">
        <v>0.7</v>
      </c>
      <c r="AG17" s="55">
        <v>19.2</v>
      </c>
      <c r="AH17" s="55">
        <v>0</v>
      </c>
      <c r="AI17" s="55">
        <v>0</v>
      </c>
      <c r="AJ17" s="55">
        <v>0</v>
      </c>
      <c r="AK17" s="55">
        <v>0</v>
      </c>
      <c r="AL17" s="55">
        <v>0</v>
      </c>
      <c r="AM17" s="55">
        <v>107.4</v>
      </c>
    </row>
    <row r="18" spans="2:39">
      <c r="B18" s="134"/>
      <c r="C18" s="135"/>
      <c r="D18" s="134" t="s">
        <v>191</v>
      </c>
      <c r="E18" s="58" t="s">
        <v>192</v>
      </c>
      <c r="F18" s="55">
        <v>37.5</v>
      </c>
      <c r="G18" s="54">
        <v>37.5</v>
      </c>
      <c r="H18" s="55">
        <v>36.5</v>
      </c>
      <c r="I18" s="55">
        <v>0</v>
      </c>
      <c r="J18" s="55">
        <v>10.8</v>
      </c>
      <c r="K18" s="55">
        <v>5</v>
      </c>
      <c r="L18" s="55">
        <v>5.3</v>
      </c>
      <c r="M18" s="55">
        <v>4.2</v>
      </c>
      <c r="N18" s="55">
        <v>11.2</v>
      </c>
      <c r="O18" s="55">
        <v>1</v>
      </c>
      <c r="P18" s="55">
        <v>1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</row>
    <row r="19" spans="2:39">
      <c r="B19" s="134"/>
      <c r="C19" s="135"/>
      <c r="D19" s="134"/>
      <c r="E19" s="58" t="s">
        <v>193</v>
      </c>
      <c r="F19" s="55">
        <v>183.10000000000002</v>
      </c>
      <c r="G19" s="54">
        <v>183.10000000000002</v>
      </c>
      <c r="H19" s="55">
        <v>183.10000000000002</v>
      </c>
      <c r="I19" s="55">
        <v>0</v>
      </c>
      <c r="J19" s="55">
        <v>35</v>
      </c>
      <c r="K19" s="55">
        <v>21</v>
      </c>
      <c r="L19" s="55">
        <v>14</v>
      </c>
      <c r="M19" s="55">
        <v>37.200000000000003</v>
      </c>
      <c r="N19" s="55">
        <v>75.900000000000006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</row>
    <row r="20" spans="2:39">
      <c r="B20" s="134"/>
      <c r="C20" s="135"/>
      <c r="D20" s="134"/>
      <c r="E20" s="58" t="s">
        <v>72</v>
      </c>
      <c r="F20" s="55">
        <v>225.4</v>
      </c>
      <c r="G20" s="54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5">
        <v>0</v>
      </c>
      <c r="Q20" s="55">
        <v>0</v>
      </c>
      <c r="R20" s="55">
        <v>0</v>
      </c>
      <c r="S20" s="55">
        <v>0</v>
      </c>
      <c r="T20" s="55">
        <v>0</v>
      </c>
      <c r="U20" s="55">
        <v>118</v>
      </c>
      <c r="V20" s="55">
        <v>55.4</v>
      </c>
      <c r="W20" s="55">
        <v>15.2</v>
      </c>
      <c r="X20" s="55">
        <v>3.8</v>
      </c>
      <c r="Y20" s="55">
        <v>12.5</v>
      </c>
      <c r="Z20" s="55">
        <v>10.4</v>
      </c>
      <c r="AA20" s="55">
        <v>0.3</v>
      </c>
      <c r="AB20" s="55">
        <v>0</v>
      </c>
      <c r="AC20" s="55">
        <v>0</v>
      </c>
      <c r="AD20" s="55">
        <v>0</v>
      </c>
      <c r="AE20" s="55">
        <v>0.5</v>
      </c>
      <c r="AF20" s="55">
        <v>0.7</v>
      </c>
      <c r="AG20" s="55">
        <v>19.2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107.4</v>
      </c>
    </row>
    <row r="21" spans="2:39">
      <c r="B21" s="134" t="s">
        <v>125</v>
      </c>
      <c r="C21" s="135" t="s">
        <v>126</v>
      </c>
      <c r="D21" s="134" t="s">
        <v>68</v>
      </c>
      <c r="E21" s="134"/>
      <c r="F21" s="55">
        <v>262.70000000000005</v>
      </c>
      <c r="G21" s="54">
        <v>96.5</v>
      </c>
      <c r="H21" s="55">
        <v>96.5</v>
      </c>
      <c r="I21" s="55">
        <v>0.1</v>
      </c>
      <c r="J21" s="55">
        <v>29.1</v>
      </c>
      <c r="K21" s="55">
        <v>5.2</v>
      </c>
      <c r="L21" s="55">
        <v>1.5</v>
      </c>
      <c r="M21" s="55">
        <v>6</v>
      </c>
      <c r="N21" s="55">
        <v>54.6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91.3</v>
      </c>
      <c r="V21" s="55">
        <v>52.5</v>
      </c>
      <c r="W21" s="55">
        <v>7</v>
      </c>
      <c r="X21" s="55">
        <v>3.5</v>
      </c>
      <c r="Y21" s="55">
        <v>8</v>
      </c>
      <c r="Z21" s="55">
        <v>7.6</v>
      </c>
      <c r="AA21" s="55">
        <v>0.5</v>
      </c>
      <c r="AB21" s="55">
        <v>0.3</v>
      </c>
      <c r="AC21" s="55">
        <v>0</v>
      </c>
      <c r="AD21" s="55">
        <v>0</v>
      </c>
      <c r="AE21" s="55">
        <v>0</v>
      </c>
      <c r="AF21" s="55">
        <v>0.2</v>
      </c>
      <c r="AG21" s="55">
        <v>9</v>
      </c>
      <c r="AH21" s="55">
        <v>1.8</v>
      </c>
      <c r="AI21" s="55">
        <v>0</v>
      </c>
      <c r="AJ21" s="55">
        <v>0.2</v>
      </c>
      <c r="AK21" s="55">
        <v>0.2</v>
      </c>
      <c r="AL21" s="55">
        <v>0.5</v>
      </c>
      <c r="AM21" s="55">
        <v>74.900000000000006</v>
      </c>
    </row>
    <row r="22" spans="2:39">
      <c r="B22" s="134"/>
      <c r="C22" s="135"/>
      <c r="D22" s="134" t="s">
        <v>191</v>
      </c>
      <c r="E22" s="58" t="s">
        <v>192</v>
      </c>
      <c r="F22" s="55">
        <v>17.100000000000001</v>
      </c>
      <c r="G22" s="54">
        <v>17.100000000000001</v>
      </c>
      <c r="H22" s="55">
        <v>17.100000000000001</v>
      </c>
      <c r="I22" s="55">
        <v>0</v>
      </c>
      <c r="J22" s="55">
        <v>5.6</v>
      </c>
      <c r="K22" s="55">
        <v>1.2</v>
      </c>
      <c r="L22" s="55">
        <v>0.2</v>
      </c>
      <c r="M22" s="55">
        <v>1.5</v>
      </c>
      <c r="N22" s="55">
        <v>8.6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5">
        <v>0</v>
      </c>
      <c r="AB22" s="55">
        <v>0</v>
      </c>
      <c r="AC22" s="55">
        <v>0</v>
      </c>
      <c r="AD22" s="55">
        <v>0</v>
      </c>
      <c r="AE22" s="55">
        <v>0</v>
      </c>
      <c r="AF22" s="55">
        <v>0</v>
      </c>
      <c r="AG22" s="55">
        <v>0</v>
      </c>
      <c r="AH22" s="55">
        <v>0</v>
      </c>
      <c r="AI22" s="55">
        <v>0</v>
      </c>
      <c r="AJ22" s="55">
        <v>0</v>
      </c>
      <c r="AK22" s="55">
        <v>0</v>
      </c>
      <c r="AL22" s="55">
        <v>0</v>
      </c>
      <c r="AM22" s="55">
        <v>0</v>
      </c>
    </row>
    <row r="23" spans="2:39">
      <c r="B23" s="134"/>
      <c r="C23" s="135"/>
      <c r="D23" s="134"/>
      <c r="E23" s="58" t="s">
        <v>193</v>
      </c>
      <c r="F23" s="55">
        <v>79.400000000000006</v>
      </c>
      <c r="G23" s="54">
        <v>79.400000000000006</v>
      </c>
      <c r="H23" s="55">
        <v>79.400000000000006</v>
      </c>
      <c r="I23" s="55">
        <v>0.1</v>
      </c>
      <c r="J23" s="55">
        <v>23.5</v>
      </c>
      <c r="K23" s="55">
        <v>4</v>
      </c>
      <c r="L23" s="55">
        <v>1.3</v>
      </c>
      <c r="M23" s="55">
        <v>4.5</v>
      </c>
      <c r="N23" s="55">
        <v>46</v>
      </c>
      <c r="O23" s="55">
        <v>0</v>
      </c>
      <c r="P23" s="55">
        <v>0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5">
        <v>0</v>
      </c>
      <c r="AB23" s="55">
        <v>0</v>
      </c>
      <c r="AC23" s="55">
        <v>0</v>
      </c>
      <c r="AD23" s="55">
        <v>0</v>
      </c>
      <c r="AE23" s="55">
        <v>0</v>
      </c>
      <c r="AF23" s="55">
        <v>0</v>
      </c>
      <c r="AG23" s="55">
        <v>0</v>
      </c>
      <c r="AH23" s="55">
        <v>0</v>
      </c>
      <c r="AI23" s="55">
        <v>0</v>
      </c>
      <c r="AJ23" s="55">
        <v>0</v>
      </c>
      <c r="AK23" s="55">
        <v>0</v>
      </c>
      <c r="AL23" s="55">
        <v>0</v>
      </c>
      <c r="AM23" s="55">
        <v>0</v>
      </c>
    </row>
    <row r="24" spans="2:39">
      <c r="B24" s="134"/>
      <c r="C24" s="135"/>
      <c r="D24" s="134"/>
      <c r="E24" s="58" t="s">
        <v>72</v>
      </c>
      <c r="F24" s="55">
        <v>166.2</v>
      </c>
      <c r="G24" s="54">
        <v>0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  <c r="N24" s="55">
        <v>0</v>
      </c>
      <c r="O24" s="55">
        <v>0</v>
      </c>
      <c r="P24" s="55">
        <v>0</v>
      </c>
      <c r="Q24" s="55">
        <v>0</v>
      </c>
      <c r="R24" s="55">
        <v>0</v>
      </c>
      <c r="S24" s="55">
        <v>0</v>
      </c>
      <c r="T24" s="55">
        <v>0</v>
      </c>
      <c r="U24" s="55">
        <v>91.3</v>
      </c>
      <c r="V24" s="55">
        <v>52.5</v>
      </c>
      <c r="W24" s="55">
        <v>7</v>
      </c>
      <c r="X24" s="55">
        <v>3.5</v>
      </c>
      <c r="Y24" s="55">
        <v>8</v>
      </c>
      <c r="Z24" s="55">
        <v>7.6</v>
      </c>
      <c r="AA24" s="55">
        <v>0.5</v>
      </c>
      <c r="AB24" s="55">
        <v>0.3</v>
      </c>
      <c r="AC24" s="55">
        <v>0</v>
      </c>
      <c r="AD24" s="55">
        <v>0</v>
      </c>
      <c r="AE24" s="55">
        <v>0</v>
      </c>
      <c r="AF24" s="55">
        <v>0.2</v>
      </c>
      <c r="AG24" s="55">
        <v>9</v>
      </c>
      <c r="AH24" s="55">
        <v>1.8</v>
      </c>
      <c r="AI24" s="55">
        <v>0</v>
      </c>
      <c r="AJ24" s="55">
        <v>0.2</v>
      </c>
      <c r="AK24" s="55">
        <v>0.2</v>
      </c>
      <c r="AL24" s="55">
        <v>0.5</v>
      </c>
      <c r="AM24" s="55">
        <v>74.900000000000006</v>
      </c>
    </row>
    <row r="25" spans="2:39">
      <c r="B25" s="134" t="s">
        <v>125</v>
      </c>
      <c r="C25" s="135" t="s">
        <v>127</v>
      </c>
      <c r="D25" s="134" t="s">
        <v>68</v>
      </c>
      <c r="E25" s="134"/>
      <c r="F25" s="55">
        <v>255.7</v>
      </c>
      <c r="G25" s="54">
        <v>90.8</v>
      </c>
      <c r="H25" s="55">
        <v>87.1</v>
      </c>
      <c r="I25" s="55">
        <v>1.2</v>
      </c>
      <c r="J25" s="55">
        <v>37.4</v>
      </c>
      <c r="K25" s="55">
        <v>3.3</v>
      </c>
      <c r="L25" s="55">
        <v>3.7</v>
      </c>
      <c r="M25" s="55">
        <v>26.5</v>
      </c>
      <c r="N25" s="55">
        <v>15</v>
      </c>
      <c r="O25" s="55">
        <v>3.7</v>
      </c>
      <c r="P25" s="55">
        <v>0.3</v>
      </c>
      <c r="Q25" s="55">
        <v>0.2</v>
      </c>
      <c r="R25" s="55">
        <v>0.1</v>
      </c>
      <c r="S25" s="55">
        <v>3.1</v>
      </c>
      <c r="T25" s="55">
        <v>0</v>
      </c>
      <c r="U25" s="55">
        <v>79.2</v>
      </c>
      <c r="V25" s="55">
        <v>41.4</v>
      </c>
      <c r="W25" s="55">
        <v>11.3</v>
      </c>
      <c r="X25" s="55">
        <v>8.3000000000000007</v>
      </c>
      <c r="Y25" s="55">
        <v>5.3</v>
      </c>
      <c r="Z25" s="55">
        <v>9.6999999999999993</v>
      </c>
      <c r="AA25" s="55">
        <v>0.4</v>
      </c>
      <c r="AB25" s="55">
        <v>0.7</v>
      </c>
      <c r="AC25" s="55">
        <v>0.1</v>
      </c>
      <c r="AD25" s="55">
        <v>0.2</v>
      </c>
      <c r="AE25" s="55">
        <v>0</v>
      </c>
      <c r="AF25" s="55">
        <v>0.2</v>
      </c>
      <c r="AG25" s="55">
        <v>0.3</v>
      </c>
      <c r="AH25" s="55">
        <v>0.1</v>
      </c>
      <c r="AI25" s="55">
        <v>0</v>
      </c>
      <c r="AJ25" s="55">
        <v>0</v>
      </c>
      <c r="AK25" s="55">
        <v>0</v>
      </c>
      <c r="AL25" s="55">
        <v>1.2</v>
      </c>
      <c r="AM25" s="55">
        <v>85.7</v>
      </c>
    </row>
    <row r="26" spans="2:39">
      <c r="B26" s="134"/>
      <c r="C26" s="135"/>
      <c r="D26" s="134" t="s">
        <v>191</v>
      </c>
      <c r="E26" s="58" t="s">
        <v>192</v>
      </c>
      <c r="F26" s="55">
        <v>24.7</v>
      </c>
      <c r="G26" s="54">
        <v>24.7</v>
      </c>
      <c r="H26" s="55">
        <v>22.9</v>
      </c>
      <c r="I26" s="55">
        <v>0</v>
      </c>
      <c r="J26" s="55">
        <v>9.4</v>
      </c>
      <c r="K26" s="55">
        <v>0.4</v>
      </c>
      <c r="L26" s="55">
        <v>2.1</v>
      </c>
      <c r="M26" s="55">
        <v>5.4</v>
      </c>
      <c r="N26" s="55">
        <v>5.6</v>
      </c>
      <c r="O26" s="55">
        <v>1.7999999999999998</v>
      </c>
      <c r="P26" s="55">
        <v>0.3</v>
      </c>
      <c r="Q26" s="55">
        <v>0.2</v>
      </c>
      <c r="R26" s="55">
        <v>0.1</v>
      </c>
      <c r="S26" s="55">
        <v>1.2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0</v>
      </c>
      <c r="AJ26" s="55">
        <v>0</v>
      </c>
      <c r="AK26" s="55">
        <v>0</v>
      </c>
      <c r="AL26" s="55">
        <v>0</v>
      </c>
      <c r="AM26" s="55">
        <v>0</v>
      </c>
    </row>
    <row r="27" spans="2:39">
      <c r="B27" s="134"/>
      <c r="C27" s="135"/>
      <c r="D27" s="134"/>
      <c r="E27" s="58" t="s">
        <v>193</v>
      </c>
      <c r="F27" s="55">
        <v>63.4</v>
      </c>
      <c r="G27" s="54">
        <v>63.4</v>
      </c>
      <c r="H27" s="55">
        <v>62</v>
      </c>
      <c r="I27" s="55">
        <v>0</v>
      </c>
      <c r="J27" s="55">
        <v>28</v>
      </c>
      <c r="K27" s="55">
        <v>2.2999999999999998</v>
      </c>
      <c r="L27" s="55">
        <v>1.5</v>
      </c>
      <c r="M27" s="55">
        <v>21</v>
      </c>
      <c r="N27" s="55">
        <v>9.1999999999999993</v>
      </c>
      <c r="O27" s="55">
        <v>1.4</v>
      </c>
      <c r="P27" s="55">
        <v>0</v>
      </c>
      <c r="Q27" s="55">
        <v>0</v>
      </c>
      <c r="R27" s="55">
        <v>0</v>
      </c>
      <c r="S27" s="55">
        <v>1.4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0</v>
      </c>
      <c r="AH27" s="55">
        <v>0</v>
      </c>
      <c r="AI27" s="55">
        <v>0</v>
      </c>
      <c r="AJ27" s="55">
        <v>0</v>
      </c>
      <c r="AK27" s="55">
        <v>0</v>
      </c>
      <c r="AL27" s="55">
        <v>0</v>
      </c>
      <c r="AM27" s="55">
        <v>0</v>
      </c>
    </row>
    <row r="28" spans="2:39">
      <c r="B28" s="134"/>
      <c r="C28" s="135"/>
      <c r="D28" s="134"/>
      <c r="E28" s="58" t="s">
        <v>72</v>
      </c>
      <c r="F28" s="55">
        <v>167.60000000000002</v>
      </c>
      <c r="G28" s="54">
        <v>2.7</v>
      </c>
      <c r="H28" s="55">
        <v>2.2000000000000002</v>
      </c>
      <c r="I28" s="55">
        <v>1.2</v>
      </c>
      <c r="J28" s="55">
        <v>0</v>
      </c>
      <c r="K28" s="55">
        <v>0.6</v>
      </c>
      <c r="L28" s="55">
        <v>0.1</v>
      </c>
      <c r="M28" s="55">
        <v>0.1</v>
      </c>
      <c r="N28" s="55">
        <v>0.2</v>
      </c>
      <c r="O28" s="55">
        <v>0.5</v>
      </c>
      <c r="P28" s="55">
        <v>0</v>
      </c>
      <c r="Q28" s="55">
        <v>0</v>
      </c>
      <c r="R28" s="55">
        <v>0</v>
      </c>
      <c r="S28" s="55">
        <v>0.5</v>
      </c>
      <c r="T28" s="55">
        <v>0</v>
      </c>
      <c r="U28" s="55">
        <v>79.2</v>
      </c>
      <c r="V28" s="55">
        <v>41.4</v>
      </c>
      <c r="W28" s="55">
        <v>11.3</v>
      </c>
      <c r="X28" s="55">
        <v>8.3000000000000007</v>
      </c>
      <c r="Y28" s="55">
        <v>5.3</v>
      </c>
      <c r="Z28" s="55">
        <v>9.6999999999999993</v>
      </c>
      <c r="AA28" s="55">
        <v>0.4</v>
      </c>
      <c r="AB28" s="55">
        <v>0.7</v>
      </c>
      <c r="AC28" s="55">
        <v>0.1</v>
      </c>
      <c r="AD28" s="55">
        <v>0.2</v>
      </c>
      <c r="AE28" s="55">
        <v>0</v>
      </c>
      <c r="AF28" s="55">
        <v>0.2</v>
      </c>
      <c r="AG28" s="55">
        <v>0.3</v>
      </c>
      <c r="AH28" s="55">
        <v>0.1</v>
      </c>
      <c r="AI28" s="55">
        <v>0</v>
      </c>
      <c r="AJ28" s="55">
        <v>0</v>
      </c>
      <c r="AK28" s="55">
        <v>0</v>
      </c>
      <c r="AL28" s="55">
        <v>1.2</v>
      </c>
      <c r="AM28" s="55">
        <v>85.7</v>
      </c>
    </row>
    <row r="29" spans="2:39">
      <c r="B29" s="134" t="s">
        <v>125</v>
      </c>
      <c r="C29" s="135" t="s">
        <v>128</v>
      </c>
      <c r="D29" s="134" t="s">
        <v>68</v>
      </c>
      <c r="E29" s="134"/>
      <c r="F29" s="55">
        <v>319.20000000000005</v>
      </c>
      <c r="G29" s="54">
        <v>89.7</v>
      </c>
      <c r="H29" s="55">
        <v>71.5</v>
      </c>
      <c r="I29" s="55">
        <v>9.1</v>
      </c>
      <c r="J29" s="55">
        <v>17.2</v>
      </c>
      <c r="K29" s="55">
        <v>6.6</v>
      </c>
      <c r="L29" s="55">
        <v>3.7</v>
      </c>
      <c r="M29" s="55">
        <v>12.5</v>
      </c>
      <c r="N29" s="55">
        <v>22.4</v>
      </c>
      <c r="O29" s="55">
        <v>18.2</v>
      </c>
      <c r="P29" s="55">
        <v>2.4</v>
      </c>
      <c r="Q29" s="55">
        <v>1.7</v>
      </c>
      <c r="R29" s="55">
        <v>1.9</v>
      </c>
      <c r="S29" s="55">
        <v>12.2</v>
      </c>
      <c r="T29" s="55">
        <v>0</v>
      </c>
      <c r="U29" s="55">
        <v>130.4</v>
      </c>
      <c r="V29" s="55">
        <v>70.900000000000006</v>
      </c>
      <c r="W29" s="55">
        <v>12.6</v>
      </c>
      <c r="X29" s="55">
        <v>1.6</v>
      </c>
      <c r="Y29" s="55">
        <v>8.8000000000000007</v>
      </c>
      <c r="Z29" s="55">
        <v>10.1</v>
      </c>
      <c r="AA29" s="55">
        <v>0</v>
      </c>
      <c r="AB29" s="55">
        <v>0.3</v>
      </c>
      <c r="AC29" s="55">
        <v>0</v>
      </c>
      <c r="AD29" s="55">
        <v>0</v>
      </c>
      <c r="AE29" s="55">
        <v>0</v>
      </c>
      <c r="AF29" s="55">
        <v>0.2</v>
      </c>
      <c r="AG29" s="55">
        <v>11.4</v>
      </c>
      <c r="AH29" s="55">
        <v>0.1</v>
      </c>
      <c r="AI29" s="55">
        <v>0</v>
      </c>
      <c r="AJ29" s="55">
        <v>13.5</v>
      </c>
      <c r="AK29" s="55">
        <v>0.9</v>
      </c>
      <c r="AL29" s="55">
        <v>0</v>
      </c>
      <c r="AM29" s="55">
        <v>99.1</v>
      </c>
    </row>
    <row r="30" spans="2:39">
      <c r="B30" s="134"/>
      <c r="C30" s="135"/>
      <c r="D30" s="134" t="s">
        <v>191</v>
      </c>
      <c r="E30" s="58" t="s">
        <v>192</v>
      </c>
      <c r="F30" s="55">
        <v>18.3</v>
      </c>
      <c r="G30" s="54">
        <v>18.3</v>
      </c>
      <c r="H30" s="55">
        <v>8.9</v>
      </c>
      <c r="I30" s="55">
        <v>1.5</v>
      </c>
      <c r="J30" s="55">
        <v>2.1</v>
      </c>
      <c r="K30" s="55">
        <v>0.8</v>
      </c>
      <c r="L30" s="55">
        <v>0.5</v>
      </c>
      <c r="M30" s="55">
        <v>1.5</v>
      </c>
      <c r="N30" s="55">
        <v>2.5</v>
      </c>
      <c r="O30" s="55">
        <v>9.4</v>
      </c>
      <c r="P30" s="55">
        <v>0.7</v>
      </c>
      <c r="Q30" s="55">
        <v>0.5</v>
      </c>
      <c r="R30" s="55">
        <v>1</v>
      </c>
      <c r="S30" s="55">
        <v>7.2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0</v>
      </c>
      <c r="AH30" s="55">
        <v>0</v>
      </c>
      <c r="AI30" s="55">
        <v>0</v>
      </c>
      <c r="AJ30" s="55">
        <v>0</v>
      </c>
      <c r="AK30" s="55">
        <v>0</v>
      </c>
      <c r="AL30" s="55">
        <v>0</v>
      </c>
      <c r="AM30" s="55">
        <v>0</v>
      </c>
    </row>
    <row r="31" spans="2:39">
      <c r="B31" s="134"/>
      <c r="C31" s="135"/>
      <c r="D31" s="134"/>
      <c r="E31" s="58" t="s">
        <v>193</v>
      </c>
      <c r="F31" s="55">
        <v>61.599999999999994</v>
      </c>
      <c r="G31" s="54">
        <v>61.599999999999994</v>
      </c>
      <c r="H31" s="55">
        <v>53.3</v>
      </c>
      <c r="I31" s="55">
        <v>7.6</v>
      </c>
      <c r="J31" s="55">
        <v>14.6</v>
      </c>
      <c r="K31" s="55">
        <v>4.2</v>
      </c>
      <c r="L31" s="55">
        <v>3.2</v>
      </c>
      <c r="M31" s="55">
        <v>10.9</v>
      </c>
      <c r="N31" s="55">
        <v>12.8</v>
      </c>
      <c r="O31" s="55">
        <v>8.3000000000000007</v>
      </c>
      <c r="P31" s="55">
        <v>1.2</v>
      </c>
      <c r="Q31" s="55">
        <v>1.2</v>
      </c>
      <c r="R31" s="55">
        <v>0.9</v>
      </c>
      <c r="S31" s="55">
        <v>5</v>
      </c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5">
        <v>0</v>
      </c>
      <c r="AB31" s="55">
        <v>0</v>
      </c>
      <c r="AC31" s="55">
        <v>0</v>
      </c>
      <c r="AD31" s="55">
        <v>0</v>
      </c>
      <c r="AE31" s="55">
        <v>0</v>
      </c>
      <c r="AF31" s="55">
        <v>0</v>
      </c>
      <c r="AG31" s="55">
        <v>0</v>
      </c>
      <c r="AH31" s="55">
        <v>0</v>
      </c>
      <c r="AI31" s="55">
        <v>0</v>
      </c>
      <c r="AJ31" s="55">
        <v>0</v>
      </c>
      <c r="AK31" s="55">
        <v>0</v>
      </c>
      <c r="AL31" s="55">
        <v>0</v>
      </c>
      <c r="AM31" s="55">
        <v>0</v>
      </c>
    </row>
    <row r="32" spans="2:39">
      <c r="B32" s="134"/>
      <c r="C32" s="135"/>
      <c r="D32" s="134"/>
      <c r="E32" s="58" t="s">
        <v>72</v>
      </c>
      <c r="F32" s="55">
        <v>239.3</v>
      </c>
      <c r="G32" s="54">
        <v>9.8000000000000007</v>
      </c>
      <c r="H32" s="55">
        <v>9.3000000000000007</v>
      </c>
      <c r="I32" s="55">
        <v>0</v>
      </c>
      <c r="J32" s="55">
        <v>0.5</v>
      </c>
      <c r="K32" s="55">
        <v>1.6</v>
      </c>
      <c r="L32" s="55">
        <v>0</v>
      </c>
      <c r="M32" s="55">
        <v>0.1</v>
      </c>
      <c r="N32" s="55">
        <v>7.1</v>
      </c>
      <c r="O32" s="55">
        <v>0.5</v>
      </c>
      <c r="P32" s="55">
        <v>0.5</v>
      </c>
      <c r="Q32" s="55">
        <v>0</v>
      </c>
      <c r="R32" s="55">
        <v>0</v>
      </c>
      <c r="S32" s="55">
        <v>0</v>
      </c>
      <c r="T32" s="55">
        <v>0</v>
      </c>
      <c r="U32" s="55">
        <v>130.4</v>
      </c>
      <c r="V32" s="55">
        <v>70.900000000000006</v>
      </c>
      <c r="W32" s="55">
        <v>12.6</v>
      </c>
      <c r="X32" s="55">
        <v>1.6</v>
      </c>
      <c r="Y32" s="55">
        <v>8.8000000000000007</v>
      </c>
      <c r="Z32" s="55">
        <v>10.1</v>
      </c>
      <c r="AA32" s="55">
        <v>0</v>
      </c>
      <c r="AB32" s="55">
        <v>0.3</v>
      </c>
      <c r="AC32" s="55">
        <v>0</v>
      </c>
      <c r="AD32" s="55">
        <v>0</v>
      </c>
      <c r="AE32" s="55">
        <v>0</v>
      </c>
      <c r="AF32" s="55">
        <v>0.2</v>
      </c>
      <c r="AG32" s="55">
        <v>11.4</v>
      </c>
      <c r="AH32" s="55">
        <v>0.1</v>
      </c>
      <c r="AI32" s="55">
        <v>0</v>
      </c>
      <c r="AJ32" s="55">
        <v>13.5</v>
      </c>
      <c r="AK32" s="55">
        <v>0.9</v>
      </c>
      <c r="AL32" s="55">
        <v>0</v>
      </c>
      <c r="AM32" s="55">
        <v>99.1</v>
      </c>
    </row>
    <row r="33" spans="2:39">
      <c r="B33" s="134" t="s">
        <v>125</v>
      </c>
      <c r="C33" s="135" t="s">
        <v>129</v>
      </c>
      <c r="D33" s="134" t="s">
        <v>68</v>
      </c>
      <c r="E33" s="134"/>
      <c r="F33" s="55">
        <v>422.5</v>
      </c>
      <c r="G33" s="54">
        <v>111.89999999999999</v>
      </c>
      <c r="H33" s="55">
        <v>109.3</v>
      </c>
      <c r="I33" s="55">
        <v>0</v>
      </c>
      <c r="J33" s="55">
        <v>48.6</v>
      </c>
      <c r="K33" s="55">
        <v>8.4</v>
      </c>
      <c r="L33" s="55">
        <v>9.3000000000000007</v>
      </c>
      <c r="M33" s="55">
        <v>26.2</v>
      </c>
      <c r="N33" s="55">
        <v>16.8</v>
      </c>
      <c r="O33" s="55">
        <v>2.6</v>
      </c>
      <c r="P33" s="55">
        <v>0</v>
      </c>
      <c r="Q33" s="55">
        <v>0</v>
      </c>
      <c r="R33" s="55">
        <v>0</v>
      </c>
      <c r="S33" s="55">
        <v>2.6</v>
      </c>
      <c r="T33" s="55">
        <v>0</v>
      </c>
      <c r="U33" s="55">
        <v>208.8</v>
      </c>
      <c r="V33" s="55">
        <v>91.3</v>
      </c>
      <c r="W33" s="55">
        <v>40.1</v>
      </c>
      <c r="X33" s="55">
        <v>29.8</v>
      </c>
      <c r="Y33" s="55">
        <v>17.399999999999999</v>
      </c>
      <c r="Z33" s="55">
        <v>10.8</v>
      </c>
      <c r="AA33" s="55">
        <v>5</v>
      </c>
      <c r="AB33" s="55">
        <v>0.2</v>
      </c>
      <c r="AC33" s="55">
        <v>0</v>
      </c>
      <c r="AD33" s="55">
        <v>0</v>
      </c>
      <c r="AE33" s="55">
        <v>0</v>
      </c>
      <c r="AF33" s="55">
        <v>0.5</v>
      </c>
      <c r="AG33" s="55">
        <v>4</v>
      </c>
      <c r="AH33" s="55">
        <v>0</v>
      </c>
      <c r="AI33" s="55">
        <v>0</v>
      </c>
      <c r="AJ33" s="55">
        <v>4.0999999999999996</v>
      </c>
      <c r="AK33" s="55">
        <v>0.1</v>
      </c>
      <c r="AL33" s="55">
        <v>5.5</v>
      </c>
      <c r="AM33" s="55">
        <v>101.8</v>
      </c>
    </row>
    <row r="34" spans="2:39">
      <c r="B34" s="134"/>
      <c r="C34" s="135"/>
      <c r="D34" s="134" t="s">
        <v>191</v>
      </c>
      <c r="E34" s="58" t="s">
        <v>192</v>
      </c>
      <c r="F34" s="55">
        <v>18.800000000000004</v>
      </c>
      <c r="G34" s="54">
        <v>18.800000000000004</v>
      </c>
      <c r="H34" s="55">
        <v>16.200000000000003</v>
      </c>
      <c r="I34" s="55">
        <v>0</v>
      </c>
      <c r="J34" s="55">
        <v>3.5</v>
      </c>
      <c r="K34" s="55">
        <v>4.2</v>
      </c>
      <c r="L34" s="55">
        <v>4.4000000000000004</v>
      </c>
      <c r="M34" s="55">
        <v>1.5</v>
      </c>
      <c r="N34" s="55">
        <v>2.6</v>
      </c>
      <c r="O34" s="55">
        <v>2.6</v>
      </c>
      <c r="P34" s="55">
        <v>0</v>
      </c>
      <c r="Q34" s="55">
        <v>0</v>
      </c>
      <c r="R34" s="55">
        <v>0</v>
      </c>
      <c r="S34" s="55">
        <v>2.6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</row>
    <row r="35" spans="2:39">
      <c r="B35" s="134"/>
      <c r="C35" s="135"/>
      <c r="D35" s="134"/>
      <c r="E35" s="58" t="s">
        <v>193</v>
      </c>
      <c r="F35" s="55">
        <v>93.100000000000009</v>
      </c>
      <c r="G35" s="54">
        <v>93.100000000000009</v>
      </c>
      <c r="H35" s="55">
        <v>93.100000000000009</v>
      </c>
      <c r="I35" s="55">
        <v>0</v>
      </c>
      <c r="J35" s="55">
        <v>45.1</v>
      </c>
      <c r="K35" s="55">
        <v>4.2</v>
      </c>
      <c r="L35" s="55">
        <v>4.9000000000000004</v>
      </c>
      <c r="M35" s="55">
        <v>24.7</v>
      </c>
      <c r="N35" s="55">
        <v>14.2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</row>
    <row r="36" spans="2:39">
      <c r="B36" s="134"/>
      <c r="C36" s="135"/>
      <c r="D36" s="134"/>
      <c r="E36" s="58" t="s">
        <v>72</v>
      </c>
      <c r="F36" s="55">
        <v>310.60000000000002</v>
      </c>
      <c r="G36" s="54">
        <v>0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0</v>
      </c>
      <c r="U36" s="55">
        <v>208.8</v>
      </c>
      <c r="V36" s="55">
        <v>91.3</v>
      </c>
      <c r="W36" s="55">
        <v>40.1</v>
      </c>
      <c r="X36" s="55">
        <v>29.8</v>
      </c>
      <c r="Y36" s="55">
        <v>17.399999999999999</v>
      </c>
      <c r="Z36" s="55">
        <v>10.8</v>
      </c>
      <c r="AA36" s="55">
        <v>5</v>
      </c>
      <c r="AB36" s="55">
        <v>0.2</v>
      </c>
      <c r="AC36" s="55">
        <v>0</v>
      </c>
      <c r="AD36" s="55">
        <v>0</v>
      </c>
      <c r="AE36" s="55">
        <v>0</v>
      </c>
      <c r="AF36" s="55">
        <v>0.5</v>
      </c>
      <c r="AG36" s="55">
        <v>4</v>
      </c>
      <c r="AH36" s="55">
        <v>0</v>
      </c>
      <c r="AI36" s="55">
        <v>0</v>
      </c>
      <c r="AJ36" s="55">
        <v>4.0999999999999996</v>
      </c>
      <c r="AK36" s="55">
        <v>0.1</v>
      </c>
      <c r="AL36" s="55">
        <v>5.5</v>
      </c>
      <c r="AM36" s="55">
        <v>101.8</v>
      </c>
    </row>
    <row r="37" spans="2:39">
      <c r="B37" s="134" t="s">
        <v>125</v>
      </c>
      <c r="C37" s="135" t="s">
        <v>6</v>
      </c>
      <c r="D37" s="134" t="s">
        <v>68</v>
      </c>
      <c r="E37" s="134"/>
      <c r="F37" s="55">
        <v>361.29999999999995</v>
      </c>
      <c r="G37" s="54">
        <v>97.8</v>
      </c>
      <c r="H37" s="55">
        <v>91.7</v>
      </c>
      <c r="I37" s="55">
        <v>2.4</v>
      </c>
      <c r="J37" s="55">
        <v>30.8</v>
      </c>
      <c r="K37" s="55">
        <v>1.1000000000000001</v>
      </c>
      <c r="L37" s="55">
        <v>0.8</v>
      </c>
      <c r="M37" s="55">
        <v>18.100000000000001</v>
      </c>
      <c r="N37" s="55">
        <v>38.5</v>
      </c>
      <c r="O37" s="55">
        <v>6.1</v>
      </c>
      <c r="P37" s="55">
        <v>1.9</v>
      </c>
      <c r="Q37" s="55">
        <v>1</v>
      </c>
      <c r="R37" s="55">
        <v>0.4</v>
      </c>
      <c r="S37" s="55">
        <v>2.8</v>
      </c>
      <c r="T37" s="55">
        <v>0</v>
      </c>
      <c r="U37" s="55">
        <v>172.79999999999998</v>
      </c>
      <c r="V37" s="55">
        <v>82.5</v>
      </c>
      <c r="W37" s="55">
        <v>36.1</v>
      </c>
      <c r="X37" s="55">
        <v>19.7</v>
      </c>
      <c r="Y37" s="55">
        <v>4.2</v>
      </c>
      <c r="Z37" s="55">
        <v>7.3</v>
      </c>
      <c r="AA37" s="55">
        <v>0</v>
      </c>
      <c r="AB37" s="55">
        <v>0</v>
      </c>
      <c r="AC37" s="55">
        <v>0</v>
      </c>
      <c r="AD37" s="55">
        <v>0.3</v>
      </c>
      <c r="AE37" s="55">
        <v>0</v>
      </c>
      <c r="AF37" s="55">
        <v>2.7</v>
      </c>
      <c r="AG37" s="55">
        <v>0.3</v>
      </c>
      <c r="AH37" s="55">
        <v>0.1</v>
      </c>
      <c r="AI37" s="55">
        <v>0</v>
      </c>
      <c r="AJ37" s="55">
        <v>0</v>
      </c>
      <c r="AK37" s="55">
        <v>0</v>
      </c>
      <c r="AL37" s="55">
        <v>19.600000000000001</v>
      </c>
      <c r="AM37" s="55">
        <v>90.7</v>
      </c>
    </row>
    <row r="38" spans="2:39">
      <c r="B38" s="134"/>
      <c r="C38" s="135"/>
      <c r="D38" s="134" t="s">
        <v>191</v>
      </c>
      <c r="E38" s="58" t="s">
        <v>192</v>
      </c>
      <c r="F38" s="55">
        <v>16.100000000000001</v>
      </c>
      <c r="G38" s="54">
        <v>16.100000000000001</v>
      </c>
      <c r="H38" s="55">
        <v>14.700000000000001</v>
      </c>
      <c r="I38" s="55">
        <v>0.4</v>
      </c>
      <c r="J38" s="55">
        <v>5.0999999999999996</v>
      </c>
      <c r="K38" s="55">
        <v>0.2</v>
      </c>
      <c r="L38" s="55">
        <v>0.1</v>
      </c>
      <c r="M38" s="55">
        <v>3</v>
      </c>
      <c r="N38" s="55">
        <v>5.9</v>
      </c>
      <c r="O38" s="55">
        <v>1.4</v>
      </c>
      <c r="P38" s="55">
        <v>0.3</v>
      </c>
      <c r="Q38" s="55">
        <v>0.2</v>
      </c>
      <c r="R38" s="55">
        <v>0.1</v>
      </c>
      <c r="S38" s="55">
        <v>0.8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5">
        <v>0</v>
      </c>
      <c r="AK38" s="55">
        <v>0</v>
      </c>
      <c r="AL38" s="55">
        <v>0</v>
      </c>
      <c r="AM38" s="55">
        <v>0</v>
      </c>
    </row>
    <row r="39" spans="2:39">
      <c r="B39" s="134"/>
      <c r="C39" s="135"/>
      <c r="D39" s="134"/>
      <c r="E39" s="58" t="s">
        <v>193</v>
      </c>
      <c r="F39" s="55">
        <v>81.7</v>
      </c>
      <c r="G39" s="54">
        <v>81.7</v>
      </c>
      <c r="H39" s="55">
        <v>77</v>
      </c>
      <c r="I39" s="55">
        <v>2</v>
      </c>
      <c r="J39" s="55">
        <v>25.7</v>
      </c>
      <c r="K39" s="55">
        <v>0.9</v>
      </c>
      <c r="L39" s="55">
        <v>0.7</v>
      </c>
      <c r="M39" s="55">
        <v>15.1</v>
      </c>
      <c r="N39" s="55">
        <v>32.6</v>
      </c>
      <c r="O39" s="55">
        <v>4.7</v>
      </c>
      <c r="P39" s="55">
        <v>1.6</v>
      </c>
      <c r="Q39" s="55">
        <v>0.8</v>
      </c>
      <c r="R39" s="55">
        <v>0.3</v>
      </c>
      <c r="S39" s="55">
        <v>2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</row>
    <row r="40" spans="2:39">
      <c r="B40" s="134"/>
      <c r="C40" s="135"/>
      <c r="D40" s="134"/>
      <c r="E40" s="58" t="s">
        <v>72</v>
      </c>
      <c r="F40" s="55">
        <v>263.5</v>
      </c>
      <c r="G40" s="54">
        <v>0</v>
      </c>
      <c r="H40" s="55">
        <v>0</v>
      </c>
      <c r="I40" s="55">
        <v>0</v>
      </c>
      <c r="J40" s="55">
        <v>0</v>
      </c>
      <c r="K40" s="55">
        <v>0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0</v>
      </c>
      <c r="S40" s="55">
        <v>0</v>
      </c>
      <c r="T40" s="55">
        <v>0</v>
      </c>
      <c r="U40" s="55">
        <v>172.79999999999998</v>
      </c>
      <c r="V40" s="55">
        <v>82.5</v>
      </c>
      <c r="W40" s="55">
        <v>36.1</v>
      </c>
      <c r="X40" s="55">
        <v>19.7</v>
      </c>
      <c r="Y40" s="55">
        <v>4.2</v>
      </c>
      <c r="Z40" s="55">
        <v>7.3</v>
      </c>
      <c r="AA40" s="55">
        <v>0</v>
      </c>
      <c r="AB40" s="55">
        <v>0</v>
      </c>
      <c r="AC40" s="55">
        <v>0</v>
      </c>
      <c r="AD40" s="55">
        <v>0.3</v>
      </c>
      <c r="AE40" s="55">
        <v>0</v>
      </c>
      <c r="AF40" s="55">
        <v>2.7</v>
      </c>
      <c r="AG40" s="55">
        <v>0.3</v>
      </c>
      <c r="AH40" s="55">
        <v>0.1</v>
      </c>
      <c r="AI40" s="55">
        <v>0</v>
      </c>
      <c r="AJ40" s="55">
        <v>0</v>
      </c>
      <c r="AK40" s="55">
        <v>0</v>
      </c>
      <c r="AL40" s="55">
        <v>19.600000000000001</v>
      </c>
      <c r="AM40" s="55">
        <v>90.7</v>
      </c>
    </row>
    <row r="41" spans="2:39">
      <c r="B41" s="134" t="s">
        <v>125</v>
      </c>
      <c r="C41" s="135" t="s">
        <v>130</v>
      </c>
      <c r="D41" s="134" t="s">
        <v>68</v>
      </c>
      <c r="E41" s="134"/>
      <c r="F41" s="55">
        <v>345.5</v>
      </c>
      <c r="G41" s="54">
        <v>107.5</v>
      </c>
      <c r="H41" s="55">
        <v>107.1</v>
      </c>
      <c r="I41" s="55">
        <v>12.7</v>
      </c>
      <c r="J41" s="55">
        <v>38.4</v>
      </c>
      <c r="K41" s="55">
        <v>17.5</v>
      </c>
      <c r="L41" s="55">
        <v>1.4</v>
      </c>
      <c r="M41" s="55">
        <v>8.3000000000000007</v>
      </c>
      <c r="N41" s="55">
        <v>28.8</v>
      </c>
      <c r="O41" s="55">
        <v>0.4</v>
      </c>
      <c r="P41" s="55">
        <v>0</v>
      </c>
      <c r="Q41" s="55">
        <v>0</v>
      </c>
      <c r="R41" s="55">
        <v>0</v>
      </c>
      <c r="S41" s="55">
        <v>0.4</v>
      </c>
      <c r="T41" s="55">
        <v>0</v>
      </c>
      <c r="U41" s="55">
        <v>142.60000000000002</v>
      </c>
      <c r="V41" s="55">
        <v>79.099999999999994</v>
      </c>
      <c r="W41" s="55">
        <v>5.4</v>
      </c>
      <c r="X41" s="55">
        <v>7</v>
      </c>
      <c r="Y41" s="55">
        <v>25.8</v>
      </c>
      <c r="Z41" s="55">
        <v>6.4</v>
      </c>
      <c r="AA41" s="55">
        <v>0.4</v>
      </c>
      <c r="AB41" s="55">
        <v>0.1</v>
      </c>
      <c r="AC41" s="55">
        <v>0</v>
      </c>
      <c r="AD41" s="55">
        <v>0</v>
      </c>
      <c r="AE41" s="55">
        <v>0</v>
      </c>
      <c r="AF41" s="55">
        <v>0.2</v>
      </c>
      <c r="AG41" s="55">
        <v>0.2</v>
      </c>
      <c r="AH41" s="55">
        <v>1.4</v>
      </c>
      <c r="AI41" s="55">
        <v>0</v>
      </c>
      <c r="AJ41" s="55">
        <v>15.2</v>
      </c>
      <c r="AK41" s="55">
        <v>0.3</v>
      </c>
      <c r="AL41" s="55">
        <v>1.1000000000000001</v>
      </c>
      <c r="AM41" s="55">
        <v>95.4</v>
      </c>
    </row>
    <row r="42" spans="2:39">
      <c r="B42" s="134"/>
      <c r="C42" s="135"/>
      <c r="D42" s="134" t="s">
        <v>191</v>
      </c>
      <c r="E42" s="58" t="s">
        <v>192</v>
      </c>
      <c r="F42" s="55">
        <v>16.3</v>
      </c>
      <c r="G42" s="54">
        <v>16.3</v>
      </c>
      <c r="H42" s="55">
        <v>15.9</v>
      </c>
      <c r="I42" s="55">
        <v>1.7</v>
      </c>
      <c r="J42" s="55">
        <v>3.8</v>
      </c>
      <c r="K42" s="55">
        <v>1.5</v>
      </c>
      <c r="L42" s="55">
        <v>0.5</v>
      </c>
      <c r="M42" s="55">
        <v>0.5</v>
      </c>
      <c r="N42" s="55">
        <v>7.9</v>
      </c>
      <c r="O42" s="55">
        <v>0.4</v>
      </c>
      <c r="P42" s="55">
        <v>0</v>
      </c>
      <c r="Q42" s="55">
        <v>0</v>
      </c>
      <c r="R42" s="55">
        <v>0</v>
      </c>
      <c r="S42" s="55">
        <v>0.4</v>
      </c>
      <c r="T42" s="55">
        <v>0</v>
      </c>
      <c r="U42" s="55">
        <v>0</v>
      </c>
      <c r="V42" s="55">
        <v>0</v>
      </c>
      <c r="W42" s="55">
        <v>0</v>
      </c>
      <c r="X42" s="55">
        <v>0</v>
      </c>
      <c r="Y42" s="55">
        <v>0</v>
      </c>
      <c r="Z42" s="55">
        <v>0</v>
      </c>
      <c r="AA42" s="55">
        <v>0</v>
      </c>
      <c r="AB42" s="55">
        <v>0</v>
      </c>
      <c r="AC42" s="55">
        <v>0</v>
      </c>
      <c r="AD42" s="55">
        <v>0</v>
      </c>
      <c r="AE42" s="55">
        <v>0</v>
      </c>
      <c r="AF42" s="55">
        <v>0</v>
      </c>
      <c r="AG42" s="55">
        <v>0</v>
      </c>
      <c r="AH42" s="55">
        <v>0</v>
      </c>
      <c r="AI42" s="55">
        <v>0</v>
      </c>
      <c r="AJ42" s="55">
        <v>0</v>
      </c>
      <c r="AK42" s="55">
        <v>0</v>
      </c>
      <c r="AL42" s="55">
        <v>0</v>
      </c>
      <c r="AM42" s="55">
        <v>0</v>
      </c>
    </row>
    <row r="43" spans="2:39">
      <c r="B43" s="134"/>
      <c r="C43" s="135"/>
      <c r="D43" s="134"/>
      <c r="E43" s="58" t="s">
        <v>193</v>
      </c>
      <c r="F43" s="55">
        <v>91.199999999999989</v>
      </c>
      <c r="G43" s="54">
        <v>91.199999999999989</v>
      </c>
      <c r="H43" s="55">
        <v>91.199999999999989</v>
      </c>
      <c r="I43" s="55">
        <v>11</v>
      </c>
      <c r="J43" s="55">
        <v>34.6</v>
      </c>
      <c r="K43" s="55">
        <v>16</v>
      </c>
      <c r="L43" s="55">
        <v>0.9</v>
      </c>
      <c r="M43" s="55">
        <v>7.8</v>
      </c>
      <c r="N43" s="55">
        <v>20.9</v>
      </c>
      <c r="O43" s="55">
        <v>0</v>
      </c>
      <c r="P43" s="55">
        <v>0</v>
      </c>
      <c r="Q43" s="55">
        <v>0</v>
      </c>
      <c r="R43" s="55">
        <v>0</v>
      </c>
      <c r="S43" s="55">
        <v>0</v>
      </c>
      <c r="T43" s="55">
        <v>0</v>
      </c>
      <c r="U43" s="55">
        <v>0</v>
      </c>
      <c r="V43" s="55">
        <v>0</v>
      </c>
      <c r="W43" s="55">
        <v>0</v>
      </c>
      <c r="X43" s="55">
        <v>0</v>
      </c>
      <c r="Y43" s="55">
        <v>0</v>
      </c>
      <c r="Z43" s="55">
        <v>0</v>
      </c>
      <c r="AA43" s="55">
        <v>0</v>
      </c>
      <c r="AB43" s="55">
        <v>0</v>
      </c>
      <c r="AC43" s="55">
        <v>0</v>
      </c>
      <c r="AD43" s="55">
        <v>0</v>
      </c>
      <c r="AE43" s="55">
        <v>0</v>
      </c>
      <c r="AF43" s="55">
        <v>0</v>
      </c>
      <c r="AG43" s="55">
        <v>0</v>
      </c>
      <c r="AH43" s="55">
        <v>0</v>
      </c>
      <c r="AI43" s="55">
        <v>0</v>
      </c>
      <c r="AJ43" s="55">
        <v>0</v>
      </c>
      <c r="AK43" s="55">
        <v>0</v>
      </c>
      <c r="AL43" s="55">
        <v>0</v>
      </c>
      <c r="AM43" s="55">
        <v>0</v>
      </c>
    </row>
    <row r="44" spans="2:39">
      <c r="B44" s="134"/>
      <c r="C44" s="135"/>
      <c r="D44" s="134"/>
      <c r="E44" s="58" t="s">
        <v>72</v>
      </c>
      <c r="F44" s="55">
        <v>238.00000000000003</v>
      </c>
      <c r="G44" s="54">
        <v>0</v>
      </c>
      <c r="H44" s="55">
        <v>0</v>
      </c>
      <c r="I44" s="55">
        <v>0</v>
      </c>
      <c r="J44" s="55">
        <v>0</v>
      </c>
      <c r="K44" s="55">
        <v>0</v>
      </c>
      <c r="L44" s="55">
        <v>0</v>
      </c>
      <c r="M44" s="55">
        <v>0</v>
      </c>
      <c r="N44" s="55">
        <v>0</v>
      </c>
      <c r="O44" s="55">
        <v>0</v>
      </c>
      <c r="P44" s="55">
        <v>0</v>
      </c>
      <c r="Q44" s="55">
        <v>0</v>
      </c>
      <c r="R44" s="55">
        <v>0</v>
      </c>
      <c r="S44" s="55">
        <v>0</v>
      </c>
      <c r="T44" s="55">
        <v>0</v>
      </c>
      <c r="U44" s="55">
        <v>142.60000000000002</v>
      </c>
      <c r="V44" s="55">
        <v>79.099999999999994</v>
      </c>
      <c r="W44" s="55">
        <v>5.4</v>
      </c>
      <c r="X44" s="55">
        <v>7</v>
      </c>
      <c r="Y44" s="55">
        <v>25.8</v>
      </c>
      <c r="Z44" s="55">
        <v>6.4</v>
      </c>
      <c r="AA44" s="55">
        <v>0.4</v>
      </c>
      <c r="AB44" s="55">
        <v>0.1</v>
      </c>
      <c r="AC44" s="55">
        <v>0</v>
      </c>
      <c r="AD44" s="55">
        <v>0</v>
      </c>
      <c r="AE44" s="55">
        <v>0</v>
      </c>
      <c r="AF44" s="55">
        <v>0.2</v>
      </c>
      <c r="AG44" s="55">
        <v>0.2</v>
      </c>
      <c r="AH44" s="55">
        <v>1.4</v>
      </c>
      <c r="AI44" s="55">
        <v>0</v>
      </c>
      <c r="AJ44" s="55">
        <v>15.2</v>
      </c>
      <c r="AK44" s="55">
        <v>0.3</v>
      </c>
      <c r="AL44" s="55">
        <v>1.1000000000000001</v>
      </c>
      <c r="AM44" s="55">
        <v>95.4</v>
      </c>
    </row>
    <row r="45" spans="2:39">
      <c r="B45" s="134" t="s">
        <v>125</v>
      </c>
      <c r="C45" s="135" t="s">
        <v>131</v>
      </c>
      <c r="D45" s="134" t="s">
        <v>68</v>
      </c>
      <c r="E45" s="134"/>
      <c r="F45" s="55">
        <v>224.89999999999998</v>
      </c>
      <c r="G45" s="54">
        <v>74.399999999999991</v>
      </c>
      <c r="H45" s="55">
        <v>71.8</v>
      </c>
      <c r="I45" s="55">
        <v>4.3</v>
      </c>
      <c r="J45" s="55">
        <v>38.5</v>
      </c>
      <c r="K45" s="55">
        <v>3.1</v>
      </c>
      <c r="L45" s="55">
        <v>0.1</v>
      </c>
      <c r="M45" s="55">
        <v>17.7</v>
      </c>
      <c r="N45" s="55">
        <v>8.1</v>
      </c>
      <c r="O45" s="55">
        <v>2.5</v>
      </c>
      <c r="P45" s="55">
        <v>0.7</v>
      </c>
      <c r="Q45" s="55">
        <v>1.1000000000000001</v>
      </c>
      <c r="R45" s="55">
        <v>0.1</v>
      </c>
      <c r="S45" s="55">
        <v>0.6</v>
      </c>
      <c r="T45" s="55">
        <v>0.1</v>
      </c>
      <c r="U45" s="55">
        <v>71.7</v>
      </c>
      <c r="V45" s="55">
        <v>6.7</v>
      </c>
      <c r="W45" s="55">
        <v>20.6</v>
      </c>
      <c r="X45" s="55">
        <v>6.2</v>
      </c>
      <c r="Y45" s="55">
        <v>5.6</v>
      </c>
      <c r="Z45" s="55">
        <v>16</v>
      </c>
      <c r="AA45" s="55">
        <v>2.1</v>
      </c>
      <c r="AB45" s="55">
        <v>0.5</v>
      </c>
      <c r="AC45" s="55">
        <v>0.3</v>
      </c>
      <c r="AD45" s="55">
        <v>0</v>
      </c>
      <c r="AE45" s="55">
        <v>0</v>
      </c>
      <c r="AF45" s="55">
        <v>2.2000000000000002</v>
      </c>
      <c r="AG45" s="55">
        <v>4.7</v>
      </c>
      <c r="AH45" s="55">
        <v>5.5</v>
      </c>
      <c r="AI45" s="55">
        <v>0</v>
      </c>
      <c r="AJ45" s="55">
        <v>0.5</v>
      </c>
      <c r="AK45" s="55">
        <v>0.7</v>
      </c>
      <c r="AL45" s="55">
        <v>0.1</v>
      </c>
      <c r="AM45" s="55">
        <v>78.8</v>
      </c>
    </row>
    <row r="46" spans="2:39">
      <c r="B46" s="134"/>
      <c r="C46" s="135"/>
      <c r="D46" s="134" t="s">
        <v>191</v>
      </c>
      <c r="E46" s="58" t="s">
        <v>192</v>
      </c>
      <c r="F46" s="55">
        <v>6.6</v>
      </c>
      <c r="G46" s="54">
        <v>6.6</v>
      </c>
      <c r="H46" s="55">
        <v>5.8999999999999995</v>
      </c>
      <c r="I46" s="55">
        <v>0.3</v>
      </c>
      <c r="J46" s="55">
        <v>3.1</v>
      </c>
      <c r="K46" s="55">
        <v>0.3</v>
      </c>
      <c r="L46" s="55">
        <v>0</v>
      </c>
      <c r="M46" s="55">
        <v>1.5</v>
      </c>
      <c r="N46" s="55">
        <v>0.7</v>
      </c>
      <c r="O46" s="55">
        <v>0.7</v>
      </c>
      <c r="P46" s="55">
        <v>0</v>
      </c>
      <c r="Q46" s="55">
        <v>0.1</v>
      </c>
      <c r="R46" s="55">
        <v>0</v>
      </c>
      <c r="S46" s="55">
        <v>0.6</v>
      </c>
      <c r="T46" s="55">
        <v>0</v>
      </c>
      <c r="U46" s="55">
        <v>0</v>
      </c>
      <c r="V46" s="55">
        <v>0</v>
      </c>
      <c r="W46" s="55">
        <v>0</v>
      </c>
      <c r="X46" s="55">
        <v>0</v>
      </c>
      <c r="Y46" s="55">
        <v>0</v>
      </c>
      <c r="Z46" s="55">
        <v>0</v>
      </c>
      <c r="AA46" s="55">
        <v>0</v>
      </c>
      <c r="AB46" s="55">
        <v>0</v>
      </c>
      <c r="AC46" s="55">
        <v>0</v>
      </c>
      <c r="AD46" s="55">
        <v>0</v>
      </c>
      <c r="AE46" s="55">
        <v>0</v>
      </c>
      <c r="AF46" s="55">
        <v>0</v>
      </c>
      <c r="AG46" s="55">
        <v>0</v>
      </c>
      <c r="AH46" s="55">
        <v>0</v>
      </c>
      <c r="AI46" s="55">
        <v>0</v>
      </c>
      <c r="AJ46" s="55">
        <v>0</v>
      </c>
      <c r="AK46" s="55">
        <v>0</v>
      </c>
      <c r="AL46" s="55">
        <v>0</v>
      </c>
      <c r="AM46" s="55">
        <v>0</v>
      </c>
    </row>
    <row r="47" spans="2:39">
      <c r="B47" s="134"/>
      <c r="C47" s="135"/>
      <c r="D47" s="134"/>
      <c r="E47" s="58" t="s">
        <v>193</v>
      </c>
      <c r="F47" s="55">
        <v>64.599999999999994</v>
      </c>
      <c r="G47" s="54">
        <v>64.599999999999994</v>
      </c>
      <c r="H47" s="55">
        <v>63.1</v>
      </c>
      <c r="I47" s="55">
        <v>3</v>
      </c>
      <c r="J47" s="55">
        <v>34.1</v>
      </c>
      <c r="K47" s="55">
        <v>2.8</v>
      </c>
      <c r="L47" s="55">
        <v>0.1</v>
      </c>
      <c r="M47" s="55">
        <v>16</v>
      </c>
      <c r="N47" s="55">
        <v>7.1</v>
      </c>
      <c r="O47" s="55">
        <v>1.4000000000000001</v>
      </c>
      <c r="P47" s="55">
        <v>0.5</v>
      </c>
      <c r="Q47" s="55">
        <v>0.8</v>
      </c>
      <c r="R47" s="55">
        <v>0.1</v>
      </c>
      <c r="S47" s="55">
        <v>0</v>
      </c>
      <c r="T47" s="55">
        <v>0.1</v>
      </c>
      <c r="U47" s="55">
        <v>0</v>
      </c>
      <c r="V47" s="55">
        <v>0</v>
      </c>
      <c r="W47" s="55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0</v>
      </c>
      <c r="AE47" s="55">
        <v>0</v>
      </c>
      <c r="AF47" s="55">
        <v>0</v>
      </c>
      <c r="AG47" s="55">
        <v>0</v>
      </c>
      <c r="AH47" s="55">
        <v>0</v>
      </c>
      <c r="AI47" s="55">
        <v>0</v>
      </c>
      <c r="AJ47" s="55">
        <v>0</v>
      </c>
      <c r="AK47" s="55">
        <v>0</v>
      </c>
      <c r="AL47" s="55">
        <v>0</v>
      </c>
      <c r="AM47" s="55">
        <v>0</v>
      </c>
    </row>
    <row r="48" spans="2:39">
      <c r="B48" s="134"/>
      <c r="C48" s="135"/>
      <c r="D48" s="134"/>
      <c r="E48" s="58" t="s">
        <v>72</v>
      </c>
      <c r="F48" s="55">
        <v>153.69999999999999</v>
      </c>
      <c r="G48" s="54">
        <v>3.1999999999999997</v>
      </c>
      <c r="H48" s="55">
        <v>2.8</v>
      </c>
      <c r="I48" s="55">
        <v>1</v>
      </c>
      <c r="J48" s="55">
        <v>1.3</v>
      </c>
      <c r="K48" s="55">
        <v>0</v>
      </c>
      <c r="L48" s="55">
        <v>0</v>
      </c>
      <c r="M48" s="55">
        <v>0.2</v>
      </c>
      <c r="N48" s="55">
        <v>0.3</v>
      </c>
      <c r="O48" s="55">
        <v>0.4</v>
      </c>
      <c r="P48" s="55">
        <v>0.2</v>
      </c>
      <c r="Q48" s="55">
        <v>0.2</v>
      </c>
      <c r="R48" s="55">
        <v>0</v>
      </c>
      <c r="S48" s="55">
        <v>0</v>
      </c>
      <c r="T48" s="55">
        <v>0</v>
      </c>
      <c r="U48" s="55">
        <v>71.7</v>
      </c>
      <c r="V48" s="55">
        <v>6.7</v>
      </c>
      <c r="W48" s="55">
        <v>20.6</v>
      </c>
      <c r="X48" s="55">
        <v>6.2</v>
      </c>
      <c r="Y48" s="55">
        <v>5.6</v>
      </c>
      <c r="Z48" s="55">
        <v>16</v>
      </c>
      <c r="AA48" s="55">
        <v>2.1</v>
      </c>
      <c r="AB48" s="55">
        <v>0.5</v>
      </c>
      <c r="AC48" s="55">
        <v>0.3</v>
      </c>
      <c r="AD48" s="55">
        <v>0</v>
      </c>
      <c r="AE48" s="55">
        <v>0</v>
      </c>
      <c r="AF48" s="55">
        <v>2.2000000000000002</v>
      </c>
      <c r="AG48" s="55">
        <v>4.7</v>
      </c>
      <c r="AH48" s="55">
        <v>5.5</v>
      </c>
      <c r="AI48" s="55">
        <v>0</v>
      </c>
      <c r="AJ48" s="55">
        <v>0.5</v>
      </c>
      <c r="AK48" s="55">
        <v>0.7</v>
      </c>
      <c r="AL48" s="55">
        <v>0.1</v>
      </c>
      <c r="AM48" s="55">
        <v>78.8</v>
      </c>
    </row>
    <row r="49" spans="2:39">
      <c r="B49" s="134" t="s">
        <v>125</v>
      </c>
      <c r="C49" s="135" t="s">
        <v>132</v>
      </c>
      <c r="D49" s="134" t="s">
        <v>68</v>
      </c>
      <c r="E49" s="134"/>
      <c r="F49" s="55">
        <v>243.60000000000002</v>
      </c>
      <c r="G49" s="54">
        <v>71.2</v>
      </c>
      <c r="H49" s="55">
        <v>68.5</v>
      </c>
      <c r="I49" s="55">
        <v>0</v>
      </c>
      <c r="J49" s="55">
        <v>16.899999999999999</v>
      </c>
      <c r="K49" s="55">
        <v>1.7</v>
      </c>
      <c r="L49" s="55">
        <v>0.8</v>
      </c>
      <c r="M49" s="55">
        <v>37.6</v>
      </c>
      <c r="N49" s="55">
        <v>11.5</v>
      </c>
      <c r="O49" s="55">
        <v>2.7</v>
      </c>
      <c r="P49" s="55">
        <v>0.4</v>
      </c>
      <c r="Q49" s="55">
        <v>0</v>
      </c>
      <c r="R49" s="55">
        <v>0.6</v>
      </c>
      <c r="S49" s="55">
        <v>1.7</v>
      </c>
      <c r="T49" s="55">
        <v>0</v>
      </c>
      <c r="U49" s="55">
        <v>90.1</v>
      </c>
      <c r="V49" s="55">
        <v>35.4</v>
      </c>
      <c r="W49" s="55">
        <v>12</v>
      </c>
      <c r="X49" s="55">
        <v>1.5</v>
      </c>
      <c r="Y49" s="55">
        <v>21</v>
      </c>
      <c r="Z49" s="55">
        <v>4.0999999999999996</v>
      </c>
      <c r="AA49" s="55">
        <v>2.6</v>
      </c>
      <c r="AB49" s="55">
        <v>1</v>
      </c>
      <c r="AC49" s="55">
        <v>0.2</v>
      </c>
      <c r="AD49" s="55">
        <v>0</v>
      </c>
      <c r="AE49" s="55">
        <v>0</v>
      </c>
      <c r="AF49" s="55">
        <v>0.6</v>
      </c>
      <c r="AG49" s="55">
        <v>0.4</v>
      </c>
      <c r="AH49" s="55">
        <v>8.6</v>
      </c>
      <c r="AI49" s="55">
        <v>0</v>
      </c>
      <c r="AJ49" s="55">
        <v>0</v>
      </c>
      <c r="AK49" s="55">
        <v>2.4</v>
      </c>
      <c r="AL49" s="55">
        <v>0.3</v>
      </c>
      <c r="AM49" s="55">
        <v>82.3</v>
      </c>
    </row>
    <row r="50" spans="2:39">
      <c r="B50" s="134"/>
      <c r="C50" s="135"/>
      <c r="D50" s="134" t="s">
        <v>191</v>
      </c>
      <c r="E50" s="58" t="s">
        <v>192</v>
      </c>
      <c r="F50" s="55">
        <v>6.9</v>
      </c>
      <c r="G50" s="54">
        <v>6.9</v>
      </c>
      <c r="H50" s="55">
        <v>5</v>
      </c>
      <c r="I50" s="55">
        <v>0</v>
      </c>
      <c r="J50" s="55">
        <v>1</v>
      </c>
      <c r="K50" s="55">
        <v>0.1</v>
      </c>
      <c r="L50" s="55">
        <v>0.6</v>
      </c>
      <c r="M50" s="55">
        <v>2.5</v>
      </c>
      <c r="N50" s="55">
        <v>0.8</v>
      </c>
      <c r="O50" s="55">
        <v>1.9</v>
      </c>
      <c r="P50" s="55">
        <v>0.4</v>
      </c>
      <c r="Q50" s="55">
        <v>0</v>
      </c>
      <c r="R50" s="55">
        <v>0.6</v>
      </c>
      <c r="S50" s="55">
        <v>0.9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  <c r="AH50" s="55">
        <v>0</v>
      </c>
      <c r="AI50" s="55">
        <v>0</v>
      </c>
      <c r="AJ50" s="55">
        <v>0</v>
      </c>
      <c r="AK50" s="55">
        <v>0</v>
      </c>
      <c r="AL50" s="55">
        <v>0</v>
      </c>
      <c r="AM50" s="55">
        <v>0</v>
      </c>
    </row>
    <row r="51" spans="2:39">
      <c r="B51" s="134"/>
      <c r="C51" s="135"/>
      <c r="D51" s="134"/>
      <c r="E51" s="58" t="s">
        <v>193</v>
      </c>
      <c r="F51" s="55">
        <v>64.3</v>
      </c>
      <c r="G51" s="54">
        <v>64.3</v>
      </c>
      <c r="H51" s="55">
        <v>63.5</v>
      </c>
      <c r="I51" s="55">
        <v>0</v>
      </c>
      <c r="J51" s="55">
        <v>15.9</v>
      </c>
      <c r="K51" s="55">
        <v>1.6</v>
      </c>
      <c r="L51" s="55">
        <v>0.2</v>
      </c>
      <c r="M51" s="55">
        <v>35.1</v>
      </c>
      <c r="N51" s="55">
        <v>10.7</v>
      </c>
      <c r="O51" s="55">
        <v>0.8</v>
      </c>
      <c r="P51" s="55">
        <v>0</v>
      </c>
      <c r="Q51" s="55">
        <v>0</v>
      </c>
      <c r="R51" s="55">
        <v>0</v>
      </c>
      <c r="S51" s="55">
        <v>0.8</v>
      </c>
      <c r="T51" s="55">
        <v>0</v>
      </c>
      <c r="U51" s="55">
        <v>0</v>
      </c>
      <c r="V51" s="55">
        <v>0</v>
      </c>
      <c r="W51" s="55">
        <v>0</v>
      </c>
      <c r="X51" s="55">
        <v>0</v>
      </c>
      <c r="Y51" s="55">
        <v>0</v>
      </c>
      <c r="Z51" s="55">
        <v>0</v>
      </c>
      <c r="AA51" s="55">
        <v>0</v>
      </c>
      <c r="AB51" s="55">
        <v>0</v>
      </c>
      <c r="AC51" s="55">
        <v>0</v>
      </c>
      <c r="AD51" s="55">
        <v>0</v>
      </c>
      <c r="AE51" s="55">
        <v>0</v>
      </c>
      <c r="AF51" s="55">
        <v>0</v>
      </c>
      <c r="AG51" s="55">
        <v>0</v>
      </c>
      <c r="AH51" s="55">
        <v>0</v>
      </c>
      <c r="AI51" s="55">
        <v>0</v>
      </c>
      <c r="AJ51" s="55">
        <v>0</v>
      </c>
      <c r="AK51" s="55">
        <v>0</v>
      </c>
      <c r="AL51" s="55">
        <v>0</v>
      </c>
      <c r="AM51" s="55">
        <v>0</v>
      </c>
    </row>
    <row r="52" spans="2:39">
      <c r="B52" s="134"/>
      <c r="C52" s="135"/>
      <c r="D52" s="134"/>
      <c r="E52" s="58" t="s">
        <v>72</v>
      </c>
      <c r="F52" s="55">
        <v>172.39999999999998</v>
      </c>
      <c r="G52" s="54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>
        <v>0</v>
      </c>
      <c r="S52" s="55">
        <v>0</v>
      </c>
      <c r="T52" s="55">
        <v>0</v>
      </c>
      <c r="U52" s="55">
        <v>90.1</v>
      </c>
      <c r="V52" s="55">
        <v>35.4</v>
      </c>
      <c r="W52" s="55">
        <v>12</v>
      </c>
      <c r="X52" s="55">
        <v>1.5</v>
      </c>
      <c r="Y52" s="55">
        <v>21</v>
      </c>
      <c r="Z52" s="55">
        <v>4.0999999999999996</v>
      </c>
      <c r="AA52" s="55">
        <v>2.6</v>
      </c>
      <c r="AB52" s="55">
        <v>1</v>
      </c>
      <c r="AC52" s="55">
        <v>0.2</v>
      </c>
      <c r="AD52" s="55">
        <v>0</v>
      </c>
      <c r="AE52" s="55">
        <v>0</v>
      </c>
      <c r="AF52" s="55">
        <v>0.6</v>
      </c>
      <c r="AG52" s="55">
        <v>0.4</v>
      </c>
      <c r="AH52" s="55">
        <v>8.6</v>
      </c>
      <c r="AI52" s="55">
        <v>0</v>
      </c>
      <c r="AJ52" s="55">
        <v>0</v>
      </c>
      <c r="AK52" s="55">
        <v>2.4</v>
      </c>
      <c r="AL52" s="55">
        <v>0.3</v>
      </c>
      <c r="AM52" s="55">
        <v>82.3</v>
      </c>
    </row>
    <row r="53" spans="2:39">
      <c r="B53" s="134" t="s">
        <v>125</v>
      </c>
      <c r="C53" s="135" t="s">
        <v>133</v>
      </c>
      <c r="D53" s="134" t="s">
        <v>68</v>
      </c>
      <c r="E53" s="134"/>
      <c r="F53" s="55">
        <v>416.7</v>
      </c>
      <c r="G53" s="54">
        <v>107.69999999999999</v>
      </c>
      <c r="H53" s="55">
        <v>106.19999999999999</v>
      </c>
      <c r="I53" s="55">
        <v>0</v>
      </c>
      <c r="J53" s="55">
        <v>35.6</v>
      </c>
      <c r="K53" s="55">
        <v>12</v>
      </c>
      <c r="L53" s="55">
        <v>0.9</v>
      </c>
      <c r="M53" s="55">
        <v>19.600000000000001</v>
      </c>
      <c r="N53" s="55">
        <v>38.1</v>
      </c>
      <c r="O53" s="55">
        <v>1.4</v>
      </c>
      <c r="P53" s="55">
        <v>0.2</v>
      </c>
      <c r="Q53" s="55">
        <v>0.1</v>
      </c>
      <c r="R53" s="55">
        <v>0.1</v>
      </c>
      <c r="S53" s="55">
        <v>1</v>
      </c>
      <c r="T53" s="55">
        <v>0.1</v>
      </c>
      <c r="U53" s="55">
        <v>170.29999999999998</v>
      </c>
      <c r="V53" s="55">
        <v>72.5</v>
      </c>
      <c r="W53" s="55">
        <v>10</v>
      </c>
      <c r="X53" s="55">
        <v>11.2</v>
      </c>
      <c r="Y53" s="55">
        <v>24.5</v>
      </c>
      <c r="Z53" s="55">
        <v>22.5</v>
      </c>
      <c r="AA53" s="55">
        <v>0.3</v>
      </c>
      <c r="AB53" s="55">
        <v>1.2</v>
      </c>
      <c r="AC53" s="55">
        <v>0.1</v>
      </c>
      <c r="AD53" s="55">
        <v>0</v>
      </c>
      <c r="AE53" s="55">
        <v>0</v>
      </c>
      <c r="AF53" s="55">
        <v>0.6</v>
      </c>
      <c r="AG53" s="55">
        <v>9.1</v>
      </c>
      <c r="AH53" s="55">
        <v>0.6</v>
      </c>
      <c r="AI53" s="55">
        <v>0</v>
      </c>
      <c r="AJ53" s="55">
        <v>13</v>
      </c>
      <c r="AK53" s="55">
        <v>0.3</v>
      </c>
      <c r="AL53" s="55">
        <v>4.4000000000000004</v>
      </c>
      <c r="AM53" s="55">
        <v>138.69999999999999</v>
      </c>
    </row>
    <row r="54" spans="2:39">
      <c r="B54" s="134"/>
      <c r="C54" s="135"/>
      <c r="D54" s="134" t="s">
        <v>191</v>
      </c>
      <c r="E54" s="58" t="s">
        <v>192</v>
      </c>
      <c r="F54" s="55">
        <v>6.5</v>
      </c>
      <c r="G54" s="54">
        <v>6.5</v>
      </c>
      <c r="H54" s="55">
        <v>5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5</v>
      </c>
      <c r="O54" s="55">
        <v>1.4</v>
      </c>
      <c r="P54" s="55">
        <v>0.2</v>
      </c>
      <c r="Q54" s="55">
        <v>0.1</v>
      </c>
      <c r="R54" s="55">
        <v>0.1</v>
      </c>
      <c r="S54" s="55">
        <v>1</v>
      </c>
      <c r="T54" s="55">
        <v>0.1</v>
      </c>
      <c r="U54" s="55">
        <v>0</v>
      </c>
      <c r="V54" s="55">
        <v>0</v>
      </c>
      <c r="W54" s="55">
        <v>0</v>
      </c>
      <c r="X54" s="55">
        <v>0</v>
      </c>
      <c r="Y54" s="55">
        <v>0</v>
      </c>
      <c r="Z54" s="55">
        <v>0</v>
      </c>
      <c r="AA54" s="55">
        <v>0</v>
      </c>
      <c r="AB54" s="55">
        <v>0</v>
      </c>
      <c r="AC54" s="55">
        <v>0</v>
      </c>
      <c r="AD54" s="55">
        <v>0</v>
      </c>
      <c r="AE54" s="55">
        <v>0</v>
      </c>
      <c r="AF54" s="55">
        <v>0</v>
      </c>
      <c r="AG54" s="55">
        <v>0</v>
      </c>
      <c r="AH54" s="55">
        <v>0</v>
      </c>
      <c r="AI54" s="55">
        <v>0</v>
      </c>
      <c r="AJ54" s="55">
        <v>0</v>
      </c>
      <c r="AK54" s="55">
        <v>0</v>
      </c>
      <c r="AL54" s="55">
        <v>0</v>
      </c>
      <c r="AM54" s="55">
        <v>0</v>
      </c>
    </row>
    <row r="55" spans="2:39">
      <c r="B55" s="134"/>
      <c r="C55" s="135"/>
      <c r="D55" s="134"/>
      <c r="E55" s="58" t="s">
        <v>193</v>
      </c>
      <c r="F55" s="55">
        <v>101.19999999999999</v>
      </c>
      <c r="G55" s="54">
        <v>101.19999999999999</v>
      </c>
      <c r="H55" s="55">
        <v>101.19999999999999</v>
      </c>
      <c r="I55" s="55">
        <v>0</v>
      </c>
      <c r="J55" s="55">
        <v>35.6</v>
      </c>
      <c r="K55" s="55">
        <v>12</v>
      </c>
      <c r="L55" s="55">
        <v>0.9</v>
      </c>
      <c r="M55" s="55">
        <v>19.600000000000001</v>
      </c>
      <c r="N55" s="55">
        <v>33.1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</row>
    <row r="56" spans="2:39">
      <c r="B56" s="134"/>
      <c r="C56" s="135"/>
      <c r="D56" s="134"/>
      <c r="E56" s="58" t="s">
        <v>72</v>
      </c>
      <c r="F56" s="55">
        <v>309</v>
      </c>
      <c r="G56" s="54">
        <v>0</v>
      </c>
      <c r="H56" s="55">
        <v>0</v>
      </c>
      <c r="I56" s="55">
        <v>0</v>
      </c>
      <c r="J56" s="55">
        <v>0</v>
      </c>
      <c r="K56" s="55">
        <v>0</v>
      </c>
      <c r="L56" s="55">
        <v>0</v>
      </c>
      <c r="M56" s="55">
        <v>0</v>
      </c>
      <c r="N56" s="55">
        <v>0</v>
      </c>
      <c r="O56" s="55">
        <v>0</v>
      </c>
      <c r="P56" s="55">
        <v>0</v>
      </c>
      <c r="Q56" s="55">
        <v>0</v>
      </c>
      <c r="R56" s="55">
        <v>0</v>
      </c>
      <c r="S56" s="55">
        <v>0</v>
      </c>
      <c r="T56" s="55">
        <v>0</v>
      </c>
      <c r="U56" s="55">
        <v>170.29999999999998</v>
      </c>
      <c r="V56" s="55">
        <v>72.5</v>
      </c>
      <c r="W56" s="55">
        <v>10</v>
      </c>
      <c r="X56" s="55">
        <v>11.2</v>
      </c>
      <c r="Y56" s="55">
        <v>24.5</v>
      </c>
      <c r="Z56" s="55">
        <v>22.5</v>
      </c>
      <c r="AA56" s="55">
        <v>0.3</v>
      </c>
      <c r="AB56" s="55">
        <v>1.2</v>
      </c>
      <c r="AC56" s="55">
        <v>0.1</v>
      </c>
      <c r="AD56" s="55">
        <v>0</v>
      </c>
      <c r="AE56" s="55">
        <v>0</v>
      </c>
      <c r="AF56" s="55">
        <v>0.6</v>
      </c>
      <c r="AG56" s="55">
        <v>9.1</v>
      </c>
      <c r="AH56" s="55">
        <v>0.6</v>
      </c>
      <c r="AI56" s="55">
        <v>0</v>
      </c>
      <c r="AJ56" s="55">
        <v>13</v>
      </c>
      <c r="AK56" s="55">
        <v>0.3</v>
      </c>
      <c r="AL56" s="55">
        <v>4.4000000000000004</v>
      </c>
      <c r="AM56" s="55">
        <v>138.69999999999999</v>
      </c>
    </row>
    <row r="57" spans="2:39">
      <c r="B57" s="134" t="s">
        <v>125</v>
      </c>
      <c r="C57" s="135" t="s">
        <v>134</v>
      </c>
      <c r="D57" s="134" t="s">
        <v>68</v>
      </c>
      <c r="E57" s="134"/>
      <c r="F57" s="55">
        <v>319.59999999999997</v>
      </c>
      <c r="G57" s="54">
        <v>140.5</v>
      </c>
      <c r="H57" s="55">
        <v>140.5</v>
      </c>
      <c r="I57" s="55">
        <v>4.2</v>
      </c>
      <c r="J57" s="55">
        <v>19.3</v>
      </c>
      <c r="K57" s="55">
        <v>16.2</v>
      </c>
      <c r="L57" s="55">
        <v>11.5</v>
      </c>
      <c r="M57" s="55">
        <v>9.3000000000000007</v>
      </c>
      <c r="N57" s="55">
        <v>80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92.399999999999991</v>
      </c>
      <c r="V57" s="55">
        <v>9.9</v>
      </c>
      <c r="W57" s="55">
        <v>3.5</v>
      </c>
      <c r="X57" s="55">
        <v>2.2999999999999998</v>
      </c>
      <c r="Y57" s="55">
        <v>27.1</v>
      </c>
      <c r="Z57" s="55">
        <v>15.4</v>
      </c>
      <c r="AA57" s="55">
        <v>0.8</v>
      </c>
      <c r="AB57" s="55">
        <v>0</v>
      </c>
      <c r="AC57" s="55">
        <v>0</v>
      </c>
      <c r="AD57" s="55">
        <v>0</v>
      </c>
      <c r="AE57" s="55">
        <v>0</v>
      </c>
      <c r="AF57" s="55">
        <v>0</v>
      </c>
      <c r="AG57" s="55">
        <v>3.5</v>
      </c>
      <c r="AH57" s="55">
        <v>0</v>
      </c>
      <c r="AI57" s="55">
        <v>0</v>
      </c>
      <c r="AJ57" s="55">
        <v>29.6</v>
      </c>
      <c r="AK57" s="55">
        <v>0.1</v>
      </c>
      <c r="AL57" s="55">
        <v>0.2</v>
      </c>
      <c r="AM57" s="55">
        <v>86.7</v>
      </c>
    </row>
    <row r="58" spans="2:39">
      <c r="B58" s="134"/>
      <c r="C58" s="135"/>
      <c r="D58" s="134" t="s">
        <v>191</v>
      </c>
      <c r="E58" s="58" t="s">
        <v>192</v>
      </c>
      <c r="F58" s="55">
        <v>64.5</v>
      </c>
      <c r="G58" s="54">
        <v>64.5</v>
      </c>
      <c r="H58" s="55">
        <v>64.5</v>
      </c>
      <c r="I58" s="55">
        <v>0</v>
      </c>
      <c r="J58" s="55">
        <v>12.2</v>
      </c>
      <c r="K58" s="55">
        <v>5.9</v>
      </c>
      <c r="L58" s="55">
        <v>7.9</v>
      </c>
      <c r="M58" s="55">
        <v>6.3</v>
      </c>
      <c r="N58" s="55">
        <v>32.200000000000003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</row>
    <row r="59" spans="2:39">
      <c r="B59" s="134"/>
      <c r="C59" s="135"/>
      <c r="D59" s="134"/>
      <c r="E59" s="58" t="s">
        <v>193</v>
      </c>
      <c r="F59" s="55">
        <v>71.8</v>
      </c>
      <c r="G59" s="54">
        <v>71.8</v>
      </c>
      <c r="H59" s="55">
        <v>71.8</v>
      </c>
      <c r="I59" s="55">
        <v>0</v>
      </c>
      <c r="J59" s="55">
        <v>7.1</v>
      </c>
      <c r="K59" s="55">
        <v>10.3</v>
      </c>
      <c r="L59" s="55">
        <v>3.6</v>
      </c>
      <c r="M59" s="55">
        <v>3</v>
      </c>
      <c r="N59" s="55">
        <v>47.8</v>
      </c>
      <c r="O59" s="55">
        <v>0</v>
      </c>
      <c r="P59" s="55">
        <v>0</v>
      </c>
      <c r="Q59" s="55">
        <v>0</v>
      </c>
      <c r="R59" s="55">
        <v>0</v>
      </c>
      <c r="S59" s="55">
        <v>0</v>
      </c>
      <c r="T59" s="55">
        <v>0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0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0</v>
      </c>
    </row>
    <row r="60" spans="2:39">
      <c r="B60" s="134"/>
      <c r="C60" s="135"/>
      <c r="D60" s="134"/>
      <c r="E60" s="58" t="s">
        <v>72</v>
      </c>
      <c r="F60" s="55">
        <v>183.3</v>
      </c>
      <c r="G60" s="54">
        <v>4.2</v>
      </c>
      <c r="H60" s="55">
        <v>4.2</v>
      </c>
      <c r="I60" s="55">
        <v>4.2</v>
      </c>
      <c r="J60" s="55">
        <v>0</v>
      </c>
      <c r="K60" s="55">
        <v>0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0</v>
      </c>
      <c r="S60" s="55">
        <v>0</v>
      </c>
      <c r="T60" s="55">
        <v>0</v>
      </c>
      <c r="U60" s="55">
        <v>92.399999999999991</v>
      </c>
      <c r="V60" s="55">
        <v>9.9</v>
      </c>
      <c r="W60" s="55">
        <v>3.5</v>
      </c>
      <c r="X60" s="55">
        <v>2.2999999999999998</v>
      </c>
      <c r="Y60" s="55">
        <v>27.1</v>
      </c>
      <c r="Z60" s="55">
        <v>15.4</v>
      </c>
      <c r="AA60" s="55">
        <v>0.8</v>
      </c>
      <c r="AB60" s="55">
        <v>0</v>
      </c>
      <c r="AC60" s="55">
        <v>0</v>
      </c>
      <c r="AD60" s="55">
        <v>0</v>
      </c>
      <c r="AE60" s="55">
        <v>0</v>
      </c>
      <c r="AF60" s="55">
        <v>0</v>
      </c>
      <c r="AG60" s="55">
        <v>3.5</v>
      </c>
      <c r="AH60" s="55">
        <v>0</v>
      </c>
      <c r="AI60" s="55">
        <v>0</v>
      </c>
      <c r="AJ60" s="55">
        <v>29.6</v>
      </c>
      <c r="AK60" s="55">
        <v>0.1</v>
      </c>
      <c r="AL60" s="55">
        <v>0.2</v>
      </c>
      <c r="AM60" s="55">
        <v>86.7</v>
      </c>
    </row>
    <row r="61" spans="2:39">
      <c r="B61" s="134" t="s">
        <v>125</v>
      </c>
      <c r="C61" s="135" t="s">
        <v>135</v>
      </c>
      <c r="D61" s="134" t="s">
        <v>68</v>
      </c>
      <c r="E61" s="134"/>
      <c r="F61" s="55">
        <v>298.3</v>
      </c>
      <c r="G61" s="54">
        <v>118.10000000000001</v>
      </c>
      <c r="H61" s="55">
        <v>97.300000000000011</v>
      </c>
      <c r="I61" s="55">
        <v>5.2</v>
      </c>
      <c r="J61" s="55">
        <v>23.8</v>
      </c>
      <c r="K61" s="55">
        <v>7.2</v>
      </c>
      <c r="L61" s="55">
        <v>7.4</v>
      </c>
      <c r="M61" s="55">
        <v>7</v>
      </c>
      <c r="N61" s="55">
        <v>46.7</v>
      </c>
      <c r="O61" s="55">
        <v>18.600000000000001</v>
      </c>
      <c r="P61" s="55">
        <v>2.2999999999999998</v>
      </c>
      <c r="Q61" s="55">
        <v>1.7</v>
      </c>
      <c r="R61" s="55">
        <v>0.1</v>
      </c>
      <c r="S61" s="55">
        <v>14.5</v>
      </c>
      <c r="T61" s="55">
        <v>2.2000000000000002</v>
      </c>
      <c r="U61" s="55">
        <v>103.3</v>
      </c>
      <c r="V61" s="55">
        <v>51.9</v>
      </c>
      <c r="W61" s="55">
        <v>9.4</v>
      </c>
      <c r="X61" s="55">
        <v>3.3</v>
      </c>
      <c r="Y61" s="55">
        <v>26.3</v>
      </c>
      <c r="Z61" s="55">
        <v>4.5</v>
      </c>
      <c r="AA61" s="55">
        <v>0.5</v>
      </c>
      <c r="AB61" s="55">
        <v>0</v>
      </c>
      <c r="AC61" s="55">
        <v>0</v>
      </c>
      <c r="AD61" s="55">
        <v>0</v>
      </c>
      <c r="AE61" s="55">
        <v>0</v>
      </c>
      <c r="AF61" s="55">
        <v>0.2</v>
      </c>
      <c r="AG61" s="55">
        <v>6.9</v>
      </c>
      <c r="AH61" s="55">
        <v>0</v>
      </c>
      <c r="AI61" s="55">
        <v>0</v>
      </c>
      <c r="AJ61" s="55">
        <v>0</v>
      </c>
      <c r="AK61" s="55">
        <v>0.3</v>
      </c>
      <c r="AL61" s="55">
        <v>0</v>
      </c>
      <c r="AM61" s="55">
        <v>76.900000000000006</v>
      </c>
    </row>
    <row r="62" spans="2:39">
      <c r="B62" s="134"/>
      <c r="C62" s="135"/>
      <c r="D62" s="134" t="s">
        <v>191</v>
      </c>
      <c r="E62" s="58" t="s">
        <v>192</v>
      </c>
      <c r="F62" s="55">
        <v>35.300000000000004</v>
      </c>
      <c r="G62" s="54">
        <v>35.300000000000004</v>
      </c>
      <c r="H62" s="55">
        <v>16.3</v>
      </c>
      <c r="I62" s="55">
        <v>1</v>
      </c>
      <c r="J62" s="55">
        <v>4.7</v>
      </c>
      <c r="K62" s="55">
        <v>1.3</v>
      </c>
      <c r="L62" s="55">
        <v>1</v>
      </c>
      <c r="M62" s="55">
        <v>1</v>
      </c>
      <c r="N62" s="55">
        <v>7.3</v>
      </c>
      <c r="O62" s="55">
        <v>18.600000000000001</v>
      </c>
      <c r="P62" s="55">
        <v>2.2999999999999998</v>
      </c>
      <c r="Q62" s="55">
        <v>1.7</v>
      </c>
      <c r="R62" s="55">
        <v>0.1</v>
      </c>
      <c r="S62" s="55">
        <v>14.5</v>
      </c>
      <c r="T62" s="55">
        <v>0.4</v>
      </c>
      <c r="U62" s="55">
        <v>0</v>
      </c>
      <c r="V62" s="55">
        <v>0</v>
      </c>
      <c r="W62" s="55">
        <v>0</v>
      </c>
      <c r="X62" s="55">
        <v>0</v>
      </c>
      <c r="Y62" s="55">
        <v>0</v>
      </c>
      <c r="Z62" s="55">
        <v>0</v>
      </c>
      <c r="AA62" s="55">
        <v>0</v>
      </c>
      <c r="AB62" s="55">
        <v>0</v>
      </c>
      <c r="AC62" s="55">
        <v>0</v>
      </c>
      <c r="AD62" s="55">
        <v>0</v>
      </c>
      <c r="AE62" s="55">
        <v>0</v>
      </c>
      <c r="AF62" s="55">
        <v>0</v>
      </c>
      <c r="AG62" s="55">
        <v>0</v>
      </c>
      <c r="AH62" s="55">
        <v>0</v>
      </c>
      <c r="AI62" s="55">
        <v>0</v>
      </c>
      <c r="AJ62" s="55">
        <v>0</v>
      </c>
      <c r="AK62" s="55">
        <v>0</v>
      </c>
      <c r="AL62" s="55">
        <v>0</v>
      </c>
      <c r="AM62" s="55">
        <v>0</v>
      </c>
    </row>
    <row r="63" spans="2:39">
      <c r="B63" s="134"/>
      <c r="C63" s="135"/>
      <c r="D63" s="134"/>
      <c r="E63" s="58" t="s">
        <v>193</v>
      </c>
      <c r="F63" s="55">
        <v>82.8</v>
      </c>
      <c r="G63" s="54">
        <v>82.8</v>
      </c>
      <c r="H63" s="55">
        <v>81</v>
      </c>
      <c r="I63" s="55">
        <v>4.2</v>
      </c>
      <c r="J63" s="55">
        <v>19.100000000000001</v>
      </c>
      <c r="K63" s="55">
        <v>5.9</v>
      </c>
      <c r="L63" s="55">
        <v>6.4</v>
      </c>
      <c r="M63" s="55">
        <v>6</v>
      </c>
      <c r="N63" s="55">
        <v>39.4</v>
      </c>
      <c r="O63" s="55">
        <v>0</v>
      </c>
      <c r="P63" s="55">
        <v>0</v>
      </c>
      <c r="Q63" s="55">
        <v>0</v>
      </c>
      <c r="R63" s="55">
        <v>0</v>
      </c>
      <c r="S63" s="55">
        <v>0</v>
      </c>
      <c r="T63" s="55">
        <v>1.8</v>
      </c>
      <c r="U63" s="55">
        <v>0</v>
      </c>
      <c r="V63" s="55">
        <v>0</v>
      </c>
      <c r="W63" s="55">
        <v>0</v>
      </c>
      <c r="X63" s="55">
        <v>0</v>
      </c>
      <c r="Y63" s="55">
        <v>0</v>
      </c>
      <c r="Z63" s="55">
        <v>0</v>
      </c>
      <c r="AA63" s="55">
        <v>0</v>
      </c>
      <c r="AB63" s="55">
        <v>0</v>
      </c>
      <c r="AC63" s="55">
        <v>0</v>
      </c>
      <c r="AD63" s="55">
        <v>0</v>
      </c>
      <c r="AE63" s="55">
        <v>0</v>
      </c>
      <c r="AF63" s="55">
        <v>0</v>
      </c>
      <c r="AG63" s="55">
        <v>0</v>
      </c>
      <c r="AH63" s="55">
        <v>0</v>
      </c>
      <c r="AI63" s="55">
        <v>0</v>
      </c>
      <c r="AJ63" s="55">
        <v>0</v>
      </c>
      <c r="AK63" s="55">
        <v>0</v>
      </c>
      <c r="AL63" s="55">
        <v>0</v>
      </c>
      <c r="AM63" s="55">
        <v>0</v>
      </c>
    </row>
    <row r="64" spans="2:39">
      <c r="B64" s="134"/>
      <c r="C64" s="135"/>
      <c r="D64" s="134"/>
      <c r="E64" s="58" t="s">
        <v>72</v>
      </c>
      <c r="F64" s="55">
        <v>180.2</v>
      </c>
      <c r="G64" s="54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5">
        <v>0</v>
      </c>
      <c r="Q64" s="55">
        <v>0</v>
      </c>
      <c r="R64" s="55">
        <v>0</v>
      </c>
      <c r="S64" s="55">
        <v>0</v>
      </c>
      <c r="T64" s="55">
        <v>0</v>
      </c>
      <c r="U64" s="55">
        <v>103.3</v>
      </c>
      <c r="V64" s="55">
        <v>51.9</v>
      </c>
      <c r="W64" s="55">
        <v>9.4</v>
      </c>
      <c r="X64" s="55">
        <v>3.3</v>
      </c>
      <c r="Y64" s="55">
        <v>26.3</v>
      </c>
      <c r="Z64" s="55">
        <v>4.5</v>
      </c>
      <c r="AA64" s="55">
        <v>0.5</v>
      </c>
      <c r="AB64" s="55">
        <v>0</v>
      </c>
      <c r="AC64" s="55">
        <v>0</v>
      </c>
      <c r="AD64" s="55">
        <v>0</v>
      </c>
      <c r="AE64" s="55">
        <v>0</v>
      </c>
      <c r="AF64" s="55">
        <v>0.2</v>
      </c>
      <c r="AG64" s="55">
        <v>6.9</v>
      </c>
      <c r="AH64" s="55">
        <v>0</v>
      </c>
      <c r="AI64" s="55">
        <v>0</v>
      </c>
      <c r="AJ64" s="55">
        <v>0</v>
      </c>
      <c r="AK64" s="55">
        <v>0.3</v>
      </c>
      <c r="AL64" s="55">
        <v>0</v>
      </c>
      <c r="AM64" s="55">
        <v>76.900000000000006</v>
      </c>
    </row>
    <row r="65" spans="2:39">
      <c r="B65" s="134" t="s">
        <v>125</v>
      </c>
      <c r="C65" s="135" t="s">
        <v>136</v>
      </c>
      <c r="D65" s="134" t="s">
        <v>68</v>
      </c>
      <c r="E65" s="134"/>
      <c r="F65" s="55">
        <v>437.70000000000005</v>
      </c>
      <c r="G65" s="54">
        <v>132.5</v>
      </c>
      <c r="H65" s="55">
        <v>102.89999999999999</v>
      </c>
      <c r="I65" s="55">
        <v>11.8</v>
      </c>
      <c r="J65" s="55">
        <v>48.5</v>
      </c>
      <c r="K65" s="55">
        <v>0</v>
      </c>
      <c r="L65" s="55">
        <v>19.3</v>
      </c>
      <c r="M65" s="55">
        <v>23.3</v>
      </c>
      <c r="N65" s="55">
        <v>0</v>
      </c>
      <c r="O65" s="55">
        <v>29.6</v>
      </c>
      <c r="P65" s="55">
        <v>0</v>
      </c>
      <c r="Q65" s="55">
        <v>0</v>
      </c>
      <c r="R65" s="55">
        <v>0</v>
      </c>
      <c r="S65" s="55">
        <v>29.6</v>
      </c>
      <c r="T65" s="55">
        <v>0</v>
      </c>
      <c r="U65" s="55">
        <v>196.30000000000004</v>
      </c>
      <c r="V65" s="55">
        <v>80.099999999999994</v>
      </c>
      <c r="W65" s="55">
        <v>19.8</v>
      </c>
      <c r="X65" s="55">
        <v>10.8</v>
      </c>
      <c r="Y65" s="55">
        <v>19.899999999999999</v>
      </c>
      <c r="Z65" s="55">
        <v>19.5</v>
      </c>
      <c r="AA65" s="55">
        <v>1.1000000000000001</v>
      </c>
      <c r="AB65" s="55">
        <v>0.3</v>
      </c>
      <c r="AC65" s="55">
        <v>0.1</v>
      </c>
      <c r="AD65" s="55">
        <v>0</v>
      </c>
      <c r="AE65" s="55">
        <v>0</v>
      </c>
      <c r="AF65" s="55">
        <v>0.8</v>
      </c>
      <c r="AG65" s="55">
        <v>20.3</v>
      </c>
      <c r="AH65" s="55">
        <v>16.5</v>
      </c>
      <c r="AI65" s="55">
        <v>0.3</v>
      </c>
      <c r="AJ65" s="55">
        <v>0</v>
      </c>
      <c r="AK65" s="55">
        <v>0</v>
      </c>
      <c r="AL65" s="55">
        <v>6.8</v>
      </c>
      <c r="AM65" s="55">
        <v>108.9</v>
      </c>
    </row>
    <row r="66" spans="2:39">
      <c r="B66" s="134"/>
      <c r="C66" s="135"/>
      <c r="D66" s="134" t="s">
        <v>191</v>
      </c>
      <c r="E66" s="58" t="s">
        <v>192</v>
      </c>
      <c r="F66" s="55">
        <v>23.4</v>
      </c>
      <c r="G66" s="54">
        <v>23.4</v>
      </c>
      <c r="H66" s="55">
        <v>18.2</v>
      </c>
      <c r="I66" s="55">
        <v>2.1</v>
      </c>
      <c r="J66" s="55">
        <v>8.6</v>
      </c>
      <c r="K66" s="55">
        <v>0</v>
      </c>
      <c r="L66" s="55">
        <v>3.4</v>
      </c>
      <c r="M66" s="55">
        <v>4.0999999999999996</v>
      </c>
      <c r="N66" s="55">
        <v>0</v>
      </c>
      <c r="O66" s="55">
        <v>5.2</v>
      </c>
      <c r="P66" s="55">
        <v>0</v>
      </c>
      <c r="Q66" s="55">
        <v>0</v>
      </c>
      <c r="R66" s="55">
        <v>0</v>
      </c>
      <c r="S66" s="55">
        <v>5.2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  <c r="AH66" s="55">
        <v>0</v>
      </c>
      <c r="AI66" s="55">
        <v>0</v>
      </c>
      <c r="AJ66" s="55">
        <v>0</v>
      </c>
      <c r="AK66" s="55">
        <v>0</v>
      </c>
      <c r="AL66" s="55">
        <v>0</v>
      </c>
      <c r="AM66" s="55">
        <v>0</v>
      </c>
    </row>
    <row r="67" spans="2:39">
      <c r="B67" s="134"/>
      <c r="C67" s="135"/>
      <c r="D67" s="134"/>
      <c r="E67" s="58" t="s">
        <v>193</v>
      </c>
      <c r="F67" s="55">
        <v>109.1</v>
      </c>
      <c r="G67" s="54">
        <v>109.1</v>
      </c>
      <c r="H67" s="55">
        <v>84.7</v>
      </c>
      <c r="I67" s="55">
        <v>9.6999999999999993</v>
      </c>
      <c r="J67" s="55">
        <v>39.9</v>
      </c>
      <c r="K67" s="55">
        <v>0</v>
      </c>
      <c r="L67" s="55">
        <v>15.9</v>
      </c>
      <c r="M67" s="55">
        <v>19.2</v>
      </c>
      <c r="N67" s="55">
        <v>0</v>
      </c>
      <c r="O67" s="55">
        <v>24.4</v>
      </c>
      <c r="P67" s="55">
        <v>0</v>
      </c>
      <c r="Q67" s="55">
        <v>0</v>
      </c>
      <c r="R67" s="55">
        <v>0</v>
      </c>
      <c r="S67" s="55">
        <v>24.4</v>
      </c>
      <c r="T67" s="55">
        <v>0</v>
      </c>
      <c r="U67" s="55">
        <v>0</v>
      </c>
      <c r="V67" s="55">
        <v>0</v>
      </c>
      <c r="W67" s="55">
        <v>0</v>
      </c>
      <c r="X67" s="55">
        <v>0</v>
      </c>
      <c r="Y67" s="55">
        <v>0</v>
      </c>
      <c r="Z67" s="55">
        <v>0</v>
      </c>
      <c r="AA67" s="55">
        <v>0</v>
      </c>
      <c r="AB67" s="55">
        <v>0</v>
      </c>
      <c r="AC67" s="55">
        <v>0</v>
      </c>
      <c r="AD67" s="55">
        <v>0</v>
      </c>
      <c r="AE67" s="55">
        <v>0</v>
      </c>
      <c r="AF67" s="55">
        <v>0</v>
      </c>
      <c r="AG67" s="55">
        <v>0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</row>
    <row r="68" spans="2:39">
      <c r="B68" s="134"/>
      <c r="C68" s="135"/>
      <c r="D68" s="134"/>
      <c r="E68" s="58" t="s">
        <v>72</v>
      </c>
      <c r="F68" s="55">
        <v>305.20000000000005</v>
      </c>
      <c r="G68" s="54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>
        <v>0</v>
      </c>
      <c r="Q68" s="55">
        <v>0</v>
      </c>
      <c r="R68" s="55">
        <v>0</v>
      </c>
      <c r="S68" s="55">
        <v>0</v>
      </c>
      <c r="T68" s="55">
        <v>0</v>
      </c>
      <c r="U68" s="55">
        <v>196.30000000000004</v>
      </c>
      <c r="V68" s="55">
        <v>80.099999999999994</v>
      </c>
      <c r="W68" s="55">
        <v>19.8</v>
      </c>
      <c r="X68" s="55">
        <v>10.8</v>
      </c>
      <c r="Y68" s="55">
        <v>19.899999999999999</v>
      </c>
      <c r="Z68" s="55">
        <v>19.5</v>
      </c>
      <c r="AA68" s="55">
        <v>1.1000000000000001</v>
      </c>
      <c r="AB68" s="55">
        <v>0.3</v>
      </c>
      <c r="AC68" s="55">
        <v>0.1</v>
      </c>
      <c r="AD68" s="55">
        <v>0</v>
      </c>
      <c r="AE68" s="55">
        <v>0</v>
      </c>
      <c r="AF68" s="55">
        <v>0.8</v>
      </c>
      <c r="AG68" s="55">
        <v>20.3</v>
      </c>
      <c r="AH68" s="55">
        <v>16.5</v>
      </c>
      <c r="AI68" s="55">
        <v>0.3</v>
      </c>
      <c r="AJ68" s="55">
        <v>0</v>
      </c>
      <c r="AK68" s="55">
        <v>0</v>
      </c>
      <c r="AL68" s="55">
        <v>6.8</v>
      </c>
      <c r="AM68" s="55">
        <v>108.9</v>
      </c>
    </row>
    <row r="69" spans="2:39">
      <c r="B69" s="134" t="s">
        <v>125</v>
      </c>
      <c r="C69" s="135" t="s">
        <v>137</v>
      </c>
      <c r="D69" s="134" t="s">
        <v>68</v>
      </c>
      <c r="E69" s="134"/>
      <c r="F69" s="55">
        <v>295.39999999999998</v>
      </c>
      <c r="G69" s="54">
        <v>101.19999999999999</v>
      </c>
      <c r="H69" s="55">
        <v>101.19999999999999</v>
      </c>
      <c r="I69" s="55">
        <v>0</v>
      </c>
      <c r="J69" s="55">
        <v>18</v>
      </c>
      <c r="K69" s="55">
        <v>13</v>
      </c>
      <c r="L69" s="55">
        <v>6</v>
      </c>
      <c r="M69" s="55">
        <v>35.799999999999997</v>
      </c>
      <c r="N69" s="55">
        <v>28.4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85.8</v>
      </c>
      <c r="V69" s="55">
        <v>51</v>
      </c>
      <c r="W69" s="55">
        <v>2.6</v>
      </c>
      <c r="X69" s="55">
        <v>5.2</v>
      </c>
      <c r="Y69" s="55">
        <v>12.4</v>
      </c>
      <c r="Z69" s="55">
        <v>12.4</v>
      </c>
      <c r="AA69" s="55">
        <v>0</v>
      </c>
      <c r="AB69" s="55">
        <v>0</v>
      </c>
      <c r="AC69" s="55">
        <v>0</v>
      </c>
      <c r="AD69" s="55">
        <v>0</v>
      </c>
      <c r="AE69" s="55">
        <v>0</v>
      </c>
      <c r="AF69" s="55">
        <v>0.1</v>
      </c>
      <c r="AG69" s="55">
        <v>1</v>
      </c>
      <c r="AH69" s="55">
        <v>0.1</v>
      </c>
      <c r="AI69" s="55">
        <v>0</v>
      </c>
      <c r="AJ69" s="55">
        <v>0</v>
      </c>
      <c r="AK69" s="55">
        <v>0</v>
      </c>
      <c r="AL69" s="55">
        <v>1</v>
      </c>
      <c r="AM69" s="55">
        <v>108.4</v>
      </c>
    </row>
    <row r="70" spans="2:39">
      <c r="B70" s="134"/>
      <c r="C70" s="135"/>
      <c r="D70" s="134" t="s">
        <v>191</v>
      </c>
      <c r="E70" s="58" t="s">
        <v>192</v>
      </c>
      <c r="F70" s="55">
        <v>20.8</v>
      </c>
      <c r="G70" s="54">
        <v>20.8</v>
      </c>
      <c r="H70" s="55">
        <v>20.8</v>
      </c>
      <c r="I70" s="55">
        <v>0</v>
      </c>
      <c r="J70" s="55">
        <v>2</v>
      </c>
      <c r="K70" s="55">
        <v>3</v>
      </c>
      <c r="L70" s="55">
        <v>1</v>
      </c>
      <c r="M70" s="55">
        <v>14.8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0</v>
      </c>
      <c r="AA70" s="55">
        <v>0</v>
      </c>
      <c r="AB70" s="55">
        <v>0</v>
      </c>
      <c r="AC70" s="55">
        <v>0</v>
      </c>
      <c r="AD70" s="55">
        <v>0</v>
      </c>
      <c r="AE70" s="55">
        <v>0</v>
      </c>
      <c r="AF70" s="55">
        <v>0</v>
      </c>
      <c r="AG70" s="55">
        <v>0</v>
      </c>
      <c r="AH70" s="55">
        <v>0</v>
      </c>
      <c r="AI70" s="55">
        <v>0</v>
      </c>
      <c r="AJ70" s="55">
        <v>0</v>
      </c>
      <c r="AK70" s="55">
        <v>0</v>
      </c>
      <c r="AL70" s="55">
        <v>0</v>
      </c>
      <c r="AM70" s="55">
        <v>0</v>
      </c>
    </row>
    <row r="71" spans="2:39">
      <c r="B71" s="134"/>
      <c r="C71" s="135"/>
      <c r="D71" s="134"/>
      <c r="E71" s="58" t="s">
        <v>193</v>
      </c>
      <c r="F71" s="55">
        <v>80.400000000000006</v>
      </c>
      <c r="G71" s="54">
        <v>80.400000000000006</v>
      </c>
      <c r="H71" s="55">
        <v>80.400000000000006</v>
      </c>
      <c r="I71" s="55">
        <v>0</v>
      </c>
      <c r="J71" s="55">
        <v>16</v>
      </c>
      <c r="K71" s="55">
        <v>10</v>
      </c>
      <c r="L71" s="55">
        <v>5</v>
      </c>
      <c r="M71" s="55">
        <v>21</v>
      </c>
      <c r="N71" s="55">
        <v>28.4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0</v>
      </c>
      <c r="V71" s="55">
        <v>0</v>
      </c>
      <c r="W71" s="55">
        <v>0</v>
      </c>
      <c r="X71" s="55">
        <v>0</v>
      </c>
      <c r="Y71" s="55">
        <v>0</v>
      </c>
      <c r="Z71" s="55">
        <v>0</v>
      </c>
      <c r="AA71" s="55">
        <v>0</v>
      </c>
      <c r="AB71" s="55">
        <v>0</v>
      </c>
      <c r="AC71" s="55">
        <v>0</v>
      </c>
      <c r="AD71" s="55">
        <v>0</v>
      </c>
      <c r="AE71" s="55">
        <v>0</v>
      </c>
      <c r="AF71" s="55">
        <v>0</v>
      </c>
      <c r="AG71" s="55">
        <v>0</v>
      </c>
      <c r="AH71" s="55">
        <v>0</v>
      </c>
      <c r="AI71" s="55">
        <v>0</v>
      </c>
      <c r="AJ71" s="55">
        <v>0</v>
      </c>
      <c r="AK71" s="55">
        <v>0</v>
      </c>
      <c r="AL71" s="55">
        <v>0</v>
      </c>
      <c r="AM71" s="55">
        <v>0</v>
      </c>
    </row>
    <row r="72" spans="2:39">
      <c r="B72" s="134"/>
      <c r="C72" s="135"/>
      <c r="D72" s="134"/>
      <c r="E72" s="58" t="s">
        <v>72</v>
      </c>
      <c r="F72" s="55">
        <v>194.2</v>
      </c>
      <c r="G72" s="54">
        <v>0</v>
      </c>
      <c r="H72" s="55">
        <v>0</v>
      </c>
      <c r="I72" s="55">
        <v>0</v>
      </c>
      <c r="J72" s="55">
        <v>0</v>
      </c>
      <c r="K72" s="55">
        <v>0</v>
      </c>
      <c r="L72" s="55">
        <v>0</v>
      </c>
      <c r="M72" s="55">
        <v>0</v>
      </c>
      <c r="N72" s="55">
        <v>0</v>
      </c>
      <c r="O72" s="55">
        <v>0</v>
      </c>
      <c r="P72" s="55">
        <v>0</v>
      </c>
      <c r="Q72" s="55">
        <v>0</v>
      </c>
      <c r="R72" s="55">
        <v>0</v>
      </c>
      <c r="S72" s="55">
        <v>0</v>
      </c>
      <c r="T72" s="55">
        <v>0</v>
      </c>
      <c r="U72" s="55">
        <v>85.8</v>
      </c>
      <c r="V72" s="55">
        <v>51</v>
      </c>
      <c r="W72" s="55">
        <v>2.6</v>
      </c>
      <c r="X72" s="55">
        <v>5.2</v>
      </c>
      <c r="Y72" s="55">
        <v>12.4</v>
      </c>
      <c r="Z72" s="55">
        <v>12.4</v>
      </c>
      <c r="AA72" s="55">
        <v>0</v>
      </c>
      <c r="AB72" s="55">
        <v>0</v>
      </c>
      <c r="AC72" s="55">
        <v>0</v>
      </c>
      <c r="AD72" s="55">
        <v>0</v>
      </c>
      <c r="AE72" s="55">
        <v>0</v>
      </c>
      <c r="AF72" s="55">
        <v>0.1</v>
      </c>
      <c r="AG72" s="55">
        <v>1</v>
      </c>
      <c r="AH72" s="55">
        <v>0.1</v>
      </c>
      <c r="AI72" s="55">
        <v>0</v>
      </c>
      <c r="AJ72" s="55">
        <v>0</v>
      </c>
      <c r="AK72" s="55">
        <v>0</v>
      </c>
      <c r="AL72" s="55">
        <v>1</v>
      </c>
      <c r="AM72" s="55">
        <v>108.4</v>
      </c>
    </row>
    <row r="73" spans="2:39">
      <c r="B73" s="134" t="s">
        <v>125</v>
      </c>
      <c r="C73" s="135" t="s">
        <v>138</v>
      </c>
      <c r="D73" s="134" t="s">
        <v>68</v>
      </c>
      <c r="E73" s="134"/>
      <c r="F73" s="55">
        <v>463.7</v>
      </c>
      <c r="G73" s="54">
        <v>134.30000000000001</v>
      </c>
      <c r="H73" s="55">
        <v>109.3</v>
      </c>
      <c r="I73" s="55">
        <v>0.2</v>
      </c>
      <c r="J73" s="55">
        <v>30.5</v>
      </c>
      <c r="K73" s="55">
        <v>4.0999999999999996</v>
      </c>
      <c r="L73" s="55">
        <v>6.2</v>
      </c>
      <c r="M73" s="55">
        <v>6</v>
      </c>
      <c r="N73" s="55">
        <v>62.3</v>
      </c>
      <c r="O73" s="55">
        <v>25</v>
      </c>
      <c r="P73" s="55">
        <v>3.1</v>
      </c>
      <c r="Q73" s="55">
        <v>2.5</v>
      </c>
      <c r="R73" s="55">
        <v>0</v>
      </c>
      <c r="S73" s="55">
        <v>19.399999999999999</v>
      </c>
      <c r="T73" s="55">
        <v>0</v>
      </c>
      <c r="U73" s="55">
        <v>160.89999999999998</v>
      </c>
      <c r="V73" s="55">
        <v>86.3</v>
      </c>
      <c r="W73" s="55">
        <v>8.3000000000000007</v>
      </c>
      <c r="X73" s="55">
        <v>1.9</v>
      </c>
      <c r="Y73" s="55">
        <v>41.6</v>
      </c>
      <c r="Z73" s="55">
        <v>9</v>
      </c>
      <c r="AA73" s="55">
        <v>1.2</v>
      </c>
      <c r="AB73" s="55">
        <v>0.1</v>
      </c>
      <c r="AC73" s="55">
        <v>0.1</v>
      </c>
      <c r="AD73" s="55">
        <v>0</v>
      </c>
      <c r="AE73" s="55">
        <v>0</v>
      </c>
      <c r="AF73" s="55">
        <v>0.4</v>
      </c>
      <c r="AG73" s="55">
        <v>0.5</v>
      </c>
      <c r="AH73" s="55">
        <v>5</v>
      </c>
      <c r="AI73" s="55">
        <v>0</v>
      </c>
      <c r="AJ73" s="55">
        <v>0.2</v>
      </c>
      <c r="AK73" s="55">
        <v>2.4</v>
      </c>
      <c r="AL73" s="55">
        <v>3.9</v>
      </c>
      <c r="AM73" s="55">
        <v>168.5</v>
      </c>
    </row>
    <row r="74" spans="2:39">
      <c r="B74" s="134"/>
      <c r="C74" s="135"/>
      <c r="D74" s="134" t="s">
        <v>191</v>
      </c>
      <c r="E74" s="58" t="s">
        <v>192</v>
      </c>
      <c r="F74" s="55">
        <v>27.9</v>
      </c>
      <c r="G74" s="54">
        <v>27.9</v>
      </c>
      <c r="H74" s="55">
        <v>22.7</v>
      </c>
      <c r="I74" s="55">
        <v>0.1</v>
      </c>
      <c r="J74" s="55">
        <v>6.2</v>
      </c>
      <c r="K74" s="55">
        <v>1.9</v>
      </c>
      <c r="L74" s="55">
        <v>1.1000000000000001</v>
      </c>
      <c r="M74" s="55">
        <v>0.4</v>
      </c>
      <c r="N74" s="55">
        <v>13</v>
      </c>
      <c r="O74" s="55">
        <v>5.2</v>
      </c>
      <c r="P74" s="55">
        <v>0.6</v>
      </c>
      <c r="Q74" s="55">
        <v>0.6</v>
      </c>
      <c r="R74" s="55">
        <v>0</v>
      </c>
      <c r="S74" s="55">
        <v>4</v>
      </c>
      <c r="T74" s="55">
        <v>0</v>
      </c>
      <c r="U74" s="55">
        <v>0</v>
      </c>
      <c r="V74" s="55">
        <v>0</v>
      </c>
      <c r="W74" s="55">
        <v>0</v>
      </c>
      <c r="X74" s="55">
        <v>0</v>
      </c>
      <c r="Y74" s="55">
        <v>0</v>
      </c>
      <c r="Z74" s="55">
        <v>0</v>
      </c>
      <c r="AA74" s="55">
        <v>0</v>
      </c>
      <c r="AB74" s="55">
        <v>0</v>
      </c>
      <c r="AC74" s="55">
        <v>0</v>
      </c>
      <c r="AD74" s="55">
        <v>0</v>
      </c>
      <c r="AE74" s="55">
        <v>0</v>
      </c>
      <c r="AF74" s="55">
        <v>0</v>
      </c>
      <c r="AG74" s="55">
        <v>0</v>
      </c>
      <c r="AH74" s="55">
        <v>0</v>
      </c>
      <c r="AI74" s="55">
        <v>0</v>
      </c>
      <c r="AJ74" s="55">
        <v>0</v>
      </c>
      <c r="AK74" s="55">
        <v>0</v>
      </c>
      <c r="AL74" s="55">
        <v>0</v>
      </c>
      <c r="AM74" s="55">
        <v>0</v>
      </c>
    </row>
    <row r="75" spans="2:39">
      <c r="B75" s="134"/>
      <c r="C75" s="135"/>
      <c r="D75" s="134"/>
      <c r="E75" s="58" t="s">
        <v>193</v>
      </c>
      <c r="F75" s="55">
        <v>106.39999999999999</v>
      </c>
      <c r="G75" s="54">
        <v>106.39999999999999</v>
      </c>
      <c r="H75" s="55">
        <v>86.6</v>
      </c>
      <c r="I75" s="55">
        <v>0.1</v>
      </c>
      <c r="J75" s="55">
        <v>24.3</v>
      </c>
      <c r="K75" s="55">
        <v>2.2000000000000002</v>
      </c>
      <c r="L75" s="55">
        <v>5.0999999999999996</v>
      </c>
      <c r="M75" s="55">
        <v>5.6</v>
      </c>
      <c r="N75" s="55">
        <v>49.3</v>
      </c>
      <c r="O75" s="55">
        <v>19.8</v>
      </c>
      <c r="P75" s="55">
        <v>2.5</v>
      </c>
      <c r="Q75" s="55">
        <v>1.9</v>
      </c>
      <c r="R75" s="55">
        <v>0</v>
      </c>
      <c r="S75" s="55">
        <v>15.4</v>
      </c>
      <c r="T75" s="55">
        <v>0</v>
      </c>
      <c r="U75" s="55">
        <v>0</v>
      </c>
      <c r="V75" s="55">
        <v>0</v>
      </c>
      <c r="W75" s="55">
        <v>0</v>
      </c>
      <c r="X75" s="55">
        <v>0</v>
      </c>
      <c r="Y75" s="55">
        <v>0</v>
      </c>
      <c r="Z75" s="55">
        <v>0</v>
      </c>
      <c r="AA75" s="55">
        <v>0</v>
      </c>
      <c r="AB75" s="55">
        <v>0</v>
      </c>
      <c r="AC75" s="55">
        <v>0</v>
      </c>
      <c r="AD75" s="55">
        <v>0</v>
      </c>
      <c r="AE75" s="55">
        <v>0</v>
      </c>
      <c r="AF75" s="55">
        <v>0</v>
      </c>
      <c r="AG75" s="55">
        <v>0</v>
      </c>
      <c r="AH75" s="55">
        <v>0</v>
      </c>
      <c r="AI75" s="55">
        <v>0</v>
      </c>
      <c r="AJ75" s="55">
        <v>0</v>
      </c>
      <c r="AK75" s="55">
        <v>0</v>
      </c>
      <c r="AL75" s="55">
        <v>0</v>
      </c>
      <c r="AM75" s="55">
        <v>0</v>
      </c>
    </row>
    <row r="76" spans="2:39">
      <c r="B76" s="134"/>
      <c r="C76" s="135"/>
      <c r="D76" s="134"/>
      <c r="E76" s="58" t="s">
        <v>72</v>
      </c>
      <c r="F76" s="55">
        <v>329.4</v>
      </c>
      <c r="G76" s="54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160.89999999999998</v>
      </c>
      <c r="V76" s="55">
        <v>86.3</v>
      </c>
      <c r="W76" s="55">
        <v>8.3000000000000007</v>
      </c>
      <c r="X76" s="55">
        <v>1.9</v>
      </c>
      <c r="Y76" s="55">
        <v>41.6</v>
      </c>
      <c r="Z76" s="55">
        <v>9</v>
      </c>
      <c r="AA76" s="55">
        <v>1.2</v>
      </c>
      <c r="AB76" s="55">
        <v>0.1</v>
      </c>
      <c r="AC76" s="55">
        <v>0.1</v>
      </c>
      <c r="AD76" s="55">
        <v>0</v>
      </c>
      <c r="AE76" s="55">
        <v>0</v>
      </c>
      <c r="AF76" s="55">
        <v>0.4</v>
      </c>
      <c r="AG76" s="55">
        <v>0.5</v>
      </c>
      <c r="AH76" s="55">
        <v>5</v>
      </c>
      <c r="AI76" s="55">
        <v>0</v>
      </c>
      <c r="AJ76" s="55">
        <v>0.2</v>
      </c>
      <c r="AK76" s="55">
        <v>2.4</v>
      </c>
      <c r="AL76" s="55">
        <v>3.9</v>
      </c>
      <c r="AM76" s="55">
        <v>168.5</v>
      </c>
    </row>
    <row r="77" spans="2:39">
      <c r="B77" s="134" t="s">
        <v>125</v>
      </c>
      <c r="C77" s="135" t="s">
        <v>139</v>
      </c>
      <c r="D77" s="134" t="s">
        <v>68</v>
      </c>
      <c r="E77" s="134"/>
      <c r="F77" s="55">
        <v>310.8</v>
      </c>
      <c r="G77" s="54">
        <v>136.30000000000001</v>
      </c>
      <c r="H77" s="55">
        <v>136.30000000000001</v>
      </c>
      <c r="I77" s="55">
        <v>8.3000000000000007</v>
      </c>
      <c r="J77" s="55">
        <v>32</v>
      </c>
      <c r="K77" s="55">
        <v>9.9</v>
      </c>
      <c r="L77" s="55">
        <v>5.8</v>
      </c>
      <c r="M77" s="55">
        <v>7.6</v>
      </c>
      <c r="N77" s="55">
        <v>72.7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72.199999999999989</v>
      </c>
      <c r="V77" s="55">
        <v>7.6</v>
      </c>
      <c r="W77" s="55">
        <v>4.4000000000000004</v>
      </c>
      <c r="X77" s="55">
        <v>2.5</v>
      </c>
      <c r="Y77" s="55">
        <v>47.3</v>
      </c>
      <c r="Z77" s="55">
        <v>5.9</v>
      </c>
      <c r="AA77" s="55">
        <v>0.6</v>
      </c>
      <c r="AB77" s="55">
        <v>0</v>
      </c>
      <c r="AC77" s="55">
        <v>0</v>
      </c>
      <c r="AD77" s="55">
        <v>0</v>
      </c>
      <c r="AE77" s="55">
        <v>0</v>
      </c>
      <c r="AF77" s="55">
        <v>0.7</v>
      </c>
      <c r="AG77" s="55">
        <v>2.1</v>
      </c>
      <c r="AH77" s="55">
        <v>1</v>
      </c>
      <c r="AI77" s="55">
        <v>0</v>
      </c>
      <c r="AJ77" s="55">
        <v>0</v>
      </c>
      <c r="AK77" s="55">
        <v>0.1</v>
      </c>
      <c r="AL77" s="55">
        <v>0</v>
      </c>
      <c r="AM77" s="55">
        <v>102.3</v>
      </c>
    </row>
    <row r="78" spans="2:39">
      <c r="B78" s="134"/>
      <c r="C78" s="135"/>
      <c r="D78" s="134" t="s">
        <v>191</v>
      </c>
      <c r="E78" s="58" t="s">
        <v>192</v>
      </c>
      <c r="F78" s="55">
        <v>28.6</v>
      </c>
      <c r="G78" s="54">
        <v>28.6</v>
      </c>
      <c r="H78" s="55">
        <v>28.6</v>
      </c>
      <c r="I78" s="55">
        <v>0</v>
      </c>
      <c r="J78" s="55">
        <v>14.3</v>
      </c>
      <c r="K78" s="55">
        <v>3.3</v>
      </c>
      <c r="L78" s="55">
        <v>2.4</v>
      </c>
      <c r="M78" s="55">
        <v>2.7</v>
      </c>
      <c r="N78" s="55">
        <v>5.9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0</v>
      </c>
      <c r="V78" s="55">
        <v>0</v>
      </c>
      <c r="W78" s="55">
        <v>0</v>
      </c>
      <c r="X78" s="55">
        <v>0</v>
      </c>
      <c r="Y78" s="55">
        <v>0</v>
      </c>
      <c r="Z78" s="55">
        <v>0</v>
      </c>
      <c r="AA78" s="55">
        <v>0</v>
      </c>
      <c r="AB78" s="55">
        <v>0</v>
      </c>
      <c r="AC78" s="55">
        <v>0</v>
      </c>
      <c r="AD78" s="55">
        <v>0</v>
      </c>
      <c r="AE78" s="55">
        <v>0</v>
      </c>
      <c r="AF78" s="55">
        <v>0</v>
      </c>
      <c r="AG78" s="55">
        <v>0</v>
      </c>
      <c r="AH78" s="55">
        <v>0</v>
      </c>
      <c r="AI78" s="55">
        <v>0</v>
      </c>
      <c r="AJ78" s="55">
        <v>0</v>
      </c>
      <c r="AK78" s="55">
        <v>0</v>
      </c>
      <c r="AL78" s="55">
        <v>0</v>
      </c>
      <c r="AM78" s="55">
        <v>0</v>
      </c>
    </row>
    <row r="79" spans="2:39">
      <c r="B79" s="134"/>
      <c r="C79" s="135"/>
      <c r="D79" s="134"/>
      <c r="E79" s="58" t="s">
        <v>193</v>
      </c>
      <c r="F79" s="55">
        <v>107.69999999999999</v>
      </c>
      <c r="G79" s="54">
        <v>107.69999999999999</v>
      </c>
      <c r="H79" s="55">
        <v>107.69999999999999</v>
      </c>
      <c r="I79" s="55">
        <v>8.3000000000000007</v>
      </c>
      <c r="J79" s="55">
        <v>17.7</v>
      </c>
      <c r="K79" s="55">
        <v>6.6</v>
      </c>
      <c r="L79" s="55">
        <v>3.4</v>
      </c>
      <c r="M79" s="55">
        <v>4.9000000000000004</v>
      </c>
      <c r="N79" s="55">
        <v>66.8</v>
      </c>
      <c r="O79" s="55">
        <v>0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0</v>
      </c>
      <c r="V79" s="55">
        <v>0</v>
      </c>
      <c r="W79" s="55">
        <v>0</v>
      </c>
      <c r="X79" s="55">
        <v>0</v>
      </c>
      <c r="Y79" s="55">
        <v>0</v>
      </c>
      <c r="Z79" s="55">
        <v>0</v>
      </c>
      <c r="AA79" s="55">
        <v>0</v>
      </c>
      <c r="AB79" s="55">
        <v>0</v>
      </c>
      <c r="AC79" s="55">
        <v>0</v>
      </c>
      <c r="AD79" s="55">
        <v>0</v>
      </c>
      <c r="AE79" s="55">
        <v>0</v>
      </c>
      <c r="AF79" s="55">
        <v>0</v>
      </c>
      <c r="AG79" s="55">
        <v>0</v>
      </c>
      <c r="AH79" s="55">
        <v>0</v>
      </c>
      <c r="AI79" s="55">
        <v>0</v>
      </c>
      <c r="AJ79" s="55">
        <v>0</v>
      </c>
      <c r="AK79" s="55">
        <v>0</v>
      </c>
      <c r="AL79" s="55">
        <v>0</v>
      </c>
      <c r="AM79" s="55">
        <v>0</v>
      </c>
    </row>
    <row r="80" spans="2:39">
      <c r="B80" s="134"/>
      <c r="C80" s="135"/>
      <c r="D80" s="134"/>
      <c r="E80" s="58" t="s">
        <v>72</v>
      </c>
      <c r="F80" s="55">
        <v>174.5</v>
      </c>
      <c r="G80" s="54">
        <v>0</v>
      </c>
      <c r="H80" s="55">
        <v>0</v>
      </c>
      <c r="I80" s="55">
        <v>0</v>
      </c>
      <c r="J80" s="55">
        <v>0</v>
      </c>
      <c r="K80" s="55">
        <v>0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72.199999999999989</v>
      </c>
      <c r="V80" s="55">
        <v>7.6</v>
      </c>
      <c r="W80" s="55">
        <v>4.4000000000000004</v>
      </c>
      <c r="X80" s="55">
        <v>2.5</v>
      </c>
      <c r="Y80" s="55">
        <v>47.3</v>
      </c>
      <c r="Z80" s="55">
        <v>5.9</v>
      </c>
      <c r="AA80" s="55">
        <v>0.6</v>
      </c>
      <c r="AB80" s="55">
        <v>0</v>
      </c>
      <c r="AC80" s="55">
        <v>0</v>
      </c>
      <c r="AD80" s="55">
        <v>0</v>
      </c>
      <c r="AE80" s="55">
        <v>0</v>
      </c>
      <c r="AF80" s="55">
        <v>0.7</v>
      </c>
      <c r="AG80" s="55">
        <v>2.1</v>
      </c>
      <c r="AH80" s="55">
        <v>1</v>
      </c>
      <c r="AI80" s="55">
        <v>0</v>
      </c>
      <c r="AJ80" s="55">
        <v>0</v>
      </c>
      <c r="AK80" s="55">
        <v>0.1</v>
      </c>
      <c r="AL80" s="55">
        <v>0</v>
      </c>
      <c r="AM80" s="55">
        <v>102.3</v>
      </c>
    </row>
    <row r="81" spans="2:39">
      <c r="B81" s="134" t="s">
        <v>125</v>
      </c>
      <c r="C81" s="135" t="s">
        <v>140</v>
      </c>
      <c r="D81" s="134" t="s">
        <v>68</v>
      </c>
      <c r="E81" s="134"/>
      <c r="F81" s="55">
        <v>241.79999999999998</v>
      </c>
      <c r="G81" s="54">
        <v>74.7</v>
      </c>
      <c r="H81" s="55">
        <v>68.7</v>
      </c>
      <c r="I81" s="55">
        <v>2.8</v>
      </c>
      <c r="J81" s="55">
        <v>22</v>
      </c>
      <c r="K81" s="55">
        <v>0.8</v>
      </c>
      <c r="L81" s="55">
        <v>0.6</v>
      </c>
      <c r="M81" s="55">
        <v>12.9</v>
      </c>
      <c r="N81" s="55">
        <v>29.6</v>
      </c>
      <c r="O81" s="55">
        <v>6</v>
      </c>
      <c r="P81" s="55">
        <v>0.5</v>
      </c>
      <c r="Q81" s="55">
        <v>1</v>
      </c>
      <c r="R81" s="55">
        <v>0.5</v>
      </c>
      <c r="S81" s="55">
        <v>4</v>
      </c>
      <c r="T81" s="55">
        <v>0</v>
      </c>
      <c r="U81" s="55">
        <v>107.5</v>
      </c>
      <c r="V81" s="55">
        <v>33.5</v>
      </c>
      <c r="W81" s="55">
        <v>14.1</v>
      </c>
      <c r="X81" s="55">
        <v>5.9</v>
      </c>
      <c r="Y81" s="55">
        <v>23</v>
      </c>
      <c r="Z81" s="55">
        <v>9.6999999999999993</v>
      </c>
      <c r="AA81" s="55">
        <v>0.2</v>
      </c>
      <c r="AB81" s="55">
        <v>1.1000000000000001</v>
      </c>
      <c r="AC81" s="55">
        <v>0.1</v>
      </c>
      <c r="AD81" s="55">
        <v>0</v>
      </c>
      <c r="AE81" s="55">
        <v>0</v>
      </c>
      <c r="AF81" s="55">
        <v>0.2</v>
      </c>
      <c r="AG81" s="55">
        <v>6.7</v>
      </c>
      <c r="AH81" s="55">
        <v>2.5</v>
      </c>
      <c r="AI81" s="55">
        <v>0</v>
      </c>
      <c r="AJ81" s="55">
        <v>8</v>
      </c>
      <c r="AK81" s="55">
        <v>0.1</v>
      </c>
      <c r="AL81" s="55">
        <v>2.4</v>
      </c>
      <c r="AM81" s="55">
        <v>59.6</v>
      </c>
    </row>
    <row r="82" spans="2:39">
      <c r="B82" s="134"/>
      <c r="C82" s="135"/>
      <c r="D82" s="134" t="s">
        <v>191</v>
      </c>
      <c r="E82" s="58" t="s">
        <v>192</v>
      </c>
      <c r="F82" s="55">
        <v>71</v>
      </c>
      <c r="G82" s="54">
        <v>71</v>
      </c>
      <c r="H82" s="55">
        <v>65</v>
      </c>
      <c r="I82" s="55">
        <v>1.7</v>
      </c>
      <c r="J82" s="55">
        <v>22</v>
      </c>
      <c r="K82" s="55">
        <v>0.8</v>
      </c>
      <c r="L82" s="55">
        <v>0.6</v>
      </c>
      <c r="M82" s="55">
        <v>12.9</v>
      </c>
      <c r="N82" s="55">
        <v>27</v>
      </c>
      <c r="O82" s="55">
        <v>6</v>
      </c>
      <c r="P82" s="55">
        <v>0.5</v>
      </c>
      <c r="Q82" s="55">
        <v>1</v>
      </c>
      <c r="R82" s="55">
        <v>0.5</v>
      </c>
      <c r="S82" s="55">
        <v>4</v>
      </c>
      <c r="T82" s="55">
        <v>0</v>
      </c>
      <c r="U82" s="55">
        <v>0</v>
      </c>
      <c r="V82" s="55">
        <v>0</v>
      </c>
      <c r="W82" s="55">
        <v>0</v>
      </c>
      <c r="X82" s="55">
        <v>0</v>
      </c>
      <c r="Y82" s="55">
        <v>0</v>
      </c>
      <c r="Z82" s="55">
        <v>0</v>
      </c>
      <c r="AA82" s="55">
        <v>0</v>
      </c>
      <c r="AB82" s="55">
        <v>0</v>
      </c>
      <c r="AC82" s="55">
        <v>0</v>
      </c>
      <c r="AD82" s="55">
        <v>0</v>
      </c>
      <c r="AE82" s="55">
        <v>0</v>
      </c>
      <c r="AF82" s="55">
        <v>0</v>
      </c>
      <c r="AG82" s="55">
        <v>0</v>
      </c>
      <c r="AH82" s="55">
        <v>0</v>
      </c>
      <c r="AI82" s="55">
        <v>0</v>
      </c>
      <c r="AJ82" s="55">
        <v>0</v>
      </c>
      <c r="AK82" s="55">
        <v>0</v>
      </c>
      <c r="AL82" s="55">
        <v>0</v>
      </c>
      <c r="AM82" s="55">
        <v>0</v>
      </c>
    </row>
    <row r="83" spans="2:39">
      <c r="B83" s="134"/>
      <c r="C83" s="135"/>
      <c r="D83" s="134"/>
      <c r="E83" s="58" t="s">
        <v>193</v>
      </c>
      <c r="F83" s="55">
        <v>0.8</v>
      </c>
      <c r="G83" s="54">
        <v>0.8</v>
      </c>
      <c r="H83" s="55">
        <v>0.8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0.8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5">
        <v>0</v>
      </c>
      <c r="AK83" s="55">
        <v>0</v>
      </c>
      <c r="AL83" s="55">
        <v>0</v>
      </c>
      <c r="AM83" s="55">
        <v>0</v>
      </c>
    </row>
    <row r="84" spans="2:39">
      <c r="B84" s="134"/>
      <c r="C84" s="135"/>
      <c r="D84" s="134"/>
      <c r="E84" s="58" t="s">
        <v>72</v>
      </c>
      <c r="F84" s="55">
        <v>170</v>
      </c>
      <c r="G84" s="54">
        <v>2.9000000000000004</v>
      </c>
      <c r="H84" s="55">
        <v>2.9000000000000004</v>
      </c>
      <c r="I84" s="55">
        <v>1.1000000000000001</v>
      </c>
      <c r="J84" s="55">
        <v>0</v>
      </c>
      <c r="K84" s="55">
        <v>0</v>
      </c>
      <c r="L84" s="55">
        <v>0</v>
      </c>
      <c r="M84" s="55">
        <v>0</v>
      </c>
      <c r="N84" s="55">
        <v>1.8</v>
      </c>
      <c r="O84" s="55">
        <v>0</v>
      </c>
      <c r="P84" s="55">
        <v>0</v>
      </c>
      <c r="Q84" s="55">
        <v>0</v>
      </c>
      <c r="R84" s="55">
        <v>0</v>
      </c>
      <c r="S84" s="55">
        <v>0</v>
      </c>
      <c r="T84" s="55">
        <v>0</v>
      </c>
      <c r="U84" s="55">
        <v>107.5</v>
      </c>
      <c r="V84" s="55">
        <v>33.5</v>
      </c>
      <c r="W84" s="55">
        <v>14.1</v>
      </c>
      <c r="X84" s="55">
        <v>5.9</v>
      </c>
      <c r="Y84" s="55">
        <v>23</v>
      </c>
      <c r="Z84" s="55">
        <v>9.6999999999999993</v>
      </c>
      <c r="AA84" s="55">
        <v>0.2</v>
      </c>
      <c r="AB84" s="55">
        <v>1.1000000000000001</v>
      </c>
      <c r="AC84" s="55">
        <v>0.1</v>
      </c>
      <c r="AD84" s="55">
        <v>0</v>
      </c>
      <c r="AE84" s="55">
        <v>0</v>
      </c>
      <c r="AF84" s="55">
        <v>0.2</v>
      </c>
      <c r="AG84" s="55">
        <v>6.7</v>
      </c>
      <c r="AH84" s="55">
        <v>2.5</v>
      </c>
      <c r="AI84" s="55">
        <v>0</v>
      </c>
      <c r="AJ84" s="55">
        <v>8</v>
      </c>
      <c r="AK84" s="55">
        <v>0.1</v>
      </c>
      <c r="AL84" s="55">
        <v>2.4</v>
      </c>
      <c r="AM84" s="55">
        <v>59.6</v>
      </c>
    </row>
    <row r="85" spans="2:39">
      <c r="B85" s="134" t="s">
        <v>125</v>
      </c>
      <c r="C85" s="135" t="s">
        <v>141</v>
      </c>
      <c r="D85" s="134" t="s">
        <v>68</v>
      </c>
      <c r="E85" s="134"/>
      <c r="F85" s="55">
        <v>340.70000000000005</v>
      </c>
      <c r="G85" s="54">
        <v>110.50000000000001</v>
      </c>
      <c r="H85" s="55">
        <v>110.50000000000001</v>
      </c>
      <c r="I85" s="55">
        <v>0</v>
      </c>
      <c r="J85" s="55">
        <v>81.7</v>
      </c>
      <c r="K85" s="55">
        <v>2.7</v>
      </c>
      <c r="L85" s="55">
        <v>3.9</v>
      </c>
      <c r="M85" s="55">
        <v>3.2</v>
      </c>
      <c r="N85" s="55">
        <v>19</v>
      </c>
      <c r="O85" s="55">
        <v>0</v>
      </c>
      <c r="P85" s="55">
        <v>0</v>
      </c>
      <c r="Q85" s="55">
        <v>0</v>
      </c>
      <c r="R85" s="55">
        <v>0</v>
      </c>
      <c r="S85" s="55">
        <v>0</v>
      </c>
      <c r="T85" s="55">
        <v>0</v>
      </c>
      <c r="U85" s="55">
        <v>75.7</v>
      </c>
      <c r="V85" s="55">
        <v>10.199999999999999</v>
      </c>
      <c r="W85" s="55">
        <v>17.600000000000001</v>
      </c>
      <c r="X85" s="55">
        <v>6.7</v>
      </c>
      <c r="Y85" s="55">
        <v>10</v>
      </c>
      <c r="Z85" s="55">
        <v>7.9</v>
      </c>
      <c r="AA85" s="55">
        <v>3.8</v>
      </c>
      <c r="AB85" s="55">
        <v>0.1</v>
      </c>
      <c r="AC85" s="55">
        <v>0</v>
      </c>
      <c r="AD85" s="55">
        <v>0</v>
      </c>
      <c r="AE85" s="55">
        <v>0</v>
      </c>
      <c r="AF85" s="55">
        <v>0.2</v>
      </c>
      <c r="AG85" s="55">
        <v>7.2</v>
      </c>
      <c r="AH85" s="55">
        <v>0.6</v>
      </c>
      <c r="AI85" s="55">
        <v>0</v>
      </c>
      <c r="AJ85" s="55">
        <v>8.6999999999999993</v>
      </c>
      <c r="AK85" s="55">
        <v>0</v>
      </c>
      <c r="AL85" s="55">
        <v>2.7</v>
      </c>
      <c r="AM85" s="55">
        <v>154.5</v>
      </c>
    </row>
    <row r="86" spans="2:39">
      <c r="B86" s="134"/>
      <c r="C86" s="135"/>
      <c r="D86" s="134" t="s">
        <v>191</v>
      </c>
      <c r="E86" s="58" t="s">
        <v>192</v>
      </c>
      <c r="F86" s="55">
        <v>22</v>
      </c>
      <c r="G86" s="54">
        <v>22</v>
      </c>
      <c r="H86" s="55">
        <v>22</v>
      </c>
      <c r="I86" s="55">
        <v>0</v>
      </c>
      <c r="J86" s="55">
        <v>10.8</v>
      </c>
      <c r="K86" s="55">
        <v>0.8</v>
      </c>
      <c r="L86" s="55">
        <v>0.8</v>
      </c>
      <c r="M86" s="55">
        <v>1</v>
      </c>
      <c r="N86" s="55">
        <v>8.6</v>
      </c>
      <c r="O86" s="55">
        <v>0</v>
      </c>
      <c r="P86" s="55">
        <v>0</v>
      </c>
      <c r="Q86" s="55">
        <v>0</v>
      </c>
      <c r="R86" s="55">
        <v>0</v>
      </c>
      <c r="S86" s="55">
        <v>0</v>
      </c>
      <c r="T86" s="55">
        <v>0</v>
      </c>
      <c r="U86" s="55">
        <v>0</v>
      </c>
      <c r="V86" s="55">
        <v>0</v>
      </c>
      <c r="W86" s="55">
        <v>0</v>
      </c>
      <c r="X86" s="55">
        <v>0</v>
      </c>
      <c r="Y86" s="55">
        <v>0</v>
      </c>
      <c r="Z86" s="55">
        <v>0</v>
      </c>
      <c r="AA86" s="55">
        <v>0</v>
      </c>
      <c r="AB86" s="55">
        <v>0</v>
      </c>
      <c r="AC86" s="55">
        <v>0</v>
      </c>
      <c r="AD86" s="55">
        <v>0</v>
      </c>
      <c r="AE86" s="55">
        <v>0</v>
      </c>
      <c r="AF86" s="55">
        <v>0</v>
      </c>
      <c r="AG86" s="55">
        <v>0</v>
      </c>
      <c r="AH86" s="55">
        <v>0</v>
      </c>
      <c r="AI86" s="55">
        <v>0</v>
      </c>
      <c r="AJ86" s="55">
        <v>0</v>
      </c>
      <c r="AK86" s="55">
        <v>0</v>
      </c>
      <c r="AL86" s="55">
        <v>0</v>
      </c>
      <c r="AM86" s="55">
        <v>0</v>
      </c>
    </row>
    <row r="87" spans="2:39">
      <c r="B87" s="134"/>
      <c r="C87" s="135"/>
      <c r="D87" s="134"/>
      <c r="E87" s="58" t="s">
        <v>193</v>
      </c>
      <c r="F87" s="55">
        <v>88.500000000000014</v>
      </c>
      <c r="G87" s="54">
        <v>88.500000000000014</v>
      </c>
      <c r="H87" s="55">
        <v>88.500000000000014</v>
      </c>
      <c r="I87" s="55">
        <v>0</v>
      </c>
      <c r="J87" s="55">
        <v>70.900000000000006</v>
      </c>
      <c r="K87" s="55">
        <v>1.9</v>
      </c>
      <c r="L87" s="55">
        <v>3.1</v>
      </c>
      <c r="M87" s="55">
        <v>2.2000000000000002</v>
      </c>
      <c r="N87" s="55">
        <v>10.4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</row>
    <row r="88" spans="2:39">
      <c r="B88" s="134"/>
      <c r="C88" s="135"/>
      <c r="D88" s="134"/>
      <c r="E88" s="58" t="s">
        <v>72</v>
      </c>
      <c r="F88" s="55">
        <v>230.2</v>
      </c>
      <c r="G88" s="54">
        <v>0</v>
      </c>
      <c r="H88" s="55">
        <v>0</v>
      </c>
      <c r="I88" s="55">
        <v>0</v>
      </c>
      <c r="J88" s="55">
        <v>0</v>
      </c>
      <c r="K88" s="55">
        <v>0</v>
      </c>
      <c r="L88" s="55">
        <v>0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55">
        <v>0</v>
      </c>
      <c r="S88" s="55">
        <v>0</v>
      </c>
      <c r="T88" s="55">
        <v>0</v>
      </c>
      <c r="U88" s="55">
        <v>75.7</v>
      </c>
      <c r="V88" s="55">
        <v>10.199999999999999</v>
      </c>
      <c r="W88" s="55">
        <v>17.600000000000001</v>
      </c>
      <c r="X88" s="55">
        <v>6.7</v>
      </c>
      <c r="Y88" s="55">
        <v>10</v>
      </c>
      <c r="Z88" s="55">
        <v>7.9</v>
      </c>
      <c r="AA88" s="55">
        <v>3.8</v>
      </c>
      <c r="AB88" s="55">
        <v>0.1</v>
      </c>
      <c r="AC88" s="55">
        <v>0</v>
      </c>
      <c r="AD88" s="55">
        <v>0</v>
      </c>
      <c r="AE88" s="55">
        <v>0</v>
      </c>
      <c r="AF88" s="55">
        <v>0.2</v>
      </c>
      <c r="AG88" s="55">
        <v>7.2</v>
      </c>
      <c r="AH88" s="55">
        <v>0.6</v>
      </c>
      <c r="AI88" s="55">
        <v>0</v>
      </c>
      <c r="AJ88" s="55">
        <v>8.6999999999999993</v>
      </c>
      <c r="AK88" s="55">
        <v>0</v>
      </c>
      <c r="AL88" s="55">
        <v>2.7</v>
      </c>
      <c r="AM88" s="55">
        <v>154.5</v>
      </c>
    </row>
    <row r="89" spans="2:39">
      <c r="B89" s="134" t="s">
        <v>125</v>
      </c>
      <c r="C89" s="135" t="s">
        <v>142</v>
      </c>
      <c r="D89" s="134" t="s">
        <v>68</v>
      </c>
      <c r="E89" s="134"/>
      <c r="F89" s="55">
        <v>269</v>
      </c>
      <c r="G89" s="54">
        <v>90.699999999999989</v>
      </c>
      <c r="H89" s="55">
        <v>90.699999999999989</v>
      </c>
      <c r="I89" s="55">
        <v>11.3</v>
      </c>
      <c r="J89" s="55">
        <v>31</v>
      </c>
      <c r="K89" s="55">
        <v>14.3</v>
      </c>
      <c r="L89" s="55">
        <v>1.6</v>
      </c>
      <c r="M89" s="55">
        <v>6.4</v>
      </c>
      <c r="N89" s="55">
        <v>26.1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86.800000000000011</v>
      </c>
      <c r="V89" s="55">
        <v>36.299999999999997</v>
      </c>
      <c r="W89" s="55">
        <v>11.1</v>
      </c>
      <c r="X89" s="55">
        <v>6.8</v>
      </c>
      <c r="Y89" s="55">
        <v>13.1</v>
      </c>
      <c r="Z89" s="55">
        <v>10.199999999999999</v>
      </c>
      <c r="AA89" s="55">
        <v>0.4</v>
      </c>
      <c r="AB89" s="55">
        <v>1.2</v>
      </c>
      <c r="AC89" s="55">
        <v>0.1</v>
      </c>
      <c r="AD89" s="55">
        <v>0</v>
      </c>
      <c r="AE89" s="55">
        <v>0</v>
      </c>
      <c r="AF89" s="55">
        <v>0.2</v>
      </c>
      <c r="AG89" s="55">
        <v>7.4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91.5</v>
      </c>
    </row>
    <row r="90" spans="2:39">
      <c r="B90" s="134"/>
      <c r="C90" s="135"/>
      <c r="D90" s="134" t="s">
        <v>191</v>
      </c>
      <c r="E90" s="58" t="s">
        <v>192</v>
      </c>
      <c r="F90" s="55">
        <v>30.9</v>
      </c>
      <c r="G90" s="54">
        <v>30.9</v>
      </c>
      <c r="H90" s="55">
        <v>30.9</v>
      </c>
      <c r="I90" s="55">
        <v>4.2</v>
      </c>
      <c r="J90" s="55">
        <v>8.6</v>
      </c>
      <c r="K90" s="55">
        <v>4</v>
      </c>
      <c r="L90" s="55">
        <v>0.9</v>
      </c>
      <c r="M90" s="55">
        <v>1.6</v>
      </c>
      <c r="N90" s="55">
        <v>11.6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</row>
    <row r="91" spans="2:39">
      <c r="B91" s="134"/>
      <c r="C91" s="135"/>
      <c r="D91" s="134"/>
      <c r="E91" s="58" t="s">
        <v>193</v>
      </c>
      <c r="F91" s="55">
        <v>59.8</v>
      </c>
      <c r="G91" s="54">
        <v>59.8</v>
      </c>
      <c r="H91" s="55">
        <v>59.8</v>
      </c>
      <c r="I91" s="55">
        <v>7.1</v>
      </c>
      <c r="J91" s="55">
        <v>22.4</v>
      </c>
      <c r="K91" s="55">
        <v>10.3</v>
      </c>
      <c r="L91" s="55">
        <v>0.7</v>
      </c>
      <c r="M91" s="55">
        <v>4.8</v>
      </c>
      <c r="N91" s="55">
        <v>14.5</v>
      </c>
      <c r="O91" s="55">
        <v>0</v>
      </c>
      <c r="P91" s="55">
        <v>0</v>
      </c>
      <c r="Q91" s="55">
        <v>0</v>
      </c>
      <c r="R91" s="55">
        <v>0</v>
      </c>
      <c r="S91" s="55">
        <v>0</v>
      </c>
      <c r="T91" s="55">
        <v>0</v>
      </c>
      <c r="U91" s="55">
        <v>0</v>
      </c>
      <c r="V91" s="55">
        <v>0</v>
      </c>
      <c r="W91" s="55">
        <v>0</v>
      </c>
      <c r="X91" s="55">
        <v>0</v>
      </c>
      <c r="Y91" s="55">
        <v>0</v>
      </c>
      <c r="Z91" s="55">
        <v>0</v>
      </c>
      <c r="AA91" s="55">
        <v>0</v>
      </c>
      <c r="AB91" s="55">
        <v>0</v>
      </c>
      <c r="AC91" s="55">
        <v>0</v>
      </c>
      <c r="AD91" s="55">
        <v>0</v>
      </c>
      <c r="AE91" s="55">
        <v>0</v>
      </c>
      <c r="AF91" s="55">
        <v>0</v>
      </c>
      <c r="AG91" s="55">
        <v>0</v>
      </c>
      <c r="AH91" s="55">
        <v>0</v>
      </c>
      <c r="AI91" s="55">
        <v>0</v>
      </c>
      <c r="AJ91" s="55">
        <v>0</v>
      </c>
      <c r="AK91" s="55">
        <v>0</v>
      </c>
      <c r="AL91" s="55">
        <v>0</v>
      </c>
      <c r="AM91" s="55">
        <v>0</v>
      </c>
    </row>
    <row r="92" spans="2:39">
      <c r="B92" s="134"/>
      <c r="C92" s="135"/>
      <c r="D92" s="134"/>
      <c r="E92" s="58" t="s">
        <v>72</v>
      </c>
      <c r="F92" s="55">
        <v>178.3</v>
      </c>
      <c r="G92" s="54">
        <v>0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55">
        <v>0</v>
      </c>
      <c r="O92" s="55">
        <v>0</v>
      </c>
      <c r="P92" s="55">
        <v>0</v>
      </c>
      <c r="Q92" s="55">
        <v>0</v>
      </c>
      <c r="R92" s="55">
        <v>0</v>
      </c>
      <c r="S92" s="55">
        <v>0</v>
      </c>
      <c r="T92" s="55">
        <v>0</v>
      </c>
      <c r="U92" s="55">
        <v>86.800000000000011</v>
      </c>
      <c r="V92" s="55">
        <v>36.299999999999997</v>
      </c>
      <c r="W92" s="55">
        <v>11.1</v>
      </c>
      <c r="X92" s="55">
        <v>6.8</v>
      </c>
      <c r="Y92" s="55">
        <v>13.1</v>
      </c>
      <c r="Z92" s="55">
        <v>10.199999999999999</v>
      </c>
      <c r="AA92" s="55">
        <v>0.4</v>
      </c>
      <c r="AB92" s="55">
        <v>1.2</v>
      </c>
      <c r="AC92" s="55">
        <v>0.1</v>
      </c>
      <c r="AD92" s="55">
        <v>0</v>
      </c>
      <c r="AE92" s="55">
        <v>0</v>
      </c>
      <c r="AF92" s="55">
        <v>0.2</v>
      </c>
      <c r="AG92" s="55">
        <v>7.4</v>
      </c>
      <c r="AH92" s="55">
        <v>0</v>
      </c>
      <c r="AI92" s="55">
        <v>0</v>
      </c>
      <c r="AJ92" s="55">
        <v>0</v>
      </c>
      <c r="AK92" s="55">
        <v>0</v>
      </c>
      <c r="AL92" s="55">
        <v>0</v>
      </c>
      <c r="AM92" s="55">
        <v>91.5</v>
      </c>
    </row>
    <row r="93" spans="2:39">
      <c r="B93" s="134" t="s">
        <v>125</v>
      </c>
      <c r="C93" s="135" t="s">
        <v>143</v>
      </c>
      <c r="D93" s="134" t="s">
        <v>68</v>
      </c>
      <c r="E93" s="134"/>
      <c r="F93" s="55">
        <v>361.8</v>
      </c>
      <c r="G93" s="54">
        <v>137.5</v>
      </c>
      <c r="H93" s="55">
        <v>118.3</v>
      </c>
      <c r="I93" s="55">
        <v>9.5</v>
      </c>
      <c r="J93" s="55">
        <v>53.3</v>
      </c>
      <c r="K93" s="55">
        <v>3.2</v>
      </c>
      <c r="L93" s="55">
        <v>9</v>
      </c>
      <c r="M93" s="55">
        <v>21.8</v>
      </c>
      <c r="N93" s="55">
        <v>21.5</v>
      </c>
      <c r="O93" s="55">
        <v>12.9</v>
      </c>
      <c r="P93" s="55">
        <v>3.5</v>
      </c>
      <c r="Q93" s="55">
        <v>0.5</v>
      </c>
      <c r="R93" s="55">
        <v>2.5</v>
      </c>
      <c r="S93" s="55">
        <v>6.4</v>
      </c>
      <c r="T93" s="55">
        <v>6.3</v>
      </c>
      <c r="U93" s="55">
        <v>114.1</v>
      </c>
      <c r="V93" s="55">
        <v>45.1</v>
      </c>
      <c r="W93" s="55">
        <v>6.8</v>
      </c>
      <c r="X93" s="55">
        <v>2.9</v>
      </c>
      <c r="Y93" s="55">
        <v>20.5</v>
      </c>
      <c r="Z93" s="55">
        <v>14.6</v>
      </c>
      <c r="AA93" s="55">
        <v>0</v>
      </c>
      <c r="AB93" s="55">
        <v>0.1</v>
      </c>
      <c r="AC93" s="55">
        <v>0</v>
      </c>
      <c r="AD93" s="55">
        <v>0</v>
      </c>
      <c r="AE93" s="55">
        <v>0</v>
      </c>
      <c r="AF93" s="55">
        <v>0</v>
      </c>
      <c r="AG93" s="55">
        <v>5.4</v>
      </c>
      <c r="AH93" s="55">
        <v>1.2</v>
      </c>
      <c r="AI93" s="55">
        <v>0</v>
      </c>
      <c r="AJ93" s="55">
        <v>0</v>
      </c>
      <c r="AK93" s="55">
        <v>0</v>
      </c>
      <c r="AL93" s="55">
        <v>17.5</v>
      </c>
      <c r="AM93" s="55">
        <v>110.2</v>
      </c>
    </row>
    <row r="94" spans="2:39">
      <c r="B94" s="134"/>
      <c r="C94" s="135"/>
      <c r="D94" s="134" t="s">
        <v>191</v>
      </c>
      <c r="E94" s="58" t="s">
        <v>192</v>
      </c>
      <c r="F94" s="55">
        <v>63.800000000000004</v>
      </c>
      <c r="G94" s="54">
        <v>63.800000000000004</v>
      </c>
      <c r="H94" s="55">
        <v>56.7</v>
      </c>
      <c r="I94" s="55">
        <v>4.2</v>
      </c>
      <c r="J94" s="55">
        <v>28.5</v>
      </c>
      <c r="K94" s="55">
        <v>1.4</v>
      </c>
      <c r="L94" s="55">
        <v>5.5</v>
      </c>
      <c r="M94" s="55">
        <v>8.5</v>
      </c>
      <c r="N94" s="55">
        <v>8.6</v>
      </c>
      <c r="O94" s="55">
        <v>4.5</v>
      </c>
      <c r="P94" s="55">
        <v>1.1000000000000001</v>
      </c>
      <c r="Q94" s="55">
        <v>0.4</v>
      </c>
      <c r="R94" s="55">
        <v>0.4</v>
      </c>
      <c r="S94" s="55">
        <v>2.6</v>
      </c>
      <c r="T94" s="55">
        <v>2.6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0</v>
      </c>
      <c r="AA94" s="55">
        <v>0</v>
      </c>
      <c r="AB94" s="55">
        <v>0</v>
      </c>
      <c r="AC94" s="55">
        <v>0</v>
      </c>
      <c r="AD94" s="55">
        <v>0</v>
      </c>
      <c r="AE94" s="55">
        <v>0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</v>
      </c>
      <c r="AM94" s="55">
        <v>0</v>
      </c>
    </row>
    <row r="95" spans="2:39">
      <c r="B95" s="134"/>
      <c r="C95" s="135"/>
      <c r="D95" s="134"/>
      <c r="E95" s="58" t="s">
        <v>193</v>
      </c>
      <c r="F95" s="55">
        <v>66.599999999999994</v>
      </c>
      <c r="G95" s="54">
        <v>66.599999999999994</v>
      </c>
      <c r="H95" s="55">
        <v>54.5</v>
      </c>
      <c r="I95" s="55">
        <v>4.5</v>
      </c>
      <c r="J95" s="55">
        <v>24.8</v>
      </c>
      <c r="K95" s="55">
        <v>1.5</v>
      </c>
      <c r="L95" s="55">
        <v>3.5</v>
      </c>
      <c r="M95" s="55">
        <v>7.5</v>
      </c>
      <c r="N95" s="55">
        <v>12.7</v>
      </c>
      <c r="O95" s="55">
        <v>8.3999999999999986</v>
      </c>
      <c r="P95" s="55">
        <v>2.4</v>
      </c>
      <c r="Q95" s="55">
        <v>0.1</v>
      </c>
      <c r="R95" s="55">
        <v>2.1</v>
      </c>
      <c r="S95" s="55">
        <v>3.8</v>
      </c>
      <c r="T95" s="55">
        <v>3.7</v>
      </c>
      <c r="U95" s="55">
        <v>0</v>
      </c>
      <c r="V95" s="55">
        <v>0</v>
      </c>
      <c r="W95" s="55">
        <v>0</v>
      </c>
      <c r="X95" s="55">
        <v>0</v>
      </c>
      <c r="Y95" s="55">
        <v>0</v>
      </c>
      <c r="Z95" s="55">
        <v>0</v>
      </c>
      <c r="AA95" s="55">
        <v>0</v>
      </c>
      <c r="AB95" s="55">
        <v>0</v>
      </c>
      <c r="AC95" s="55">
        <v>0</v>
      </c>
      <c r="AD95" s="55">
        <v>0</v>
      </c>
      <c r="AE95" s="55">
        <v>0</v>
      </c>
      <c r="AF95" s="55">
        <v>0</v>
      </c>
      <c r="AG95" s="55">
        <v>0</v>
      </c>
      <c r="AH95" s="55">
        <v>0</v>
      </c>
      <c r="AI95" s="55">
        <v>0</v>
      </c>
      <c r="AJ95" s="55">
        <v>0</v>
      </c>
      <c r="AK95" s="55">
        <v>0</v>
      </c>
      <c r="AL95" s="55">
        <v>0</v>
      </c>
      <c r="AM95" s="55">
        <v>0</v>
      </c>
    </row>
    <row r="96" spans="2:39">
      <c r="B96" s="134"/>
      <c r="C96" s="135"/>
      <c r="D96" s="134"/>
      <c r="E96" s="58" t="s">
        <v>72</v>
      </c>
      <c r="F96" s="55">
        <v>231.39999999999998</v>
      </c>
      <c r="G96" s="54">
        <v>7.1000000000000005</v>
      </c>
      <c r="H96" s="55">
        <v>7.1000000000000005</v>
      </c>
      <c r="I96" s="55">
        <v>0.8</v>
      </c>
      <c r="J96" s="55">
        <v>0</v>
      </c>
      <c r="K96" s="55">
        <v>0.3</v>
      </c>
      <c r="L96" s="55">
        <v>0</v>
      </c>
      <c r="M96" s="55">
        <v>5.8</v>
      </c>
      <c r="N96" s="55">
        <v>0.2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114.1</v>
      </c>
      <c r="V96" s="55">
        <v>45.1</v>
      </c>
      <c r="W96" s="55">
        <v>6.8</v>
      </c>
      <c r="X96" s="55">
        <v>2.9</v>
      </c>
      <c r="Y96" s="55">
        <v>20.5</v>
      </c>
      <c r="Z96" s="55">
        <v>14.6</v>
      </c>
      <c r="AA96" s="55">
        <v>0</v>
      </c>
      <c r="AB96" s="55">
        <v>0.1</v>
      </c>
      <c r="AC96" s="55">
        <v>0</v>
      </c>
      <c r="AD96" s="55">
        <v>0</v>
      </c>
      <c r="AE96" s="55">
        <v>0</v>
      </c>
      <c r="AF96" s="55">
        <v>0</v>
      </c>
      <c r="AG96" s="55">
        <v>5.4</v>
      </c>
      <c r="AH96" s="55">
        <v>1.2</v>
      </c>
      <c r="AI96" s="55">
        <v>0</v>
      </c>
      <c r="AJ96" s="55">
        <v>0</v>
      </c>
      <c r="AK96" s="55">
        <v>0</v>
      </c>
      <c r="AL96" s="55">
        <v>17.5</v>
      </c>
      <c r="AM96" s="55">
        <v>110.2</v>
      </c>
    </row>
    <row r="97" spans="2:39">
      <c r="B97" s="134" t="s">
        <v>125</v>
      </c>
      <c r="C97" s="135" t="s">
        <v>144</v>
      </c>
      <c r="D97" s="134" t="s">
        <v>68</v>
      </c>
      <c r="E97" s="134"/>
      <c r="F97" s="55">
        <v>571.70000000000005</v>
      </c>
      <c r="G97" s="54">
        <v>166.60000000000002</v>
      </c>
      <c r="H97" s="55">
        <v>160.70000000000002</v>
      </c>
      <c r="I97" s="55">
        <v>0</v>
      </c>
      <c r="J97" s="55">
        <v>61.6</v>
      </c>
      <c r="K97" s="55">
        <v>18.399999999999999</v>
      </c>
      <c r="L97" s="55">
        <v>17.100000000000001</v>
      </c>
      <c r="M97" s="55">
        <v>37.700000000000003</v>
      </c>
      <c r="N97" s="55">
        <v>25.9</v>
      </c>
      <c r="O97" s="55">
        <v>5.9</v>
      </c>
      <c r="P97" s="55">
        <v>2.4</v>
      </c>
      <c r="Q97" s="55">
        <v>1.8</v>
      </c>
      <c r="R97" s="55">
        <v>1.3</v>
      </c>
      <c r="S97" s="55">
        <v>0.4</v>
      </c>
      <c r="T97" s="55">
        <v>0</v>
      </c>
      <c r="U97" s="55">
        <v>226.1</v>
      </c>
      <c r="V97" s="55">
        <v>91.3</v>
      </c>
      <c r="W97" s="55">
        <v>44.4</v>
      </c>
      <c r="X97" s="55">
        <v>2.5</v>
      </c>
      <c r="Y97" s="55">
        <v>47.1</v>
      </c>
      <c r="Z97" s="55">
        <v>28.9</v>
      </c>
      <c r="AA97" s="55">
        <v>2</v>
      </c>
      <c r="AB97" s="55">
        <v>1.9</v>
      </c>
      <c r="AC97" s="55">
        <v>0.1</v>
      </c>
      <c r="AD97" s="55">
        <v>0</v>
      </c>
      <c r="AE97" s="55">
        <v>0</v>
      </c>
      <c r="AF97" s="55">
        <v>0.4</v>
      </c>
      <c r="AG97" s="55">
        <v>6.8</v>
      </c>
      <c r="AH97" s="55">
        <v>0</v>
      </c>
      <c r="AI97" s="55">
        <v>0</v>
      </c>
      <c r="AJ97" s="55">
        <v>0</v>
      </c>
      <c r="AK97" s="55">
        <v>0.7</v>
      </c>
      <c r="AL97" s="55">
        <v>0</v>
      </c>
      <c r="AM97" s="55">
        <v>179</v>
      </c>
    </row>
    <row r="98" spans="2:39">
      <c r="B98" s="134"/>
      <c r="C98" s="135"/>
      <c r="D98" s="134" t="s">
        <v>191</v>
      </c>
      <c r="E98" s="58" t="s">
        <v>192</v>
      </c>
      <c r="F98" s="55">
        <v>51.099999999999994</v>
      </c>
      <c r="G98" s="54">
        <v>51.099999999999994</v>
      </c>
      <c r="H98" s="55">
        <v>49.099999999999994</v>
      </c>
      <c r="I98" s="55">
        <v>0</v>
      </c>
      <c r="J98" s="55">
        <v>19.8</v>
      </c>
      <c r="K98" s="55">
        <v>3.5</v>
      </c>
      <c r="L98" s="55">
        <v>4.0999999999999996</v>
      </c>
      <c r="M98" s="55">
        <v>13.7</v>
      </c>
      <c r="N98" s="55">
        <v>8</v>
      </c>
      <c r="O98" s="55">
        <v>2</v>
      </c>
      <c r="P98" s="55">
        <v>0.7</v>
      </c>
      <c r="Q98" s="55">
        <v>0.6</v>
      </c>
      <c r="R98" s="55">
        <v>0.6</v>
      </c>
      <c r="S98" s="55">
        <v>0.1</v>
      </c>
      <c r="T98" s="55">
        <v>0</v>
      </c>
      <c r="U98" s="55">
        <v>0</v>
      </c>
      <c r="V98" s="55">
        <v>0</v>
      </c>
      <c r="W98" s="55">
        <v>0</v>
      </c>
      <c r="X98" s="55">
        <v>0</v>
      </c>
      <c r="Y98" s="55">
        <v>0</v>
      </c>
      <c r="Z98" s="55">
        <v>0</v>
      </c>
      <c r="AA98" s="55">
        <v>0</v>
      </c>
      <c r="AB98" s="55">
        <v>0</v>
      </c>
      <c r="AC98" s="55">
        <v>0</v>
      </c>
      <c r="AD98" s="55">
        <v>0</v>
      </c>
      <c r="AE98" s="55">
        <v>0</v>
      </c>
      <c r="AF98" s="55">
        <v>0</v>
      </c>
      <c r="AG98" s="55">
        <v>0</v>
      </c>
      <c r="AH98" s="55">
        <v>0</v>
      </c>
      <c r="AI98" s="55">
        <v>0</v>
      </c>
      <c r="AJ98" s="55">
        <v>0</v>
      </c>
      <c r="AK98" s="55">
        <v>0</v>
      </c>
      <c r="AL98" s="55">
        <v>0</v>
      </c>
      <c r="AM98" s="55">
        <v>0</v>
      </c>
    </row>
    <row r="99" spans="2:39">
      <c r="B99" s="134"/>
      <c r="C99" s="135"/>
      <c r="D99" s="134"/>
      <c r="E99" s="58" t="s">
        <v>193</v>
      </c>
      <c r="F99" s="55">
        <v>115.5</v>
      </c>
      <c r="G99" s="54">
        <v>115.5</v>
      </c>
      <c r="H99" s="55">
        <v>111.6</v>
      </c>
      <c r="I99" s="55">
        <v>0</v>
      </c>
      <c r="J99" s="55">
        <v>41.8</v>
      </c>
      <c r="K99" s="55">
        <v>14.9</v>
      </c>
      <c r="L99" s="55">
        <v>13</v>
      </c>
      <c r="M99" s="55">
        <v>24</v>
      </c>
      <c r="N99" s="55">
        <v>17.899999999999999</v>
      </c>
      <c r="O99" s="55">
        <v>3.8999999999999995</v>
      </c>
      <c r="P99" s="55">
        <v>1.7</v>
      </c>
      <c r="Q99" s="55">
        <v>1.2</v>
      </c>
      <c r="R99" s="55">
        <v>0.7</v>
      </c>
      <c r="S99" s="55">
        <v>0.3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  <c r="AG99" s="55">
        <v>0</v>
      </c>
      <c r="AH99" s="55">
        <v>0</v>
      </c>
      <c r="AI99" s="55">
        <v>0</v>
      </c>
      <c r="AJ99" s="55">
        <v>0</v>
      </c>
      <c r="AK99" s="55">
        <v>0</v>
      </c>
      <c r="AL99" s="55">
        <v>0</v>
      </c>
      <c r="AM99" s="55">
        <v>0</v>
      </c>
    </row>
    <row r="100" spans="2:39">
      <c r="B100" s="134"/>
      <c r="C100" s="135"/>
      <c r="D100" s="134"/>
      <c r="E100" s="58" t="s">
        <v>72</v>
      </c>
      <c r="F100" s="55">
        <v>405.1</v>
      </c>
      <c r="G100" s="54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226.1</v>
      </c>
      <c r="V100" s="55">
        <v>91.3</v>
      </c>
      <c r="W100" s="55">
        <v>44.4</v>
      </c>
      <c r="X100" s="55">
        <v>2.5</v>
      </c>
      <c r="Y100" s="55">
        <v>47.1</v>
      </c>
      <c r="Z100" s="55">
        <v>28.9</v>
      </c>
      <c r="AA100" s="55">
        <v>2</v>
      </c>
      <c r="AB100" s="55">
        <v>1.9</v>
      </c>
      <c r="AC100" s="55">
        <v>0.1</v>
      </c>
      <c r="AD100" s="55">
        <v>0</v>
      </c>
      <c r="AE100" s="55">
        <v>0</v>
      </c>
      <c r="AF100" s="55">
        <v>0.4</v>
      </c>
      <c r="AG100" s="55">
        <v>6.8</v>
      </c>
      <c r="AH100" s="55">
        <v>0</v>
      </c>
      <c r="AI100" s="55">
        <v>0</v>
      </c>
      <c r="AJ100" s="55">
        <v>0</v>
      </c>
      <c r="AK100" s="55">
        <v>0.7</v>
      </c>
      <c r="AL100" s="55">
        <v>0</v>
      </c>
      <c r="AM100" s="55">
        <v>179</v>
      </c>
    </row>
    <row r="101" spans="2:39">
      <c r="B101" s="134" t="s">
        <v>125</v>
      </c>
      <c r="C101" s="135" t="s">
        <v>145</v>
      </c>
      <c r="D101" s="134" t="s">
        <v>68</v>
      </c>
      <c r="E101" s="134"/>
      <c r="F101" s="55">
        <v>708.3</v>
      </c>
      <c r="G101" s="54">
        <v>233.5</v>
      </c>
      <c r="H101" s="55">
        <v>217.9</v>
      </c>
      <c r="I101" s="55">
        <v>0</v>
      </c>
      <c r="J101" s="55">
        <v>55.5</v>
      </c>
      <c r="K101" s="55">
        <v>14.7</v>
      </c>
      <c r="L101" s="55">
        <v>7.2</v>
      </c>
      <c r="M101" s="55">
        <v>31.2</v>
      </c>
      <c r="N101" s="55">
        <v>109.3</v>
      </c>
      <c r="O101" s="55">
        <v>13.399999999999999</v>
      </c>
      <c r="P101" s="55">
        <v>7.6</v>
      </c>
      <c r="Q101" s="55">
        <v>3.3</v>
      </c>
      <c r="R101" s="55">
        <v>0.3</v>
      </c>
      <c r="S101" s="55">
        <v>2.2000000000000002</v>
      </c>
      <c r="T101" s="55">
        <v>2.2000000000000002</v>
      </c>
      <c r="U101" s="55">
        <v>213.00000000000003</v>
      </c>
      <c r="V101" s="55">
        <v>37.1</v>
      </c>
      <c r="W101" s="55">
        <v>33</v>
      </c>
      <c r="X101" s="55">
        <v>12.4</v>
      </c>
      <c r="Y101" s="55">
        <v>17.7</v>
      </c>
      <c r="Z101" s="55">
        <v>37.200000000000003</v>
      </c>
      <c r="AA101" s="55">
        <v>0</v>
      </c>
      <c r="AB101" s="55">
        <v>0</v>
      </c>
      <c r="AC101" s="55">
        <v>0.1</v>
      </c>
      <c r="AD101" s="55">
        <v>0.3</v>
      </c>
      <c r="AE101" s="55">
        <v>1.7</v>
      </c>
      <c r="AF101" s="55">
        <v>6.7</v>
      </c>
      <c r="AG101" s="55">
        <v>1.3</v>
      </c>
      <c r="AH101" s="55">
        <v>0</v>
      </c>
      <c r="AI101" s="55">
        <v>5.8</v>
      </c>
      <c r="AJ101" s="55">
        <v>1</v>
      </c>
      <c r="AK101" s="55">
        <v>26.9</v>
      </c>
      <c r="AL101" s="55">
        <v>31.8</v>
      </c>
      <c r="AM101" s="55">
        <v>261.8</v>
      </c>
    </row>
    <row r="102" spans="2:39">
      <c r="B102" s="134"/>
      <c r="C102" s="135"/>
      <c r="D102" s="134" t="s">
        <v>191</v>
      </c>
      <c r="E102" s="58" t="s">
        <v>192</v>
      </c>
      <c r="F102" s="55">
        <v>84.9</v>
      </c>
      <c r="G102" s="54">
        <v>84.9</v>
      </c>
      <c r="H102" s="55">
        <v>77.400000000000006</v>
      </c>
      <c r="I102" s="55">
        <v>0</v>
      </c>
      <c r="J102" s="55">
        <v>1.4</v>
      </c>
      <c r="K102" s="55">
        <v>0</v>
      </c>
      <c r="L102" s="55">
        <v>0</v>
      </c>
      <c r="M102" s="55">
        <v>0</v>
      </c>
      <c r="N102" s="55">
        <v>76</v>
      </c>
      <c r="O102" s="55">
        <v>6.8</v>
      </c>
      <c r="P102" s="55">
        <v>4.4000000000000004</v>
      </c>
      <c r="Q102" s="55">
        <v>2.1</v>
      </c>
      <c r="R102" s="55">
        <v>0.3</v>
      </c>
      <c r="S102" s="55">
        <v>0</v>
      </c>
      <c r="T102" s="55">
        <v>0.7</v>
      </c>
      <c r="U102" s="55">
        <v>0</v>
      </c>
      <c r="V102" s="55">
        <v>0</v>
      </c>
      <c r="W102" s="55">
        <v>0</v>
      </c>
      <c r="X102" s="55">
        <v>0</v>
      </c>
      <c r="Y102" s="55">
        <v>0</v>
      </c>
      <c r="Z102" s="55">
        <v>0</v>
      </c>
      <c r="AA102" s="55">
        <v>0</v>
      </c>
      <c r="AB102" s="55">
        <v>0</v>
      </c>
      <c r="AC102" s="55">
        <v>0</v>
      </c>
      <c r="AD102" s="55">
        <v>0</v>
      </c>
      <c r="AE102" s="55">
        <v>0</v>
      </c>
      <c r="AF102" s="55">
        <v>0</v>
      </c>
      <c r="AG102" s="55">
        <v>0</v>
      </c>
      <c r="AH102" s="55">
        <v>0</v>
      </c>
      <c r="AI102" s="55">
        <v>0</v>
      </c>
      <c r="AJ102" s="55">
        <v>0</v>
      </c>
      <c r="AK102" s="55">
        <v>0</v>
      </c>
      <c r="AL102" s="55">
        <v>0</v>
      </c>
      <c r="AM102" s="55">
        <v>0</v>
      </c>
    </row>
    <row r="103" spans="2:39">
      <c r="B103" s="134"/>
      <c r="C103" s="135"/>
      <c r="D103" s="134"/>
      <c r="E103" s="58" t="s">
        <v>193</v>
      </c>
      <c r="F103" s="55">
        <v>148.6</v>
      </c>
      <c r="G103" s="54">
        <v>148.6</v>
      </c>
      <c r="H103" s="55">
        <v>140.5</v>
      </c>
      <c r="I103" s="55">
        <v>0</v>
      </c>
      <c r="J103" s="55">
        <v>54.1</v>
      </c>
      <c r="K103" s="55">
        <v>14.7</v>
      </c>
      <c r="L103" s="55">
        <v>7.2</v>
      </c>
      <c r="M103" s="55">
        <v>31.2</v>
      </c>
      <c r="N103" s="55">
        <v>33.299999999999997</v>
      </c>
      <c r="O103" s="55">
        <v>6.6000000000000005</v>
      </c>
      <c r="P103" s="55">
        <v>3.2</v>
      </c>
      <c r="Q103" s="55">
        <v>1.2</v>
      </c>
      <c r="R103" s="55">
        <v>0</v>
      </c>
      <c r="S103" s="55">
        <v>2.2000000000000002</v>
      </c>
      <c r="T103" s="55">
        <v>1.5</v>
      </c>
      <c r="U103" s="55">
        <v>0</v>
      </c>
      <c r="V103" s="55">
        <v>0</v>
      </c>
      <c r="W103" s="55">
        <v>0</v>
      </c>
      <c r="X103" s="55">
        <v>0</v>
      </c>
      <c r="Y103" s="55">
        <v>0</v>
      </c>
      <c r="Z103" s="55">
        <v>0</v>
      </c>
      <c r="AA103" s="55">
        <v>0</v>
      </c>
      <c r="AB103" s="55">
        <v>0</v>
      </c>
      <c r="AC103" s="55">
        <v>0</v>
      </c>
      <c r="AD103" s="55">
        <v>0</v>
      </c>
      <c r="AE103" s="55">
        <v>0</v>
      </c>
      <c r="AF103" s="55">
        <v>0</v>
      </c>
      <c r="AG103" s="55">
        <v>0</v>
      </c>
      <c r="AH103" s="55">
        <v>0</v>
      </c>
      <c r="AI103" s="55">
        <v>0</v>
      </c>
      <c r="AJ103" s="55">
        <v>0</v>
      </c>
      <c r="AK103" s="55">
        <v>0</v>
      </c>
      <c r="AL103" s="55">
        <v>0</v>
      </c>
      <c r="AM103" s="55">
        <v>0</v>
      </c>
    </row>
    <row r="104" spans="2:39">
      <c r="B104" s="134"/>
      <c r="C104" s="135"/>
      <c r="D104" s="134"/>
      <c r="E104" s="58" t="s">
        <v>72</v>
      </c>
      <c r="F104" s="55">
        <v>474.80000000000007</v>
      </c>
      <c r="G104" s="54">
        <v>0</v>
      </c>
      <c r="H104" s="55">
        <v>0</v>
      </c>
      <c r="I104" s="55">
        <v>0</v>
      </c>
      <c r="J104" s="55">
        <v>0</v>
      </c>
      <c r="K104" s="55">
        <v>0</v>
      </c>
      <c r="L104" s="55">
        <v>0</v>
      </c>
      <c r="M104" s="55">
        <v>0</v>
      </c>
      <c r="N104" s="55">
        <v>0</v>
      </c>
      <c r="O104" s="55">
        <v>0</v>
      </c>
      <c r="P104" s="55">
        <v>0</v>
      </c>
      <c r="Q104" s="55">
        <v>0</v>
      </c>
      <c r="R104" s="55">
        <v>0</v>
      </c>
      <c r="S104" s="55">
        <v>0</v>
      </c>
      <c r="T104" s="55">
        <v>0</v>
      </c>
      <c r="U104" s="55">
        <v>213.00000000000003</v>
      </c>
      <c r="V104" s="55">
        <v>37.1</v>
      </c>
      <c r="W104" s="55">
        <v>33</v>
      </c>
      <c r="X104" s="55">
        <v>12.4</v>
      </c>
      <c r="Y104" s="55">
        <v>17.7</v>
      </c>
      <c r="Z104" s="55">
        <v>37.200000000000003</v>
      </c>
      <c r="AA104" s="55">
        <v>0</v>
      </c>
      <c r="AB104" s="55">
        <v>0</v>
      </c>
      <c r="AC104" s="55">
        <v>0.1</v>
      </c>
      <c r="AD104" s="55">
        <v>0.3</v>
      </c>
      <c r="AE104" s="55">
        <v>1.7</v>
      </c>
      <c r="AF104" s="55">
        <v>6.7</v>
      </c>
      <c r="AG104" s="55">
        <v>1.3</v>
      </c>
      <c r="AH104" s="55">
        <v>0</v>
      </c>
      <c r="AI104" s="55">
        <v>5.8</v>
      </c>
      <c r="AJ104" s="55">
        <v>1</v>
      </c>
      <c r="AK104" s="55">
        <v>26.9</v>
      </c>
      <c r="AL104" s="55">
        <v>31.8</v>
      </c>
      <c r="AM104" s="55">
        <v>261.8</v>
      </c>
    </row>
    <row r="105" spans="2:39">
      <c r="B105" s="134" t="s">
        <v>125</v>
      </c>
      <c r="C105" s="135" t="s">
        <v>146</v>
      </c>
      <c r="D105" s="134" t="s">
        <v>68</v>
      </c>
      <c r="E105" s="134"/>
      <c r="F105" s="55">
        <v>550.29999999999995</v>
      </c>
      <c r="G105" s="54">
        <v>179.9</v>
      </c>
      <c r="H105" s="55">
        <v>173.1</v>
      </c>
      <c r="I105" s="55">
        <v>3.1</v>
      </c>
      <c r="J105" s="55">
        <v>57.1</v>
      </c>
      <c r="K105" s="55">
        <v>1.8</v>
      </c>
      <c r="L105" s="55">
        <v>1.8</v>
      </c>
      <c r="M105" s="55">
        <v>37.4</v>
      </c>
      <c r="N105" s="55">
        <v>71.900000000000006</v>
      </c>
      <c r="O105" s="55">
        <v>4.8</v>
      </c>
      <c r="P105" s="55">
        <v>1.5</v>
      </c>
      <c r="Q105" s="55">
        <v>1.2</v>
      </c>
      <c r="R105" s="55">
        <v>0.3</v>
      </c>
      <c r="S105" s="55">
        <v>1.8</v>
      </c>
      <c r="T105" s="55">
        <v>2</v>
      </c>
      <c r="U105" s="55">
        <v>181.70000000000002</v>
      </c>
      <c r="V105" s="55">
        <v>44.2</v>
      </c>
      <c r="W105" s="55">
        <v>29.6</v>
      </c>
      <c r="X105" s="55">
        <v>12.2</v>
      </c>
      <c r="Y105" s="55">
        <v>14.6</v>
      </c>
      <c r="Z105" s="55">
        <v>51</v>
      </c>
      <c r="AA105" s="55">
        <v>2</v>
      </c>
      <c r="AB105" s="55">
        <v>0</v>
      </c>
      <c r="AC105" s="55">
        <v>4.5</v>
      </c>
      <c r="AD105" s="55">
        <v>0</v>
      </c>
      <c r="AE105" s="55">
        <v>0</v>
      </c>
      <c r="AF105" s="55">
        <v>0</v>
      </c>
      <c r="AG105" s="55">
        <v>2.6</v>
      </c>
      <c r="AH105" s="55">
        <v>0</v>
      </c>
      <c r="AI105" s="55">
        <v>0</v>
      </c>
      <c r="AJ105" s="55">
        <v>0.5</v>
      </c>
      <c r="AK105" s="55">
        <v>0.1</v>
      </c>
      <c r="AL105" s="55">
        <v>20.399999999999999</v>
      </c>
      <c r="AM105" s="55">
        <v>188.7</v>
      </c>
    </row>
    <row r="106" spans="2:39">
      <c r="B106" s="134"/>
      <c r="C106" s="135"/>
      <c r="D106" s="134" t="s">
        <v>191</v>
      </c>
      <c r="E106" s="58" t="s">
        <v>192</v>
      </c>
      <c r="F106" s="55">
        <v>47.399999999999991</v>
      </c>
      <c r="G106" s="54">
        <v>47.399999999999991</v>
      </c>
      <c r="H106" s="55">
        <v>45.599999999999994</v>
      </c>
      <c r="I106" s="55">
        <v>1.1000000000000001</v>
      </c>
      <c r="J106" s="55">
        <v>15.6</v>
      </c>
      <c r="K106" s="55">
        <v>0.5</v>
      </c>
      <c r="L106" s="55">
        <v>0.5</v>
      </c>
      <c r="M106" s="55">
        <v>6.1</v>
      </c>
      <c r="N106" s="55">
        <v>21.8</v>
      </c>
      <c r="O106" s="55">
        <v>1.2999999999999998</v>
      </c>
      <c r="P106" s="55">
        <v>0.5</v>
      </c>
      <c r="Q106" s="55">
        <v>0.2</v>
      </c>
      <c r="R106" s="55">
        <v>0.1</v>
      </c>
      <c r="S106" s="55">
        <v>0.5</v>
      </c>
      <c r="T106" s="55">
        <v>0.5</v>
      </c>
      <c r="U106" s="55">
        <v>0</v>
      </c>
      <c r="V106" s="55">
        <v>0</v>
      </c>
      <c r="W106" s="55">
        <v>0</v>
      </c>
      <c r="X106" s="55">
        <v>0</v>
      </c>
      <c r="Y106" s="55">
        <v>0</v>
      </c>
      <c r="Z106" s="55">
        <v>0</v>
      </c>
      <c r="AA106" s="55">
        <v>0</v>
      </c>
      <c r="AB106" s="55">
        <v>0</v>
      </c>
      <c r="AC106" s="55">
        <v>0</v>
      </c>
      <c r="AD106" s="55">
        <v>0</v>
      </c>
      <c r="AE106" s="55">
        <v>0</v>
      </c>
      <c r="AF106" s="55">
        <v>0</v>
      </c>
      <c r="AG106" s="55">
        <v>0</v>
      </c>
      <c r="AH106" s="55">
        <v>0</v>
      </c>
      <c r="AI106" s="55">
        <v>0</v>
      </c>
      <c r="AJ106" s="55">
        <v>0</v>
      </c>
      <c r="AK106" s="55">
        <v>0</v>
      </c>
      <c r="AL106" s="55">
        <v>0</v>
      </c>
      <c r="AM106" s="55">
        <v>0</v>
      </c>
    </row>
    <row r="107" spans="2:39">
      <c r="B107" s="134"/>
      <c r="C107" s="135"/>
      <c r="D107" s="134"/>
      <c r="E107" s="58" t="s">
        <v>193</v>
      </c>
      <c r="F107" s="55">
        <v>132.5</v>
      </c>
      <c r="G107" s="54">
        <v>132.5</v>
      </c>
      <c r="H107" s="55">
        <v>127.5</v>
      </c>
      <c r="I107" s="55">
        <v>2</v>
      </c>
      <c r="J107" s="55">
        <v>41.5</v>
      </c>
      <c r="K107" s="55">
        <v>1.3</v>
      </c>
      <c r="L107" s="55">
        <v>1.3</v>
      </c>
      <c r="M107" s="55">
        <v>31.3</v>
      </c>
      <c r="N107" s="55">
        <v>50.1</v>
      </c>
      <c r="O107" s="55">
        <v>3.5</v>
      </c>
      <c r="P107" s="55">
        <v>1</v>
      </c>
      <c r="Q107" s="55">
        <v>1</v>
      </c>
      <c r="R107" s="55">
        <v>0.2</v>
      </c>
      <c r="S107" s="55">
        <v>1.3</v>
      </c>
      <c r="T107" s="55">
        <v>1.5</v>
      </c>
      <c r="U107" s="55">
        <v>0</v>
      </c>
      <c r="V107" s="55">
        <v>0</v>
      </c>
      <c r="W107" s="55">
        <v>0</v>
      </c>
      <c r="X107" s="55">
        <v>0</v>
      </c>
      <c r="Y107" s="55">
        <v>0</v>
      </c>
      <c r="Z107" s="55">
        <v>0</v>
      </c>
      <c r="AA107" s="55">
        <v>0</v>
      </c>
      <c r="AB107" s="55">
        <v>0</v>
      </c>
      <c r="AC107" s="55">
        <v>0</v>
      </c>
      <c r="AD107" s="55">
        <v>0</v>
      </c>
      <c r="AE107" s="55">
        <v>0</v>
      </c>
      <c r="AF107" s="55">
        <v>0</v>
      </c>
      <c r="AG107" s="55">
        <v>0</v>
      </c>
      <c r="AH107" s="55">
        <v>0</v>
      </c>
      <c r="AI107" s="55">
        <v>0</v>
      </c>
      <c r="AJ107" s="55">
        <v>0</v>
      </c>
      <c r="AK107" s="55">
        <v>0</v>
      </c>
      <c r="AL107" s="55">
        <v>0</v>
      </c>
      <c r="AM107" s="55">
        <v>0</v>
      </c>
    </row>
    <row r="108" spans="2:39">
      <c r="B108" s="134"/>
      <c r="C108" s="135"/>
      <c r="D108" s="134"/>
      <c r="E108" s="58" t="s">
        <v>72</v>
      </c>
      <c r="F108" s="55">
        <v>370.4</v>
      </c>
      <c r="G108" s="54">
        <v>0</v>
      </c>
      <c r="H108" s="55">
        <v>0</v>
      </c>
      <c r="I108" s="55">
        <v>0</v>
      </c>
      <c r="J108" s="55">
        <v>0</v>
      </c>
      <c r="K108" s="55">
        <v>0</v>
      </c>
      <c r="L108" s="55">
        <v>0</v>
      </c>
      <c r="M108" s="55">
        <v>0</v>
      </c>
      <c r="N108" s="55">
        <v>0</v>
      </c>
      <c r="O108" s="55">
        <v>0</v>
      </c>
      <c r="P108" s="55">
        <v>0</v>
      </c>
      <c r="Q108" s="55">
        <v>0</v>
      </c>
      <c r="R108" s="55">
        <v>0</v>
      </c>
      <c r="S108" s="55">
        <v>0</v>
      </c>
      <c r="T108" s="55">
        <v>0</v>
      </c>
      <c r="U108" s="55">
        <v>181.70000000000002</v>
      </c>
      <c r="V108" s="55">
        <v>44.2</v>
      </c>
      <c r="W108" s="55">
        <v>29.6</v>
      </c>
      <c r="X108" s="55">
        <v>12.2</v>
      </c>
      <c r="Y108" s="55">
        <v>14.6</v>
      </c>
      <c r="Z108" s="55">
        <v>51</v>
      </c>
      <c r="AA108" s="55">
        <v>2</v>
      </c>
      <c r="AB108" s="55">
        <v>0</v>
      </c>
      <c r="AC108" s="55">
        <v>4.5</v>
      </c>
      <c r="AD108" s="55">
        <v>0</v>
      </c>
      <c r="AE108" s="55">
        <v>0</v>
      </c>
      <c r="AF108" s="55">
        <v>0</v>
      </c>
      <c r="AG108" s="55">
        <v>2.6</v>
      </c>
      <c r="AH108" s="55">
        <v>0</v>
      </c>
      <c r="AI108" s="55">
        <v>0</v>
      </c>
      <c r="AJ108" s="55">
        <v>0.5</v>
      </c>
      <c r="AK108" s="55">
        <v>0.1</v>
      </c>
      <c r="AL108" s="55">
        <v>20.399999999999999</v>
      </c>
      <c r="AM108" s="55">
        <v>188.7</v>
      </c>
    </row>
    <row r="109" spans="2:39">
      <c r="B109" s="134" t="s">
        <v>125</v>
      </c>
      <c r="C109" s="135" t="s">
        <v>147</v>
      </c>
      <c r="D109" s="134" t="s">
        <v>68</v>
      </c>
      <c r="E109" s="134"/>
      <c r="F109" s="55">
        <v>375</v>
      </c>
      <c r="G109" s="54">
        <v>95.199999999999989</v>
      </c>
      <c r="H109" s="55">
        <v>92.199999999999989</v>
      </c>
      <c r="I109" s="55">
        <v>1.9</v>
      </c>
      <c r="J109" s="55">
        <v>32</v>
      </c>
      <c r="K109" s="55">
        <v>4.5999999999999996</v>
      </c>
      <c r="L109" s="55">
        <v>3.3</v>
      </c>
      <c r="M109" s="55">
        <v>10.8</v>
      </c>
      <c r="N109" s="55">
        <v>39.6</v>
      </c>
      <c r="O109" s="55">
        <v>2.9</v>
      </c>
      <c r="P109" s="55">
        <v>0.7</v>
      </c>
      <c r="Q109" s="55">
        <v>0.7</v>
      </c>
      <c r="R109" s="55">
        <v>0.4</v>
      </c>
      <c r="S109" s="55">
        <v>1.1000000000000001</v>
      </c>
      <c r="T109" s="55">
        <v>0.1</v>
      </c>
      <c r="U109" s="55">
        <v>165.3</v>
      </c>
      <c r="V109" s="55">
        <v>69.5</v>
      </c>
      <c r="W109" s="55">
        <v>23</v>
      </c>
      <c r="X109" s="55">
        <v>17.899999999999999</v>
      </c>
      <c r="Y109" s="55">
        <v>20.399999999999999</v>
      </c>
      <c r="Z109" s="55">
        <v>10.5</v>
      </c>
      <c r="AA109" s="55">
        <v>1.6</v>
      </c>
      <c r="AB109" s="55">
        <v>1.5</v>
      </c>
      <c r="AC109" s="55">
        <v>0.5</v>
      </c>
      <c r="AD109" s="55">
        <v>0</v>
      </c>
      <c r="AE109" s="55">
        <v>0</v>
      </c>
      <c r="AF109" s="55">
        <v>0</v>
      </c>
      <c r="AG109" s="55">
        <v>7.9</v>
      </c>
      <c r="AH109" s="55">
        <v>2.4</v>
      </c>
      <c r="AI109" s="55">
        <v>0</v>
      </c>
      <c r="AJ109" s="55">
        <v>0</v>
      </c>
      <c r="AK109" s="55">
        <v>0.1</v>
      </c>
      <c r="AL109" s="55">
        <v>10</v>
      </c>
      <c r="AM109" s="55">
        <v>114.5</v>
      </c>
    </row>
    <row r="110" spans="2:39">
      <c r="B110" s="134"/>
      <c r="C110" s="135"/>
      <c r="D110" s="134" t="s">
        <v>191</v>
      </c>
      <c r="E110" s="58" t="s">
        <v>192</v>
      </c>
      <c r="F110" s="55">
        <v>21.100000000000005</v>
      </c>
      <c r="G110" s="54">
        <v>21.100000000000005</v>
      </c>
      <c r="H110" s="55">
        <v>19.700000000000003</v>
      </c>
      <c r="I110" s="55">
        <v>0.4</v>
      </c>
      <c r="J110" s="55">
        <v>7.7</v>
      </c>
      <c r="K110" s="55">
        <v>1</v>
      </c>
      <c r="L110" s="55">
        <v>0.9</v>
      </c>
      <c r="M110" s="55">
        <v>2.2999999999999998</v>
      </c>
      <c r="N110" s="55">
        <v>7.4</v>
      </c>
      <c r="O110" s="55">
        <v>1.3</v>
      </c>
      <c r="P110" s="55">
        <v>0.4</v>
      </c>
      <c r="Q110" s="55">
        <v>0.2</v>
      </c>
      <c r="R110" s="55">
        <v>0.2</v>
      </c>
      <c r="S110" s="55">
        <v>0.5</v>
      </c>
      <c r="T110" s="55">
        <v>0.1</v>
      </c>
      <c r="U110" s="55">
        <v>0</v>
      </c>
      <c r="V110" s="55">
        <v>0</v>
      </c>
      <c r="W110" s="55">
        <v>0</v>
      </c>
      <c r="X110" s="55">
        <v>0</v>
      </c>
      <c r="Y110" s="55">
        <v>0</v>
      </c>
      <c r="Z110" s="55">
        <v>0</v>
      </c>
      <c r="AA110" s="55">
        <v>0</v>
      </c>
      <c r="AB110" s="55">
        <v>0</v>
      </c>
      <c r="AC110" s="55">
        <v>0</v>
      </c>
      <c r="AD110" s="55">
        <v>0</v>
      </c>
      <c r="AE110" s="55">
        <v>0</v>
      </c>
      <c r="AF110" s="55">
        <v>0</v>
      </c>
      <c r="AG110" s="55">
        <v>0</v>
      </c>
      <c r="AH110" s="55">
        <v>0</v>
      </c>
      <c r="AI110" s="55">
        <v>0</v>
      </c>
      <c r="AJ110" s="55">
        <v>0</v>
      </c>
      <c r="AK110" s="55">
        <v>0</v>
      </c>
      <c r="AL110" s="55">
        <v>0</v>
      </c>
      <c r="AM110" s="55">
        <v>0</v>
      </c>
    </row>
    <row r="111" spans="2:39">
      <c r="B111" s="134"/>
      <c r="C111" s="135"/>
      <c r="D111" s="134"/>
      <c r="E111" s="58" t="s">
        <v>193</v>
      </c>
      <c r="F111" s="55">
        <v>74.099999999999994</v>
      </c>
      <c r="G111" s="54">
        <v>74.099999999999994</v>
      </c>
      <c r="H111" s="55">
        <v>72.5</v>
      </c>
      <c r="I111" s="55">
        <v>1.5</v>
      </c>
      <c r="J111" s="55">
        <v>24.3</v>
      </c>
      <c r="K111" s="55">
        <v>3.6</v>
      </c>
      <c r="L111" s="55">
        <v>2.4</v>
      </c>
      <c r="M111" s="55">
        <v>8.5</v>
      </c>
      <c r="N111" s="55">
        <v>32.200000000000003</v>
      </c>
      <c r="O111" s="55">
        <v>1.6</v>
      </c>
      <c r="P111" s="55">
        <v>0.3</v>
      </c>
      <c r="Q111" s="55">
        <v>0.5</v>
      </c>
      <c r="R111" s="55">
        <v>0.2</v>
      </c>
      <c r="S111" s="55">
        <v>0.6</v>
      </c>
      <c r="T111" s="55">
        <v>0</v>
      </c>
      <c r="U111" s="55">
        <v>0</v>
      </c>
      <c r="V111" s="55">
        <v>0</v>
      </c>
      <c r="W111" s="55">
        <v>0</v>
      </c>
      <c r="X111" s="55">
        <v>0</v>
      </c>
      <c r="Y111" s="55">
        <v>0</v>
      </c>
      <c r="Z111" s="55">
        <v>0</v>
      </c>
      <c r="AA111" s="55">
        <v>0</v>
      </c>
      <c r="AB111" s="55">
        <v>0</v>
      </c>
      <c r="AC111" s="55">
        <v>0</v>
      </c>
      <c r="AD111" s="55">
        <v>0</v>
      </c>
      <c r="AE111" s="55">
        <v>0</v>
      </c>
      <c r="AF111" s="55">
        <v>0</v>
      </c>
      <c r="AG111" s="55">
        <v>0</v>
      </c>
      <c r="AH111" s="55">
        <v>0</v>
      </c>
      <c r="AI111" s="55">
        <v>0</v>
      </c>
      <c r="AJ111" s="55">
        <v>0</v>
      </c>
      <c r="AK111" s="55">
        <v>0</v>
      </c>
      <c r="AL111" s="55">
        <v>0</v>
      </c>
      <c r="AM111" s="55">
        <v>0</v>
      </c>
    </row>
    <row r="112" spans="2:39">
      <c r="B112" s="134"/>
      <c r="C112" s="135"/>
      <c r="D112" s="134"/>
      <c r="E112" s="58" t="s">
        <v>72</v>
      </c>
      <c r="F112" s="55">
        <v>279.8</v>
      </c>
      <c r="G112" s="54">
        <v>0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  <c r="M112" s="55">
        <v>0</v>
      </c>
      <c r="N112" s="55">
        <v>0</v>
      </c>
      <c r="O112" s="55">
        <v>0</v>
      </c>
      <c r="P112" s="55">
        <v>0</v>
      </c>
      <c r="Q112" s="55">
        <v>0</v>
      </c>
      <c r="R112" s="55">
        <v>0</v>
      </c>
      <c r="S112" s="55">
        <v>0</v>
      </c>
      <c r="T112" s="55">
        <v>0</v>
      </c>
      <c r="U112" s="55">
        <v>165.3</v>
      </c>
      <c r="V112" s="55">
        <v>69.5</v>
      </c>
      <c r="W112" s="55">
        <v>23</v>
      </c>
      <c r="X112" s="55">
        <v>17.899999999999999</v>
      </c>
      <c r="Y112" s="55">
        <v>20.399999999999999</v>
      </c>
      <c r="Z112" s="55">
        <v>10.5</v>
      </c>
      <c r="AA112" s="55">
        <v>1.6</v>
      </c>
      <c r="AB112" s="55">
        <v>1.5</v>
      </c>
      <c r="AC112" s="55">
        <v>0.5</v>
      </c>
      <c r="AD112" s="55">
        <v>0</v>
      </c>
      <c r="AE112" s="55">
        <v>0</v>
      </c>
      <c r="AF112" s="55">
        <v>0</v>
      </c>
      <c r="AG112" s="55">
        <v>7.9</v>
      </c>
      <c r="AH112" s="55">
        <v>2.4</v>
      </c>
      <c r="AI112" s="55">
        <v>0</v>
      </c>
      <c r="AJ112" s="55">
        <v>0</v>
      </c>
      <c r="AK112" s="55">
        <v>0.1</v>
      </c>
      <c r="AL112" s="55">
        <v>10</v>
      </c>
      <c r="AM112" s="55">
        <v>114.5</v>
      </c>
    </row>
  </sheetData>
  <mergeCells count="136">
    <mergeCell ref="B9:B12"/>
    <mergeCell ref="C9:C12"/>
    <mergeCell ref="D9:E9"/>
    <mergeCell ref="D10:D12"/>
    <mergeCell ref="F2:F4"/>
    <mergeCell ref="G2:T2"/>
    <mergeCell ref="U2:AL2"/>
    <mergeCell ref="AM2:AM4"/>
    <mergeCell ref="G3:G4"/>
    <mergeCell ref="H3:N3"/>
    <mergeCell ref="O3:S3"/>
    <mergeCell ref="T3:T4"/>
    <mergeCell ref="U3:U4"/>
    <mergeCell ref="V3:V4"/>
    <mergeCell ref="W3:W4"/>
    <mergeCell ref="X3:X4"/>
    <mergeCell ref="B13:B16"/>
    <mergeCell ref="C13:C16"/>
    <mergeCell ref="D13:E13"/>
    <mergeCell ref="D14:D16"/>
    <mergeCell ref="AI3:AI4"/>
    <mergeCell ref="AJ3:AJ4"/>
    <mergeCell ref="AK3:AK4"/>
    <mergeCell ref="AL3:AL4"/>
    <mergeCell ref="B5:B8"/>
    <mergeCell ref="C5:C8"/>
    <mergeCell ref="D5:E5"/>
    <mergeCell ref="D6:D8"/>
    <mergeCell ref="AD3:AD4"/>
    <mergeCell ref="AE3:AE4"/>
    <mergeCell ref="AF3:AF4"/>
    <mergeCell ref="AG3:AG4"/>
    <mergeCell ref="AH3:AH4"/>
    <mergeCell ref="Y3:Y4"/>
    <mergeCell ref="Z3:Z4"/>
    <mergeCell ref="AA3:AA4"/>
    <mergeCell ref="AB3:AB4"/>
    <mergeCell ref="AC3:AC4"/>
    <mergeCell ref="B2:C3"/>
    <mergeCell ref="D2:E4"/>
    <mergeCell ref="B25:B28"/>
    <mergeCell ref="C25:C28"/>
    <mergeCell ref="D25:E25"/>
    <mergeCell ref="D26:D28"/>
    <mergeCell ref="B29:B32"/>
    <mergeCell ref="C29:C32"/>
    <mergeCell ref="D29:E29"/>
    <mergeCell ref="D30:D32"/>
    <mergeCell ref="B17:B20"/>
    <mergeCell ref="C17:C20"/>
    <mergeCell ref="D17:E17"/>
    <mergeCell ref="D18:D20"/>
    <mergeCell ref="B21:B24"/>
    <mergeCell ref="C21:C24"/>
    <mergeCell ref="D21:E21"/>
    <mergeCell ref="D22:D24"/>
    <mergeCell ref="B41:B44"/>
    <mergeCell ref="C41:C44"/>
    <mergeCell ref="D41:E41"/>
    <mergeCell ref="D42:D44"/>
    <mergeCell ref="B45:B48"/>
    <mergeCell ref="C45:C48"/>
    <mergeCell ref="D45:E45"/>
    <mergeCell ref="D46:D48"/>
    <mergeCell ref="B33:B36"/>
    <mergeCell ref="C33:C36"/>
    <mergeCell ref="D33:E33"/>
    <mergeCell ref="D34:D36"/>
    <mergeCell ref="B37:B40"/>
    <mergeCell ref="C37:C40"/>
    <mergeCell ref="D37:E37"/>
    <mergeCell ref="D38:D40"/>
    <mergeCell ref="B57:B60"/>
    <mergeCell ref="C57:C60"/>
    <mergeCell ref="D57:E57"/>
    <mergeCell ref="D58:D60"/>
    <mergeCell ref="B61:B64"/>
    <mergeCell ref="C61:C64"/>
    <mergeCell ref="D61:E61"/>
    <mergeCell ref="D62:D64"/>
    <mergeCell ref="B49:B52"/>
    <mergeCell ref="C49:C52"/>
    <mergeCell ref="D49:E49"/>
    <mergeCell ref="D50:D52"/>
    <mergeCell ref="B53:B56"/>
    <mergeCell ref="C53:C56"/>
    <mergeCell ref="D53:E53"/>
    <mergeCell ref="D54:D56"/>
    <mergeCell ref="B73:B76"/>
    <mergeCell ref="C73:C76"/>
    <mergeCell ref="D73:E73"/>
    <mergeCell ref="D74:D76"/>
    <mergeCell ref="B77:B80"/>
    <mergeCell ref="C77:C80"/>
    <mergeCell ref="D77:E77"/>
    <mergeCell ref="D78:D80"/>
    <mergeCell ref="B65:B68"/>
    <mergeCell ref="C65:C68"/>
    <mergeCell ref="D65:E65"/>
    <mergeCell ref="D66:D68"/>
    <mergeCell ref="B69:B72"/>
    <mergeCell ref="C69:C72"/>
    <mergeCell ref="D69:E69"/>
    <mergeCell ref="D70:D72"/>
    <mergeCell ref="B89:B92"/>
    <mergeCell ref="C89:C92"/>
    <mergeCell ref="D89:E89"/>
    <mergeCell ref="D90:D92"/>
    <mergeCell ref="B93:B96"/>
    <mergeCell ref="C93:C96"/>
    <mergeCell ref="D93:E93"/>
    <mergeCell ref="D94:D96"/>
    <mergeCell ref="B81:B84"/>
    <mergeCell ref="C81:C84"/>
    <mergeCell ref="D81:E81"/>
    <mergeCell ref="D82:D84"/>
    <mergeCell ref="B85:B88"/>
    <mergeCell ref="C85:C88"/>
    <mergeCell ref="D85:E85"/>
    <mergeCell ref="D86:D88"/>
    <mergeCell ref="B105:B108"/>
    <mergeCell ref="C105:C108"/>
    <mergeCell ref="D105:E105"/>
    <mergeCell ref="D106:D108"/>
    <mergeCell ref="B109:B112"/>
    <mergeCell ref="C109:C112"/>
    <mergeCell ref="D109:E109"/>
    <mergeCell ref="D110:D112"/>
    <mergeCell ref="B97:B100"/>
    <mergeCell ref="C97:C100"/>
    <mergeCell ref="D97:E97"/>
    <mergeCell ref="D98:D100"/>
    <mergeCell ref="B101:B104"/>
    <mergeCell ref="C101:C104"/>
    <mergeCell ref="D101:E101"/>
    <mergeCell ref="D102:D10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567F-10C1-4AA1-8CA9-62B06B028975}">
  <dimension ref="B2:AN112"/>
  <sheetViews>
    <sheetView topLeftCell="A28" workbookViewId="0">
      <selection activeCell="J23" sqref="J23"/>
    </sheetView>
  </sheetViews>
  <sheetFormatPr defaultRowHeight="17.399999999999999"/>
  <sheetData>
    <row r="2" spans="2:40">
      <c r="B2" s="139" t="s">
        <v>151</v>
      </c>
      <c r="C2" s="139"/>
      <c r="D2" s="139" t="s">
        <v>186</v>
      </c>
      <c r="E2" s="139"/>
      <c r="F2" s="139" t="s">
        <v>101</v>
      </c>
      <c r="G2" s="138" t="s">
        <v>187</v>
      </c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9" t="s">
        <v>103</v>
      </c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 t="s">
        <v>188</v>
      </c>
    </row>
    <row r="3" spans="2:40">
      <c r="B3" s="139"/>
      <c r="C3" s="139"/>
      <c r="D3" s="139"/>
      <c r="E3" s="139"/>
      <c r="F3" s="139"/>
      <c r="G3" s="138" t="s">
        <v>58</v>
      </c>
      <c r="H3" s="138" t="s">
        <v>153</v>
      </c>
      <c r="I3" s="138"/>
      <c r="J3" s="138"/>
      <c r="K3" s="138"/>
      <c r="L3" s="138"/>
      <c r="M3" s="138"/>
      <c r="N3" s="138"/>
      <c r="O3" s="138" t="s">
        <v>154</v>
      </c>
      <c r="P3" s="138"/>
      <c r="Q3" s="138"/>
      <c r="R3" s="138"/>
      <c r="S3" s="138"/>
      <c r="T3" s="138" t="s">
        <v>189</v>
      </c>
      <c r="U3" s="139" t="s">
        <v>58</v>
      </c>
      <c r="V3" s="139" t="s">
        <v>40</v>
      </c>
      <c r="W3" s="139" t="s">
        <v>149</v>
      </c>
      <c r="X3" s="139" t="s">
        <v>194</v>
      </c>
      <c r="Y3" s="139" t="s">
        <v>195</v>
      </c>
      <c r="Z3" s="139" t="s">
        <v>44</v>
      </c>
      <c r="AA3" s="139" t="s">
        <v>190</v>
      </c>
      <c r="AB3" s="139" t="s">
        <v>150</v>
      </c>
      <c r="AC3" s="139" t="s">
        <v>108</v>
      </c>
      <c r="AD3" s="139" t="s">
        <v>109</v>
      </c>
      <c r="AE3" s="139" t="s">
        <v>110</v>
      </c>
      <c r="AF3" s="139" t="s">
        <v>111</v>
      </c>
      <c r="AG3" s="139" t="s">
        <v>112</v>
      </c>
      <c r="AH3" s="139" t="s">
        <v>113</v>
      </c>
      <c r="AI3" s="139" t="s">
        <v>52</v>
      </c>
      <c r="AJ3" s="139" t="s">
        <v>114</v>
      </c>
      <c r="AK3" s="139" t="s">
        <v>54</v>
      </c>
      <c r="AL3" s="139" t="s">
        <v>55</v>
      </c>
      <c r="AM3" s="139" t="s">
        <v>196</v>
      </c>
      <c r="AN3" s="139"/>
    </row>
    <row r="4" spans="2:40" ht="31.2">
      <c r="B4" s="53" t="s">
        <v>116</v>
      </c>
      <c r="C4" s="53" t="s">
        <v>117</v>
      </c>
      <c r="D4" s="139"/>
      <c r="E4" s="139"/>
      <c r="F4" s="139"/>
      <c r="G4" s="138"/>
      <c r="H4" s="50" t="s">
        <v>58</v>
      </c>
      <c r="I4" s="50" t="s">
        <v>118</v>
      </c>
      <c r="J4" s="50" t="s">
        <v>40</v>
      </c>
      <c r="K4" s="50" t="s">
        <v>60</v>
      </c>
      <c r="L4" s="50" t="s">
        <v>119</v>
      </c>
      <c r="M4" s="50" t="s">
        <v>44</v>
      </c>
      <c r="N4" s="50" t="s">
        <v>55</v>
      </c>
      <c r="O4" s="50" t="s">
        <v>58</v>
      </c>
      <c r="P4" s="50" t="s">
        <v>120</v>
      </c>
      <c r="Q4" s="50" t="s">
        <v>121</v>
      </c>
      <c r="R4" s="50" t="s">
        <v>65</v>
      </c>
      <c r="S4" s="50" t="s">
        <v>55</v>
      </c>
      <c r="T4" s="138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</row>
    <row r="5" spans="2:40">
      <c r="B5" s="137" t="s">
        <v>122</v>
      </c>
      <c r="C5" s="137" t="s">
        <v>123</v>
      </c>
      <c r="D5" s="137" t="s">
        <v>68</v>
      </c>
      <c r="E5" s="137"/>
      <c r="F5" s="52">
        <f t="shared" ref="F5:F68" si="0">SUM(G5,U5,AN5)</f>
        <v>56035.399999999994</v>
      </c>
      <c r="G5" s="52">
        <f t="shared" ref="G5:G68" si="1">SUM(H5,O5,T5)</f>
        <v>25572.399999999998</v>
      </c>
      <c r="H5" s="52">
        <f t="shared" ref="H5:H68" si="2">SUM(I5:N5)</f>
        <v>20211.599999999999</v>
      </c>
      <c r="I5" s="52">
        <v>1743.9</v>
      </c>
      <c r="J5" s="52">
        <v>5184.8999999999996</v>
      </c>
      <c r="K5" s="52">
        <v>1694.6</v>
      </c>
      <c r="L5" s="52">
        <v>1102.3</v>
      </c>
      <c r="M5" s="52">
        <v>4884.3999999999996</v>
      </c>
      <c r="N5" s="52">
        <v>5601.5</v>
      </c>
      <c r="O5" s="52">
        <f t="shared" ref="O5:O68" si="3">SUM(P5:S5)</f>
        <v>4602.7</v>
      </c>
      <c r="P5" s="52">
        <v>738.5</v>
      </c>
      <c r="Q5" s="52">
        <v>496.7</v>
      </c>
      <c r="R5" s="52">
        <v>930.9</v>
      </c>
      <c r="S5" s="52">
        <v>2436.6</v>
      </c>
      <c r="T5" s="52">
        <v>758.1</v>
      </c>
      <c r="U5" s="52">
        <f t="shared" ref="U5:U68" si="4">SUM(V5:AM5)</f>
        <v>15985.800000000001</v>
      </c>
      <c r="V5" s="52">
        <v>4281.5</v>
      </c>
      <c r="W5" s="52">
        <v>1307.5</v>
      </c>
      <c r="X5" s="52">
        <v>644.6</v>
      </c>
      <c r="Y5" s="52">
        <v>2315</v>
      </c>
      <c r="Z5" s="52">
        <v>1490.7</v>
      </c>
      <c r="AA5" s="52">
        <v>158.1</v>
      </c>
      <c r="AB5" s="52">
        <v>190.3</v>
      </c>
      <c r="AC5" s="52">
        <v>13.8</v>
      </c>
      <c r="AD5" s="52">
        <v>79</v>
      </c>
      <c r="AE5" s="52">
        <v>25.4</v>
      </c>
      <c r="AF5" s="52">
        <v>91.4</v>
      </c>
      <c r="AG5" s="52">
        <v>1420.2</v>
      </c>
      <c r="AH5" s="52">
        <v>193.3</v>
      </c>
      <c r="AI5" s="52">
        <v>447.6</v>
      </c>
      <c r="AJ5" s="52">
        <v>670.1</v>
      </c>
      <c r="AK5" s="52">
        <v>58.7</v>
      </c>
      <c r="AL5" s="52">
        <v>1052.0999999999999</v>
      </c>
      <c r="AM5" s="52">
        <v>1546.5</v>
      </c>
      <c r="AN5" s="52">
        <v>14477.2</v>
      </c>
    </row>
    <row r="6" spans="2:40">
      <c r="B6" s="137"/>
      <c r="C6" s="137"/>
      <c r="D6" s="137" t="s">
        <v>191</v>
      </c>
      <c r="E6" s="51" t="s">
        <v>192</v>
      </c>
      <c r="F6" s="52">
        <f t="shared" si="0"/>
        <v>7525.4</v>
      </c>
      <c r="G6" s="52">
        <f t="shared" si="1"/>
        <v>7384.7999999999993</v>
      </c>
      <c r="H6" s="52">
        <f t="shared" si="2"/>
        <v>4321.7999999999993</v>
      </c>
      <c r="I6" s="52">
        <v>314</v>
      </c>
      <c r="J6" s="52">
        <v>1173</v>
      </c>
      <c r="K6" s="52">
        <v>236.1</v>
      </c>
      <c r="L6" s="52">
        <v>206.6</v>
      </c>
      <c r="M6" s="52">
        <v>934.1</v>
      </c>
      <c r="N6" s="52">
        <v>1458</v>
      </c>
      <c r="O6" s="52">
        <f t="shared" si="3"/>
        <v>2658.5</v>
      </c>
      <c r="P6" s="52">
        <v>478.1</v>
      </c>
      <c r="Q6" s="52">
        <v>286</v>
      </c>
      <c r="R6" s="52">
        <v>486.4</v>
      </c>
      <c r="S6" s="52">
        <v>1408</v>
      </c>
      <c r="T6" s="52">
        <v>404.5</v>
      </c>
      <c r="U6" s="52">
        <f t="shared" si="4"/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  <c r="AJ6" s="52">
        <v>0</v>
      </c>
      <c r="AK6" s="52">
        <v>0</v>
      </c>
      <c r="AL6" s="52">
        <v>0</v>
      </c>
      <c r="AM6" s="52">
        <v>0</v>
      </c>
      <c r="AN6" s="52">
        <v>140.6</v>
      </c>
    </row>
    <row r="7" spans="2:40">
      <c r="B7" s="137"/>
      <c r="C7" s="137"/>
      <c r="D7" s="137"/>
      <c r="E7" s="51" t="s">
        <v>193</v>
      </c>
      <c r="F7" s="52">
        <f t="shared" si="0"/>
        <v>13762.899999999998</v>
      </c>
      <c r="G7" s="52">
        <f t="shared" si="1"/>
        <v>13465.899999999998</v>
      </c>
      <c r="H7" s="52">
        <f t="shared" si="2"/>
        <v>12421.3</v>
      </c>
      <c r="I7" s="52">
        <v>1095.2</v>
      </c>
      <c r="J7" s="52">
        <v>3519</v>
      </c>
      <c r="K7" s="52">
        <v>913.5</v>
      </c>
      <c r="L7" s="52">
        <v>792.3</v>
      </c>
      <c r="M7" s="52">
        <v>2896</v>
      </c>
      <c r="N7" s="52">
        <v>3205.3</v>
      </c>
      <c r="O7" s="52">
        <f t="shared" si="3"/>
        <v>726.3</v>
      </c>
      <c r="P7" s="52">
        <v>210.3</v>
      </c>
      <c r="Q7" s="52">
        <v>148.1</v>
      </c>
      <c r="R7" s="52">
        <v>38.299999999999997</v>
      </c>
      <c r="S7" s="52">
        <v>329.6</v>
      </c>
      <c r="T7" s="52">
        <v>318.3</v>
      </c>
      <c r="U7" s="52">
        <f t="shared" si="4"/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297</v>
      </c>
    </row>
    <row r="8" spans="2:40">
      <c r="B8" s="137"/>
      <c r="C8" s="137"/>
      <c r="D8" s="137"/>
      <c r="E8" s="51" t="s">
        <v>72</v>
      </c>
      <c r="F8" s="52">
        <f t="shared" si="0"/>
        <v>34747.1</v>
      </c>
      <c r="G8" s="52">
        <f t="shared" si="1"/>
        <v>4721.7</v>
      </c>
      <c r="H8" s="52">
        <f t="shared" si="2"/>
        <v>3468.5</v>
      </c>
      <c r="I8" s="52">
        <v>334.7</v>
      </c>
      <c r="J8" s="52">
        <v>492.9</v>
      </c>
      <c r="K8" s="52">
        <v>545</v>
      </c>
      <c r="L8" s="52">
        <v>103.4</v>
      </c>
      <c r="M8" s="52">
        <v>1054.3</v>
      </c>
      <c r="N8" s="52">
        <v>938.2</v>
      </c>
      <c r="O8" s="52">
        <f t="shared" si="3"/>
        <v>1217.9000000000001</v>
      </c>
      <c r="P8" s="52">
        <v>50.1</v>
      </c>
      <c r="Q8" s="52">
        <v>62.6</v>
      </c>
      <c r="R8" s="52">
        <v>406.2</v>
      </c>
      <c r="S8" s="52">
        <v>699</v>
      </c>
      <c r="T8" s="52">
        <v>35.299999999999997</v>
      </c>
      <c r="U8" s="52">
        <f t="shared" si="4"/>
        <v>15985.800000000001</v>
      </c>
      <c r="V8" s="52">
        <v>4281.5</v>
      </c>
      <c r="W8" s="52">
        <v>1307.5</v>
      </c>
      <c r="X8" s="52">
        <v>644.6</v>
      </c>
      <c r="Y8" s="52">
        <v>2315</v>
      </c>
      <c r="Z8" s="52">
        <v>1490.7</v>
      </c>
      <c r="AA8" s="52">
        <v>158.1</v>
      </c>
      <c r="AB8" s="52">
        <v>190.3</v>
      </c>
      <c r="AC8" s="52">
        <v>13.8</v>
      </c>
      <c r="AD8" s="52">
        <v>79</v>
      </c>
      <c r="AE8" s="52">
        <v>25.4</v>
      </c>
      <c r="AF8" s="52">
        <v>91.4</v>
      </c>
      <c r="AG8" s="52">
        <v>1420.2</v>
      </c>
      <c r="AH8" s="52">
        <v>193.3</v>
      </c>
      <c r="AI8" s="52">
        <v>447.6</v>
      </c>
      <c r="AJ8" s="52">
        <v>670.1</v>
      </c>
      <c r="AK8" s="52">
        <v>58.7</v>
      </c>
      <c r="AL8" s="52">
        <v>1052.0999999999999</v>
      </c>
      <c r="AM8" s="52">
        <v>1546.5</v>
      </c>
      <c r="AN8" s="52">
        <v>14039.6</v>
      </c>
    </row>
    <row r="9" spans="2:40">
      <c r="B9" s="137" t="s">
        <v>125</v>
      </c>
      <c r="C9" s="137" t="s">
        <v>58</v>
      </c>
      <c r="D9" s="137" t="s">
        <v>68</v>
      </c>
      <c r="E9" s="137"/>
      <c r="F9" s="52">
        <f t="shared" si="0"/>
        <v>9492.9</v>
      </c>
      <c r="G9" s="52">
        <f t="shared" si="1"/>
        <v>3075.2000000000003</v>
      </c>
      <c r="H9" s="52">
        <f t="shared" si="2"/>
        <v>2790.1000000000004</v>
      </c>
      <c r="I9" s="52">
        <v>114.2</v>
      </c>
      <c r="J9" s="52">
        <v>808</v>
      </c>
      <c r="K9" s="52">
        <v>160.19999999999999</v>
      </c>
      <c r="L9" s="52">
        <v>148.80000000000001</v>
      </c>
      <c r="M9" s="52">
        <v>464.2</v>
      </c>
      <c r="N9" s="52">
        <v>1094.7</v>
      </c>
      <c r="O9" s="52">
        <f t="shared" si="3"/>
        <v>268.7</v>
      </c>
      <c r="P9" s="52">
        <v>61.8</v>
      </c>
      <c r="Q9" s="52">
        <v>43</v>
      </c>
      <c r="R9" s="52">
        <v>40.4</v>
      </c>
      <c r="S9" s="52">
        <v>123.5</v>
      </c>
      <c r="T9" s="52">
        <v>16.399999999999999</v>
      </c>
      <c r="U9" s="52">
        <f t="shared" si="4"/>
        <v>3598.8999999999992</v>
      </c>
      <c r="V9" s="52">
        <v>1185.0999999999999</v>
      </c>
      <c r="W9" s="52">
        <v>369.2</v>
      </c>
      <c r="X9" s="52">
        <v>192.8</v>
      </c>
      <c r="Y9" s="52">
        <v>520.79999999999995</v>
      </c>
      <c r="Z9" s="52">
        <v>284.2</v>
      </c>
      <c r="AA9" s="52">
        <v>38.5</v>
      </c>
      <c r="AB9" s="52">
        <v>10.8</v>
      </c>
      <c r="AC9" s="52">
        <v>4.7</v>
      </c>
      <c r="AD9" s="52">
        <v>1.4</v>
      </c>
      <c r="AE9" s="52">
        <v>12</v>
      </c>
      <c r="AF9" s="52">
        <v>16.100000000000001</v>
      </c>
      <c r="AG9" s="52">
        <v>154.69999999999999</v>
      </c>
      <c r="AH9" s="52">
        <v>35.700000000000003</v>
      </c>
      <c r="AI9" s="52">
        <v>6.1</v>
      </c>
      <c r="AJ9" s="52">
        <v>75.7</v>
      </c>
      <c r="AK9" s="52">
        <v>33.799999999999997</v>
      </c>
      <c r="AL9" s="52">
        <v>151.9</v>
      </c>
      <c r="AM9" s="52">
        <v>505.4</v>
      </c>
      <c r="AN9" s="52">
        <v>2818.8</v>
      </c>
    </row>
    <row r="10" spans="2:40">
      <c r="B10" s="137"/>
      <c r="C10" s="137"/>
      <c r="D10" s="137" t="s">
        <v>191</v>
      </c>
      <c r="E10" s="51" t="s">
        <v>192</v>
      </c>
      <c r="F10" s="52">
        <f t="shared" si="0"/>
        <v>868.49999999999989</v>
      </c>
      <c r="G10" s="52">
        <f t="shared" si="1"/>
        <v>868.09999999999991</v>
      </c>
      <c r="H10" s="52">
        <f t="shared" si="2"/>
        <v>680.8</v>
      </c>
      <c r="I10" s="52">
        <v>25.5</v>
      </c>
      <c r="J10" s="52">
        <v>194.5</v>
      </c>
      <c r="K10" s="52">
        <v>35.200000000000003</v>
      </c>
      <c r="L10" s="52">
        <v>36.799999999999997</v>
      </c>
      <c r="M10" s="52">
        <v>122.2</v>
      </c>
      <c r="N10" s="52">
        <v>266.60000000000002</v>
      </c>
      <c r="O10" s="52">
        <f t="shared" si="3"/>
        <v>177.89999999999998</v>
      </c>
      <c r="P10" s="52">
        <v>38.799999999999997</v>
      </c>
      <c r="Q10" s="52">
        <v>28.5</v>
      </c>
      <c r="R10" s="52">
        <v>20.399999999999999</v>
      </c>
      <c r="S10" s="52">
        <v>90.2</v>
      </c>
      <c r="T10" s="52">
        <v>9.4</v>
      </c>
      <c r="U10" s="52">
        <f t="shared" si="4"/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0.4</v>
      </c>
    </row>
    <row r="11" spans="2:40">
      <c r="B11" s="137"/>
      <c r="C11" s="137"/>
      <c r="D11" s="137"/>
      <c r="E11" s="51" t="s">
        <v>193</v>
      </c>
      <c r="F11" s="52">
        <f t="shared" si="0"/>
        <v>2167.5</v>
      </c>
      <c r="G11" s="52">
        <f t="shared" si="1"/>
        <v>2165.3000000000002</v>
      </c>
      <c r="H11" s="52">
        <f t="shared" si="2"/>
        <v>2085</v>
      </c>
      <c r="I11" s="52">
        <v>82.4</v>
      </c>
      <c r="J11" s="52">
        <v>611.9</v>
      </c>
      <c r="K11" s="52">
        <v>119.4</v>
      </c>
      <c r="L11" s="52">
        <v>111.8</v>
      </c>
      <c r="M11" s="52">
        <v>341.7</v>
      </c>
      <c r="N11" s="52">
        <v>817.8</v>
      </c>
      <c r="O11" s="52">
        <f t="shared" si="3"/>
        <v>73.3</v>
      </c>
      <c r="P11" s="52">
        <v>22.4</v>
      </c>
      <c r="Q11" s="52">
        <v>14.3</v>
      </c>
      <c r="R11" s="52">
        <v>3.3</v>
      </c>
      <c r="S11" s="52">
        <v>33.299999999999997</v>
      </c>
      <c r="T11" s="52">
        <v>7</v>
      </c>
      <c r="U11" s="52">
        <f t="shared" si="4"/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2.2000000000000002</v>
      </c>
    </row>
    <row r="12" spans="2:40">
      <c r="B12" s="137"/>
      <c r="C12" s="137"/>
      <c r="D12" s="137"/>
      <c r="E12" s="51" t="s">
        <v>72</v>
      </c>
      <c r="F12" s="52">
        <f t="shared" si="0"/>
        <v>6456.9</v>
      </c>
      <c r="G12" s="52">
        <f t="shared" si="1"/>
        <v>41.8</v>
      </c>
      <c r="H12" s="52">
        <f t="shared" si="2"/>
        <v>24.3</v>
      </c>
      <c r="I12" s="52">
        <v>6.3</v>
      </c>
      <c r="J12" s="52">
        <v>1.6</v>
      </c>
      <c r="K12" s="52">
        <v>5.6</v>
      </c>
      <c r="L12" s="52">
        <v>0.2</v>
      </c>
      <c r="M12" s="52">
        <v>0.3</v>
      </c>
      <c r="N12" s="52">
        <v>10.3</v>
      </c>
      <c r="O12" s="52">
        <f t="shared" si="3"/>
        <v>17.5</v>
      </c>
      <c r="P12" s="52">
        <v>0.6</v>
      </c>
      <c r="Q12" s="52">
        <v>0.2</v>
      </c>
      <c r="R12" s="52">
        <v>16.7</v>
      </c>
      <c r="S12" s="52">
        <v>0</v>
      </c>
      <c r="T12" s="52">
        <v>0</v>
      </c>
      <c r="U12" s="52">
        <f t="shared" si="4"/>
        <v>3598.8999999999992</v>
      </c>
      <c r="V12" s="52">
        <v>1185.0999999999999</v>
      </c>
      <c r="W12" s="52">
        <v>369.2</v>
      </c>
      <c r="X12" s="52">
        <v>192.8</v>
      </c>
      <c r="Y12" s="52">
        <v>520.79999999999995</v>
      </c>
      <c r="Z12" s="52">
        <v>284.2</v>
      </c>
      <c r="AA12" s="52">
        <v>38.5</v>
      </c>
      <c r="AB12" s="52">
        <v>10.8</v>
      </c>
      <c r="AC12" s="52">
        <v>4.7</v>
      </c>
      <c r="AD12" s="52">
        <v>1.4</v>
      </c>
      <c r="AE12" s="52">
        <v>12</v>
      </c>
      <c r="AF12" s="52">
        <v>16.100000000000001</v>
      </c>
      <c r="AG12" s="52">
        <v>154.69999999999999</v>
      </c>
      <c r="AH12" s="52">
        <v>35.700000000000003</v>
      </c>
      <c r="AI12" s="52">
        <v>6.1</v>
      </c>
      <c r="AJ12" s="52">
        <v>75.7</v>
      </c>
      <c r="AK12" s="52">
        <v>33.799999999999997</v>
      </c>
      <c r="AL12" s="52">
        <v>151.9</v>
      </c>
      <c r="AM12" s="52">
        <v>505.4</v>
      </c>
      <c r="AN12" s="52">
        <v>2816.2</v>
      </c>
    </row>
    <row r="13" spans="2:40">
      <c r="B13" s="137" t="s">
        <v>125</v>
      </c>
      <c r="C13" s="138" t="s">
        <v>2</v>
      </c>
      <c r="D13" s="137" t="s">
        <v>68</v>
      </c>
      <c r="E13" s="137"/>
      <c r="F13" s="52">
        <f t="shared" si="0"/>
        <v>362.7</v>
      </c>
      <c r="G13" s="49">
        <f t="shared" si="1"/>
        <v>128</v>
      </c>
      <c r="H13" s="52">
        <f t="shared" si="2"/>
        <v>123.8</v>
      </c>
      <c r="I13" s="52">
        <v>12.4</v>
      </c>
      <c r="J13" s="52">
        <v>3.1</v>
      </c>
      <c r="K13" s="52">
        <v>6.5</v>
      </c>
      <c r="L13" s="52">
        <v>19.3</v>
      </c>
      <c r="M13" s="52">
        <v>77.5</v>
      </c>
      <c r="N13" s="52">
        <v>5</v>
      </c>
      <c r="O13" s="52">
        <f t="shared" si="3"/>
        <v>4.2</v>
      </c>
      <c r="P13" s="52">
        <v>0.8</v>
      </c>
      <c r="Q13" s="52">
        <v>1.4</v>
      </c>
      <c r="R13" s="52">
        <v>1</v>
      </c>
      <c r="S13" s="52">
        <v>1</v>
      </c>
      <c r="T13" s="52">
        <v>0</v>
      </c>
      <c r="U13" s="52">
        <f t="shared" si="4"/>
        <v>133.89999999999998</v>
      </c>
      <c r="V13" s="52">
        <v>35.4</v>
      </c>
      <c r="W13" s="52">
        <v>19.7</v>
      </c>
      <c r="X13" s="52">
        <v>12</v>
      </c>
      <c r="Y13" s="52">
        <v>3.6</v>
      </c>
      <c r="Z13" s="52">
        <v>17.399999999999999</v>
      </c>
      <c r="AA13" s="52">
        <v>2.4</v>
      </c>
      <c r="AB13" s="52">
        <v>0.3</v>
      </c>
      <c r="AC13" s="52">
        <v>0.1</v>
      </c>
      <c r="AD13" s="52">
        <v>0</v>
      </c>
      <c r="AE13" s="52">
        <v>10</v>
      </c>
      <c r="AF13" s="52">
        <v>0.6</v>
      </c>
      <c r="AG13" s="52">
        <v>11.2</v>
      </c>
      <c r="AH13" s="52">
        <v>0</v>
      </c>
      <c r="AI13" s="52">
        <v>0</v>
      </c>
      <c r="AJ13" s="52">
        <v>2.7</v>
      </c>
      <c r="AK13" s="52">
        <v>1.1000000000000001</v>
      </c>
      <c r="AL13" s="52">
        <v>0</v>
      </c>
      <c r="AM13" s="52">
        <v>17.399999999999999</v>
      </c>
      <c r="AN13" s="52">
        <v>100.8</v>
      </c>
    </row>
    <row r="14" spans="2:40">
      <c r="B14" s="137"/>
      <c r="C14" s="138"/>
      <c r="D14" s="137" t="s">
        <v>191</v>
      </c>
      <c r="E14" s="51" t="s">
        <v>192</v>
      </c>
      <c r="F14" s="52">
        <f t="shared" si="0"/>
        <v>41.9</v>
      </c>
      <c r="G14" s="49">
        <f t="shared" si="1"/>
        <v>41.9</v>
      </c>
      <c r="H14" s="52">
        <f t="shared" si="2"/>
        <v>40.199999999999996</v>
      </c>
      <c r="I14" s="52">
        <v>0.1</v>
      </c>
      <c r="J14" s="52">
        <v>0.1</v>
      </c>
      <c r="K14" s="52">
        <v>0.8</v>
      </c>
      <c r="L14" s="52">
        <v>1.4</v>
      </c>
      <c r="M14" s="52">
        <v>36.799999999999997</v>
      </c>
      <c r="N14" s="52">
        <v>1</v>
      </c>
      <c r="O14" s="52">
        <f t="shared" si="3"/>
        <v>1.7</v>
      </c>
      <c r="P14" s="52">
        <v>0.3</v>
      </c>
      <c r="Q14" s="52">
        <v>0.3</v>
      </c>
      <c r="R14" s="52">
        <v>0.8</v>
      </c>
      <c r="S14" s="52">
        <v>0.3</v>
      </c>
      <c r="T14" s="52">
        <v>0</v>
      </c>
      <c r="U14" s="52">
        <f t="shared" si="4"/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</row>
    <row r="15" spans="2:40">
      <c r="B15" s="137"/>
      <c r="C15" s="138"/>
      <c r="D15" s="137"/>
      <c r="E15" s="51" t="s">
        <v>193</v>
      </c>
      <c r="F15" s="52">
        <f t="shared" si="0"/>
        <v>86.1</v>
      </c>
      <c r="G15" s="49">
        <f t="shared" si="1"/>
        <v>86.1</v>
      </c>
      <c r="H15" s="52">
        <f t="shared" si="2"/>
        <v>83.6</v>
      </c>
      <c r="I15" s="52">
        <v>12.3</v>
      </c>
      <c r="J15" s="52">
        <v>3</v>
      </c>
      <c r="K15" s="52">
        <v>5.7</v>
      </c>
      <c r="L15" s="52">
        <v>17.899999999999999</v>
      </c>
      <c r="M15" s="52">
        <v>40.700000000000003</v>
      </c>
      <c r="N15" s="52">
        <v>4</v>
      </c>
      <c r="O15" s="52">
        <f t="shared" si="3"/>
        <v>2.5</v>
      </c>
      <c r="P15" s="52">
        <v>0.5</v>
      </c>
      <c r="Q15" s="52">
        <v>1.1000000000000001</v>
      </c>
      <c r="R15" s="52">
        <v>0.2</v>
      </c>
      <c r="S15" s="52">
        <v>0.7</v>
      </c>
      <c r="T15" s="52">
        <v>0</v>
      </c>
      <c r="U15" s="52">
        <f t="shared" si="4"/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</row>
    <row r="16" spans="2:40">
      <c r="B16" s="137"/>
      <c r="C16" s="138"/>
      <c r="D16" s="137"/>
      <c r="E16" s="51" t="s">
        <v>72</v>
      </c>
      <c r="F16" s="52">
        <f t="shared" si="0"/>
        <v>234.7</v>
      </c>
      <c r="G16" s="49">
        <f t="shared" si="1"/>
        <v>0</v>
      </c>
      <c r="H16" s="52">
        <f t="shared" si="2"/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f t="shared" si="3"/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f t="shared" si="4"/>
        <v>133.89999999999998</v>
      </c>
      <c r="V16" s="52">
        <v>35.4</v>
      </c>
      <c r="W16" s="52">
        <v>19.7</v>
      </c>
      <c r="X16" s="52">
        <v>12</v>
      </c>
      <c r="Y16" s="52">
        <v>3.6</v>
      </c>
      <c r="Z16" s="52">
        <v>17.399999999999999</v>
      </c>
      <c r="AA16" s="52">
        <v>2.4</v>
      </c>
      <c r="AB16" s="52">
        <v>0.3</v>
      </c>
      <c r="AC16" s="52">
        <v>0.1</v>
      </c>
      <c r="AD16" s="52">
        <v>0</v>
      </c>
      <c r="AE16" s="52">
        <v>10</v>
      </c>
      <c r="AF16" s="52">
        <v>0.6</v>
      </c>
      <c r="AG16" s="52">
        <v>11.2</v>
      </c>
      <c r="AH16" s="52">
        <v>0</v>
      </c>
      <c r="AI16" s="52">
        <v>0</v>
      </c>
      <c r="AJ16" s="52">
        <v>2.7</v>
      </c>
      <c r="AK16" s="52">
        <v>1.1000000000000001</v>
      </c>
      <c r="AL16" s="52">
        <v>0</v>
      </c>
      <c r="AM16" s="52">
        <v>17.399999999999999</v>
      </c>
      <c r="AN16" s="52">
        <v>100.8</v>
      </c>
    </row>
    <row r="17" spans="2:40">
      <c r="B17" s="137" t="s">
        <v>125</v>
      </c>
      <c r="C17" s="138" t="s">
        <v>4</v>
      </c>
      <c r="D17" s="137" t="s">
        <v>68</v>
      </c>
      <c r="E17" s="137"/>
      <c r="F17" s="52">
        <f t="shared" si="0"/>
        <v>429.7</v>
      </c>
      <c r="G17" s="49">
        <f t="shared" si="1"/>
        <v>188.2</v>
      </c>
      <c r="H17" s="52">
        <f t="shared" si="2"/>
        <v>188.2</v>
      </c>
      <c r="I17" s="52">
        <v>0.1</v>
      </c>
      <c r="J17" s="52">
        <v>31.6</v>
      </c>
      <c r="K17" s="52">
        <v>22.5</v>
      </c>
      <c r="L17" s="52">
        <v>17.399999999999999</v>
      </c>
      <c r="M17" s="52">
        <v>24.8</v>
      </c>
      <c r="N17" s="52">
        <v>91.8</v>
      </c>
      <c r="O17" s="52">
        <f t="shared" si="3"/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f t="shared" si="4"/>
        <v>126.69999999999999</v>
      </c>
      <c r="V17" s="52">
        <v>63.8</v>
      </c>
      <c r="W17" s="52">
        <v>15.8</v>
      </c>
      <c r="X17" s="52">
        <v>4.5</v>
      </c>
      <c r="Y17" s="52">
        <v>7.7</v>
      </c>
      <c r="Z17" s="52">
        <v>4.0999999999999996</v>
      </c>
      <c r="AA17" s="52">
        <v>0</v>
      </c>
      <c r="AB17" s="52">
        <v>0</v>
      </c>
      <c r="AC17" s="52">
        <v>0</v>
      </c>
      <c r="AD17" s="52">
        <v>0</v>
      </c>
      <c r="AE17" s="52">
        <v>0.5</v>
      </c>
      <c r="AF17" s="52">
        <v>0.7</v>
      </c>
      <c r="AG17" s="52">
        <v>19.7</v>
      </c>
      <c r="AH17" s="52">
        <v>0</v>
      </c>
      <c r="AI17" s="52">
        <v>0</v>
      </c>
      <c r="AJ17" s="52">
        <v>0</v>
      </c>
      <c r="AK17" s="52">
        <v>0</v>
      </c>
      <c r="AL17" s="52">
        <v>0.1</v>
      </c>
      <c r="AM17" s="52">
        <v>9.8000000000000007</v>
      </c>
      <c r="AN17" s="52">
        <v>114.8</v>
      </c>
    </row>
    <row r="18" spans="2:40">
      <c r="B18" s="137"/>
      <c r="C18" s="138"/>
      <c r="D18" s="137" t="s">
        <v>191</v>
      </c>
      <c r="E18" s="51" t="s">
        <v>192</v>
      </c>
      <c r="F18" s="52">
        <f t="shared" si="0"/>
        <v>41.2</v>
      </c>
      <c r="G18" s="49">
        <f t="shared" si="1"/>
        <v>41.2</v>
      </c>
      <c r="H18" s="52">
        <f t="shared" si="2"/>
        <v>41.2</v>
      </c>
      <c r="I18" s="52">
        <v>0</v>
      </c>
      <c r="J18" s="52">
        <v>11.5</v>
      </c>
      <c r="K18" s="52">
        <v>5.0999999999999996</v>
      </c>
      <c r="L18" s="52">
        <v>5.3</v>
      </c>
      <c r="M18" s="52">
        <v>4.3</v>
      </c>
      <c r="N18" s="52">
        <v>15</v>
      </c>
      <c r="O18" s="52">
        <f t="shared" si="3"/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f t="shared" si="4"/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</row>
    <row r="19" spans="2:40">
      <c r="B19" s="137"/>
      <c r="C19" s="138"/>
      <c r="D19" s="137"/>
      <c r="E19" s="51" t="s">
        <v>193</v>
      </c>
      <c r="F19" s="52">
        <f t="shared" si="0"/>
        <v>147</v>
      </c>
      <c r="G19" s="49">
        <f t="shared" si="1"/>
        <v>147</v>
      </c>
      <c r="H19" s="52">
        <f t="shared" si="2"/>
        <v>147</v>
      </c>
      <c r="I19" s="52">
        <v>0.1</v>
      </c>
      <c r="J19" s="52">
        <v>20.100000000000001</v>
      </c>
      <c r="K19" s="52">
        <v>17.399999999999999</v>
      </c>
      <c r="L19" s="52">
        <v>12.1</v>
      </c>
      <c r="M19" s="52">
        <v>20.5</v>
      </c>
      <c r="N19" s="52">
        <v>76.8</v>
      </c>
      <c r="O19" s="52">
        <f t="shared" si="3"/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f t="shared" si="4"/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</row>
    <row r="20" spans="2:40">
      <c r="B20" s="137"/>
      <c r="C20" s="138"/>
      <c r="D20" s="137"/>
      <c r="E20" s="51" t="s">
        <v>72</v>
      </c>
      <c r="F20" s="52">
        <f t="shared" si="0"/>
        <v>241.5</v>
      </c>
      <c r="G20" s="49">
        <f t="shared" si="1"/>
        <v>0</v>
      </c>
      <c r="H20" s="52">
        <f t="shared" si="2"/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f t="shared" si="3"/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f t="shared" si="4"/>
        <v>126.69999999999999</v>
      </c>
      <c r="V20" s="52">
        <v>63.8</v>
      </c>
      <c r="W20" s="52">
        <v>15.8</v>
      </c>
      <c r="X20" s="52">
        <v>4.5</v>
      </c>
      <c r="Y20" s="52">
        <v>7.7</v>
      </c>
      <c r="Z20" s="52">
        <v>4.0999999999999996</v>
      </c>
      <c r="AA20" s="52">
        <v>0</v>
      </c>
      <c r="AB20" s="52">
        <v>0</v>
      </c>
      <c r="AC20" s="52">
        <v>0</v>
      </c>
      <c r="AD20" s="52">
        <v>0</v>
      </c>
      <c r="AE20" s="52">
        <v>0.5</v>
      </c>
      <c r="AF20" s="52">
        <v>0.7</v>
      </c>
      <c r="AG20" s="52">
        <v>19.7</v>
      </c>
      <c r="AH20" s="52">
        <v>0</v>
      </c>
      <c r="AI20" s="52">
        <v>0</v>
      </c>
      <c r="AJ20" s="52">
        <v>0</v>
      </c>
      <c r="AK20" s="52">
        <v>0</v>
      </c>
      <c r="AL20" s="52">
        <v>0.1</v>
      </c>
      <c r="AM20" s="52">
        <v>9.8000000000000007</v>
      </c>
      <c r="AN20" s="52">
        <v>114.8</v>
      </c>
    </row>
    <row r="21" spans="2:40">
      <c r="B21" s="137" t="s">
        <v>125</v>
      </c>
      <c r="C21" s="138" t="s">
        <v>126</v>
      </c>
      <c r="D21" s="137" t="s">
        <v>68</v>
      </c>
      <c r="E21" s="137"/>
      <c r="F21" s="52">
        <f t="shared" si="0"/>
        <v>288.39999999999998</v>
      </c>
      <c r="G21" s="49">
        <f t="shared" si="1"/>
        <v>95.4</v>
      </c>
      <c r="H21" s="52">
        <f t="shared" si="2"/>
        <v>83.800000000000011</v>
      </c>
      <c r="I21" s="52">
        <v>8.3000000000000007</v>
      </c>
      <c r="J21" s="52">
        <v>26.9</v>
      </c>
      <c r="K21" s="52">
        <v>2</v>
      </c>
      <c r="L21" s="52">
        <v>3.1</v>
      </c>
      <c r="M21" s="52">
        <v>7.7</v>
      </c>
      <c r="N21" s="52">
        <v>35.799999999999997</v>
      </c>
      <c r="O21" s="52">
        <f t="shared" si="3"/>
        <v>9.8000000000000007</v>
      </c>
      <c r="P21" s="52">
        <v>2.2000000000000002</v>
      </c>
      <c r="Q21" s="52">
        <v>0.1</v>
      </c>
      <c r="R21" s="52">
        <v>0.7</v>
      </c>
      <c r="S21" s="52">
        <v>6.8</v>
      </c>
      <c r="T21" s="52">
        <v>1.8</v>
      </c>
      <c r="U21" s="52">
        <f t="shared" si="4"/>
        <v>118.89999999999999</v>
      </c>
      <c r="V21" s="52">
        <v>54.4</v>
      </c>
      <c r="W21" s="52">
        <v>5.8</v>
      </c>
      <c r="X21" s="52">
        <v>2.4</v>
      </c>
      <c r="Y21" s="52">
        <v>4.3</v>
      </c>
      <c r="Z21" s="52">
        <v>8.1999999999999993</v>
      </c>
      <c r="AA21" s="52">
        <v>0.5</v>
      </c>
      <c r="AB21" s="52">
        <v>4</v>
      </c>
      <c r="AC21" s="52">
        <v>0</v>
      </c>
      <c r="AD21" s="52">
        <v>0</v>
      </c>
      <c r="AE21" s="52">
        <v>0</v>
      </c>
      <c r="AF21" s="52">
        <v>0.1</v>
      </c>
      <c r="AG21" s="52">
        <v>6</v>
      </c>
      <c r="AH21" s="52">
        <v>5.5</v>
      </c>
      <c r="AI21" s="52">
        <v>0</v>
      </c>
      <c r="AJ21" s="52">
        <v>0</v>
      </c>
      <c r="AK21" s="52">
        <v>0.4</v>
      </c>
      <c r="AL21" s="52">
        <v>1.3</v>
      </c>
      <c r="AM21" s="52">
        <v>26</v>
      </c>
      <c r="AN21" s="52">
        <v>74.099999999999994</v>
      </c>
    </row>
    <row r="22" spans="2:40">
      <c r="B22" s="137"/>
      <c r="C22" s="138"/>
      <c r="D22" s="137" t="s">
        <v>191</v>
      </c>
      <c r="E22" s="51" t="s">
        <v>192</v>
      </c>
      <c r="F22" s="52">
        <f t="shared" si="0"/>
        <v>20.9</v>
      </c>
      <c r="G22" s="49">
        <f t="shared" si="1"/>
        <v>20.9</v>
      </c>
      <c r="H22" s="52">
        <f t="shared" si="2"/>
        <v>20.2</v>
      </c>
      <c r="I22" s="52">
        <v>6.5</v>
      </c>
      <c r="J22" s="52">
        <v>3</v>
      </c>
      <c r="K22" s="52">
        <v>1</v>
      </c>
      <c r="L22" s="52">
        <v>1</v>
      </c>
      <c r="M22" s="52">
        <v>1</v>
      </c>
      <c r="N22" s="52">
        <v>7.7</v>
      </c>
      <c r="O22" s="52">
        <f t="shared" si="3"/>
        <v>0.7</v>
      </c>
      <c r="P22" s="52">
        <v>0</v>
      </c>
      <c r="Q22" s="52">
        <v>0</v>
      </c>
      <c r="R22" s="52">
        <v>0.7</v>
      </c>
      <c r="S22" s="52">
        <v>0</v>
      </c>
      <c r="T22" s="52">
        <v>0</v>
      </c>
      <c r="U22" s="52">
        <f t="shared" si="4"/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</row>
    <row r="23" spans="2:40">
      <c r="B23" s="137"/>
      <c r="C23" s="138"/>
      <c r="D23" s="137"/>
      <c r="E23" s="51" t="s">
        <v>193</v>
      </c>
      <c r="F23" s="52">
        <f t="shared" si="0"/>
        <v>74.5</v>
      </c>
      <c r="G23" s="49">
        <f t="shared" si="1"/>
        <v>74.5</v>
      </c>
      <c r="H23" s="52">
        <f t="shared" si="2"/>
        <v>63.6</v>
      </c>
      <c r="I23" s="52">
        <v>1.8</v>
      </c>
      <c r="J23" s="52">
        <v>23.9</v>
      </c>
      <c r="K23" s="52">
        <v>1</v>
      </c>
      <c r="L23" s="52">
        <v>2.1</v>
      </c>
      <c r="M23" s="52">
        <v>6.7</v>
      </c>
      <c r="N23" s="52">
        <v>28.1</v>
      </c>
      <c r="O23" s="52">
        <f t="shared" si="3"/>
        <v>9.1</v>
      </c>
      <c r="P23" s="52">
        <v>2.2000000000000002</v>
      </c>
      <c r="Q23" s="52">
        <v>0.1</v>
      </c>
      <c r="R23" s="52">
        <v>0</v>
      </c>
      <c r="S23" s="52">
        <v>6.8</v>
      </c>
      <c r="T23" s="52">
        <v>1.8</v>
      </c>
      <c r="U23" s="52">
        <f t="shared" si="4"/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</row>
    <row r="24" spans="2:40">
      <c r="B24" s="137"/>
      <c r="C24" s="138"/>
      <c r="D24" s="137"/>
      <c r="E24" s="51" t="s">
        <v>72</v>
      </c>
      <c r="F24" s="52">
        <f t="shared" si="0"/>
        <v>193</v>
      </c>
      <c r="G24" s="49">
        <f t="shared" si="1"/>
        <v>0</v>
      </c>
      <c r="H24" s="52">
        <f t="shared" si="2"/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f t="shared" si="3"/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f t="shared" si="4"/>
        <v>118.89999999999999</v>
      </c>
      <c r="V24" s="52">
        <v>54.4</v>
      </c>
      <c r="W24" s="52">
        <v>5.8</v>
      </c>
      <c r="X24" s="52">
        <v>2.4</v>
      </c>
      <c r="Y24" s="52">
        <v>4.3</v>
      </c>
      <c r="Z24" s="52">
        <v>8.1999999999999993</v>
      </c>
      <c r="AA24" s="52">
        <v>0.5</v>
      </c>
      <c r="AB24" s="52">
        <v>4</v>
      </c>
      <c r="AC24" s="52">
        <v>0</v>
      </c>
      <c r="AD24" s="52">
        <v>0</v>
      </c>
      <c r="AE24" s="52">
        <v>0</v>
      </c>
      <c r="AF24" s="52">
        <v>0.1</v>
      </c>
      <c r="AG24" s="52">
        <v>6</v>
      </c>
      <c r="AH24" s="52">
        <v>5.5</v>
      </c>
      <c r="AI24" s="52">
        <v>0</v>
      </c>
      <c r="AJ24" s="52">
        <v>0</v>
      </c>
      <c r="AK24" s="52">
        <v>0.4</v>
      </c>
      <c r="AL24" s="52">
        <v>1.3</v>
      </c>
      <c r="AM24" s="52">
        <v>26</v>
      </c>
      <c r="AN24" s="52">
        <v>74.099999999999994</v>
      </c>
    </row>
    <row r="25" spans="2:40">
      <c r="B25" s="137" t="s">
        <v>125</v>
      </c>
      <c r="C25" s="138" t="s">
        <v>127</v>
      </c>
      <c r="D25" s="137" t="s">
        <v>68</v>
      </c>
      <c r="E25" s="137"/>
      <c r="F25" s="52">
        <f t="shared" si="0"/>
        <v>270</v>
      </c>
      <c r="G25" s="49">
        <f t="shared" si="1"/>
        <v>93</v>
      </c>
      <c r="H25" s="52">
        <f t="shared" si="2"/>
        <v>89.6</v>
      </c>
      <c r="I25" s="52">
        <v>1.2</v>
      </c>
      <c r="J25" s="52">
        <v>30.9</v>
      </c>
      <c r="K25" s="52">
        <v>8.9</v>
      </c>
      <c r="L25" s="52">
        <v>8.8000000000000007</v>
      </c>
      <c r="M25" s="52">
        <v>22.2</v>
      </c>
      <c r="N25" s="52">
        <v>17.600000000000001</v>
      </c>
      <c r="O25" s="52">
        <f t="shared" si="3"/>
        <v>3.4</v>
      </c>
      <c r="P25" s="52">
        <v>0</v>
      </c>
      <c r="Q25" s="52">
        <v>0.3</v>
      </c>
      <c r="R25" s="52">
        <v>0.2</v>
      </c>
      <c r="S25" s="52">
        <v>2.9</v>
      </c>
      <c r="T25" s="52">
        <v>0</v>
      </c>
      <c r="U25" s="52">
        <f t="shared" si="4"/>
        <v>92.799999999999983</v>
      </c>
      <c r="V25" s="52">
        <v>39.299999999999997</v>
      </c>
      <c r="W25" s="52">
        <v>8.9</v>
      </c>
      <c r="X25" s="52">
        <v>7.4</v>
      </c>
      <c r="Y25" s="52">
        <v>3.5</v>
      </c>
      <c r="Z25" s="52">
        <v>8</v>
      </c>
      <c r="AA25" s="52">
        <v>0.5</v>
      </c>
      <c r="AB25" s="52">
        <v>0.3</v>
      </c>
      <c r="AC25" s="52">
        <v>0.6</v>
      </c>
      <c r="AD25" s="52">
        <v>0.2</v>
      </c>
      <c r="AE25" s="52">
        <v>0</v>
      </c>
      <c r="AF25" s="52">
        <v>0</v>
      </c>
      <c r="AG25" s="52">
        <v>0.3</v>
      </c>
      <c r="AH25" s="52">
        <v>0.2</v>
      </c>
      <c r="AI25" s="52">
        <v>0</v>
      </c>
      <c r="AJ25" s="52">
        <v>0.3</v>
      </c>
      <c r="AK25" s="52">
        <v>0.5</v>
      </c>
      <c r="AL25" s="52">
        <v>0.9</v>
      </c>
      <c r="AM25" s="52">
        <v>21.9</v>
      </c>
      <c r="AN25" s="52">
        <v>84.2</v>
      </c>
    </row>
    <row r="26" spans="2:40">
      <c r="B26" s="137"/>
      <c r="C26" s="138"/>
      <c r="D26" s="137" t="s">
        <v>191</v>
      </c>
      <c r="E26" s="51" t="s">
        <v>192</v>
      </c>
      <c r="F26" s="52">
        <f t="shared" si="0"/>
        <v>27.900000000000002</v>
      </c>
      <c r="G26" s="49">
        <f t="shared" si="1"/>
        <v>27.900000000000002</v>
      </c>
      <c r="H26" s="52">
        <f t="shared" si="2"/>
        <v>26.200000000000003</v>
      </c>
      <c r="I26" s="52">
        <v>0</v>
      </c>
      <c r="J26" s="52">
        <v>10.9</v>
      </c>
      <c r="K26" s="52">
        <v>0.3</v>
      </c>
      <c r="L26" s="52">
        <v>2.7</v>
      </c>
      <c r="M26" s="52">
        <v>6.2</v>
      </c>
      <c r="N26" s="52">
        <v>6.1</v>
      </c>
      <c r="O26" s="52">
        <f t="shared" si="3"/>
        <v>1.7</v>
      </c>
      <c r="P26" s="52">
        <v>0</v>
      </c>
      <c r="Q26" s="52">
        <v>0.3</v>
      </c>
      <c r="R26" s="52">
        <v>0.2</v>
      </c>
      <c r="S26" s="52">
        <v>1.2</v>
      </c>
      <c r="T26" s="52">
        <v>0</v>
      </c>
      <c r="U26" s="52">
        <f t="shared" si="4"/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</row>
    <row r="27" spans="2:40">
      <c r="B27" s="137"/>
      <c r="C27" s="138"/>
      <c r="D27" s="137"/>
      <c r="E27" s="51" t="s">
        <v>193</v>
      </c>
      <c r="F27" s="52">
        <f t="shared" si="0"/>
        <v>63.2</v>
      </c>
      <c r="G27" s="49">
        <f t="shared" si="1"/>
        <v>63.2</v>
      </c>
      <c r="H27" s="52">
        <f t="shared" si="2"/>
        <v>61.5</v>
      </c>
      <c r="I27" s="52">
        <v>0</v>
      </c>
      <c r="J27" s="52">
        <v>20</v>
      </c>
      <c r="K27" s="52">
        <v>8</v>
      </c>
      <c r="L27" s="52">
        <v>6</v>
      </c>
      <c r="M27" s="52">
        <v>16</v>
      </c>
      <c r="N27" s="52">
        <v>11.5</v>
      </c>
      <c r="O27" s="52">
        <f t="shared" si="3"/>
        <v>1.7</v>
      </c>
      <c r="P27" s="52">
        <v>0</v>
      </c>
      <c r="Q27" s="52">
        <v>0</v>
      </c>
      <c r="R27" s="52">
        <v>0</v>
      </c>
      <c r="S27" s="52">
        <v>1.7</v>
      </c>
      <c r="T27" s="52">
        <v>0</v>
      </c>
      <c r="U27" s="52">
        <f t="shared" si="4"/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</row>
    <row r="28" spans="2:40">
      <c r="B28" s="137"/>
      <c r="C28" s="138"/>
      <c r="D28" s="137"/>
      <c r="E28" s="51" t="s">
        <v>72</v>
      </c>
      <c r="F28" s="52">
        <f t="shared" si="0"/>
        <v>178.89999999999998</v>
      </c>
      <c r="G28" s="49">
        <f t="shared" si="1"/>
        <v>1.9</v>
      </c>
      <c r="H28" s="52">
        <f t="shared" si="2"/>
        <v>1.9</v>
      </c>
      <c r="I28" s="52">
        <v>1.2</v>
      </c>
      <c r="J28" s="52">
        <v>0</v>
      </c>
      <c r="K28" s="52">
        <v>0.6</v>
      </c>
      <c r="L28" s="52">
        <v>0.1</v>
      </c>
      <c r="M28" s="52">
        <v>0</v>
      </c>
      <c r="N28" s="52">
        <v>0</v>
      </c>
      <c r="O28" s="52">
        <f t="shared" si="3"/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f t="shared" si="4"/>
        <v>92.799999999999983</v>
      </c>
      <c r="V28" s="52">
        <v>39.299999999999997</v>
      </c>
      <c r="W28" s="52">
        <v>8.9</v>
      </c>
      <c r="X28" s="52">
        <v>7.4</v>
      </c>
      <c r="Y28" s="52">
        <v>3.5</v>
      </c>
      <c r="Z28" s="52">
        <v>8</v>
      </c>
      <c r="AA28" s="52">
        <v>0.5</v>
      </c>
      <c r="AB28" s="52">
        <v>0.3</v>
      </c>
      <c r="AC28" s="52">
        <v>0.6</v>
      </c>
      <c r="AD28" s="52">
        <v>0.2</v>
      </c>
      <c r="AE28" s="52">
        <v>0</v>
      </c>
      <c r="AF28" s="52">
        <v>0</v>
      </c>
      <c r="AG28" s="52">
        <v>0.3</v>
      </c>
      <c r="AH28" s="52">
        <v>0.2</v>
      </c>
      <c r="AI28" s="52">
        <v>0</v>
      </c>
      <c r="AJ28" s="52">
        <v>0.3</v>
      </c>
      <c r="AK28" s="52">
        <v>0.5</v>
      </c>
      <c r="AL28" s="52">
        <v>0.9</v>
      </c>
      <c r="AM28" s="52">
        <v>21.9</v>
      </c>
      <c r="AN28" s="52">
        <v>84.2</v>
      </c>
    </row>
    <row r="29" spans="2:40">
      <c r="B29" s="137" t="s">
        <v>125</v>
      </c>
      <c r="C29" s="138" t="s">
        <v>128</v>
      </c>
      <c r="D29" s="137" t="s">
        <v>68</v>
      </c>
      <c r="E29" s="137"/>
      <c r="F29" s="52">
        <f t="shared" si="0"/>
        <v>342.5</v>
      </c>
      <c r="G29" s="49">
        <f t="shared" si="1"/>
        <v>87.9</v>
      </c>
      <c r="H29" s="52">
        <f t="shared" si="2"/>
        <v>69.8</v>
      </c>
      <c r="I29" s="52">
        <v>9</v>
      </c>
      <c r="J29" s="52">
        <v>17</v>
      </c>
      <c r="K29" s="52">
        <v>6.5</v>
      </c>
      <c r="L29" s="52">
        <v>3.7</v>
      </c>
      <c r="M29" s="52">
        <v>12.3</v>
      </c>
      <c r="N29" s="52">
        <v>21.3</v>
      </c>
      <c r="O29" s="52">
        <f t="shared" si="3"/>
        <v>18.100000000000001</v>
      </c>
      <c r="P29" s="52">
        <v>2.2999999999999998</v>
      </c>
      <c r="Q29" s="52">
        <v>1.7</v>
      </c>
      <c r="R29" s="52">
        <v>1.9</v>
      </c>
      <c r="S29" s="52">
        <v>12.2</v>
      </c>
      <c r="T29" s="52">
        <v>0</v>
      </c>
      <c r="U29" s="52">
        <f t="shared" si="4"/>
        <v>159.5</v>
      </c>
      <c r="V29" s="52">
        <v>68.400000000000006</v>
      </c>
      <c r="W29" s="52">
        <v>12.1</v>
      </c>
      <c r="X29" s="52">
        <v>1.6</v>
      </c>
      <c r="Y29" s="52">
        <v>3.5</v>
      </c>
      <c r="Z29" s="52">
        <v>10.199999999999999</v>
      </c>
      <c r="AA29" s="52">
        <v>0</v>
      </c>
      <c r="AB29" s="52">
        <v>0.3</v>
      </c>
      <c r="AC29" s="52">
        <v>0</v>
      </c>
      <c r="AD29" s="52">
        <v>0</v>
      </c>
      <c r="AE29" s="52">
        <v>0</v>
      </c>
      <c r="AF29" s="52">
        <v>0.2</v>
      </c>
      <c r="AG29" s="52">
        <v>11.1</v>
      </c>
      <c r="AH29" s="52">
        <v>0.1</v>
      </c>
      <c r="AI29" s="52">
        <v>0</v>
      </c>
      <c r="AJ29" s="52">
        <v>14</v>
      </c>
      <c r="AK29" s="52">
        <v>0.9</v>
      </c>
      <c r="AL29" s="52">
        <v>14.7</v>
      </c>
      <c r="AM29" s="52">
        <v>22.4</v>
      </c>
      <c r="AN29" s="52">
        <v>95.1</v>
      </c>
    </row>
    <row r="30" spans="2:40">
      <c r="B30" s="137"/>
      <c r="C30" s="138"/>
      <c r="D30" s="137" t="s">
        <v>191</v>
      </c>
      <c r="E30" s="51" t="s">
        <v>192</v>
      </c>
      <c r="F30" s="52">
        <f t="shared" si="0"/>
        <v>21.700000000000003</v>
      </c>
      <c r="G30" s="49">
        <f t="shared" si="1"/>
        <v>21.700000000000003</v>
      </c>
      <c r="H30" s="52">
        <f t="shared" si="2"/>
        <v>9.6000000000000014</v>
      </c>
      <c r="I30" s="52">
        <v>1.6</v>
      </c>
      <c r="J30" s="52">
        <v>2.2000000000000002</v>
      </c>
      <c r="K30" s="52">
        <v>1.1000000000000001</v>
      </c>
      <c r="L30" s="52">
        <v>0.8</v>
      </c>
      <c r="M30" s="52">
        <v>1.6</v>
      </c>
      <c r="N30" s="52">
        <v>2.2999999999999998</v>
      </c>
      <c r="O30" s="52">
        <f t="shared" si="3"/>
        <v>12.100000000000001</v>
      </c>
      <c r="P30" s="52">
        <v>0.8</v>
      </c>
      <c r="Q30" s="52">
        <v>0.7</v>
      </c>
      <c r="R30" s="52">
        <v>0.8</v>
      </c>
      <c r="S30" s="52">
        <v>9.8000000000000007</v>
      </c>
      <c r="T30" s="52">
        <v>0</v>
      </c>
      <c r="U30" s="52">
        <f t="shared" si="4"/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2">
        <v>0</v>
      </c>
      <c r="AJ30" s="52">
        <v>0</v>
      </c>
      <c r="AK30" s="52">
        <v>0</v>
      </c>
      <c r="AL30" s="52">
        <v>0</v>
      </c>
      <c r="AM30" s="52">
        <v>0</v>
      </c>
      <c r="AN30" s="52">
        <v>0</v>
      </c>
    </row>
    <row r="31" spans="2:40">
      <c r="B31" s="137"/>
      <c r="C31" s="138"/>
      <c r="D31" s="137"/>
      <c r="E31" s="51" t="s">
        <v>193</v>
      </c>
      <c r="F31" s="52">
        <f t="shared" si="0"/>
        <v>57.499999999999993</v>
      </c>
      <c r="G31" s="49">
        <f t="shared" si="1"/>
        <v>57.499999999999993</v>
      </c>
      <c r="H31" s="52">
        <f t="shared" si="2"/>
        <v>51.899999999999991</v>
      </c>
      <c r="I31" s="52">
        <v>7.4</v>
      </c>
      <c r="J31" s="52">
        <v>14.5</v>
      </c>
      <c r="K31" s="52">
        <v>3.9</v>
      </c>
      <c r="L31" s="52">
        <v>2.9</v>
      </c>
      <c r="M31" s="52">
        <v>10.7</v>
      </c>
      <c r="N31" s="52">
        <v>12.5</v>
      </c>
      <c r="O31" s="52">
        <f t="shared" si="3"/>
        <v>5.6</v>
      </c>
      <c r="P31" s="52">
        <v>1.1000000000000001</v>
      </c>
      <c r="Q31" s="52">
        <v>1</v>
      </c>
      <c r="R31" s="52">
        <v>1.1000000000000001</v>
      </c>
      <c r="S31" s="52">
        <v>2.4</v>
      </c>
      <c r="T31" s="52">
        <v>0</v>
      </c>
      <c r="U31" s="52">
        <f t="shared" si="4"/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2">
        <v>0</v>
      </c>
      <c r="AK31" s="52">
        <v>0</v>
      </c>
      <c r="AL31" s="52">
        <v>0</v>
      </c>
      <c r="AM31" s="52">
        <v>0</v>
      </c>
      <c r="AN31" s="52">
        <v>0</v>
      </c>
    </row>
    <row r="32" spans="2:40">
      <c r="B32" s="137"/>
      <c r="C32" s="138"/>
      <c r="D32" s="137"/>
      <c r="E32" s="51" t="s">
        <v>72</v>
      </c>
      <c r="F32" s="52">
        <f t="shared" si="0"/>
        <v>263.29999999999995</v>
      </c>
      <c r="G32" s="49">
        <f t="shared" si="1"/>
        <v>8.7000000000000011</v>
      </c>
      <c r="H32" s="52">
        <f t="shared" si="2"/>
        <v>8.3000000000000007</v>
      </c>
      <c r="I32" s="52">
        <v>0</v>
      </c>
      <c r="J32" s="52">
        <v>0.3</v>
      </c>
      <c r="K32" s="52">
        <v>1.5</v>
      </c>
      <c r="L32" s="52">
        <v>0</v>
      </c>
      <c r="M32" s="52">
        <v>0</v>
      </c>
      <c r="N32" s="52">
        <v>6.5</v>
      </c>
      <c r="O32" s="52">
        <f t="shared" si="3"/>
        <v>0.4</v>
      </c>
      <c r="P32" s="52">
        <v>0.4</v>
      </c>
      <c r="Q32" s="52">
        <v>0</v>
      </c>
      <c r="R32" s="52">
        <v>0</v>
      </c>
      <c r="S32" s="52">
        <v>0</v>
      </c>
      <c r="T32" s="52">
        <v>0</v>
      </c>
      <c r="U32" s="52">
        <f t="shared" si="4"/>
        <v>159.5</v>
      </c>
      <c r="V32" s="52">
        <v>68.400000000000006</v>
      </c>
      <c r="W32" s="52">
        <v>12.1</v>
      </c>
      <c r="X32" s="52">
        <v>1.6</v>
      </c>
      <c r="Y32" s="52">
        <v>3.5</v>
      </c>
      <c r="Z32" s="52">
        <v>10.199999999999999</v>
      </c>
      <c r="AA32" s="52">
        <v>0</v>
      </c>
      <c r="AB32" s="52">
        <v>0.3</v>
      </c>
      <c r="AC32" s="52">
        <v>0</v>
      </c>
      <c r="AD32" s="52">
        <v>0</v>
      </c>
      <c r="AE32" s="52">
        <v>0</v>
      </c>
      <c r="AF32" s="52">
        <v>0.2</v>
      </c>
      <c r="AG32" s="52">
        <v>11.1</v>
      </c>
      <c r="AH32" s="52">
        <v>0.1</v>
      </c>
      <c r="AI32" s="52">
        <v>0</v>
      </c>
      <c r="AJ32" s="52">
        <v>14</v>
      </c>
      <c r="AK32" s="52">
        <v>0.9</v>
      </c>
      <c r="AL32" s="52">
        <v>14.7</v>
      </c>
      <c r="AM32" s="52">
        <v>22.4</v>
      </c>
      <c r="AN32" s="52">
        <v>95.1</v>
      </c>
    </row>
    <row r="33" spans="2:40">
      <c r="B33" s="137" t="s">
        <v>125</v>
      </c>
      <c r="C33" s="138" t="s">
        <v>129</v>
      </c>
      <c r="D33" s="137" t="s">
        <v>68</v>
      </c>
      <c r="E33" s="137"/>
      <c r="F33" s="52">
        <f t="shared" si="0"/>
        <v>416.30000000000007</v>
      </c>
      <c r="G33" s="49">
        <f t="shared" si="1"/>
        <v>110.4</v>
      </c>
      <c r="H33" s="52">
        <f t="shared" si="2"/>
        <v>106.10000000000001</v>
      </c>
      <c r="I33" s="52">
        <v>0.2</v>
      </c>
      <c r="J33" s="52">
        <v>47.6</v>
      </c>
      <c r="K33" s="52">
        <v>8.1999999999999993</v>
      </c>
      <c r="L33" s="52">
        <v>9</v>
      </c>
      <c r="M33" s="52">
        <v>26.2</v>
      </c>
      <c r="N33" s="52">
        <v>14.9</v>
      </c>
      <c r="O33" s="52">
        <f t="shared" si="3"/>
        <v>4.3</v>
      </c>
      <c r="P33" s="52">
        <v>0.7</v>
      </c>
      <c r="Q33" s="52">
        <v>0.5</v>
      </c>
      <c r="R33" s="52">
        <v>0.3</v>
      </c>
      <c r="S33" s="52">
        <v>2.8</v>
      </c>
      <c r="T33" s="52">
        <v>0</v>
      </c>
      <c r="U33" s="52">
        <f t="shared" si="4"/>
        <v>208.30000000000007</v>
      </c>
      <c r="V33" s="52">
        <v>90.9</v>
      </c>
      <c r="W33" s="52">
        <v>35.4</v>
      </c>
      <c r="X33" s="52">
        <v>31.8</v>
      </c>
      <c r="Y33" s="52">
        <v>14</v>
      </c>
      <c r="Z33" s="52">
        <v>11.3</v>
      </c>
      <c r="AA33" s="52">
        <v>3.9</v>
      </c>
      <c r="AB33" s="52">
        <v>1.4</v>
      </c>
      <c r="AC33" s="52">
        <v>0.1</v>
      </c>
      <c r="AD33" s="52">
        <v>0</v>
      </c>
      <c r="AE33" s="52">
        <v>0</v>
      </c>
      <c r="AF33" s="52">
        <v>0.6</v>
      </c>
      <c r="AG33" s="52">
        <v>3.3</v>
      </c>
      <c r="AH33" s="52">
        <v>0.8</v>
      </c>
      <c r="AI33" s="52">
        <v>0</v>
      </c>
      <c r="AJ33" s="52">
        <v>0</v>
      </c>
      <c r="AK33" s="52">
        <v>0.5</v>
      </c>
      <c r="AL33" s="52">
        <v>0.3</v>
      </c>
      <c r="AM33" s="52">
        <v>14</v>
      </c>
      <c r="AN33" s="52">
        <v>97.6</v>
      </c>
    </row>
    <row r="34" spans="2:40">
      <c r="B34" s="137"/>
      <c r="C34" s="138"/>
      <c r="D34" s="137" t="s">
        <v>191</v>
      </c>
      <c r="E34" s="51" t="s">
        <v>192</v>
      </c>
      <c r="F34" s="52">
        <f t="shared" si="0"/>
        <v>21.300000000000004</v>
      </c>
      <c r="G34" s="49">
        <f t="shared" si="1"/>
        <v>21.300000000000004</v>
      </c>
      <c r="H34" s="52">
        <f t="shared" si="2"/>
        <v>17.000000000000004</v>
      </c>
      <c r="I34" s="52">
        <v>0.2</v>
      </c>
      <c r="J34" s="52">
        <v>3.4</v>
      </c>
      <c r="K34" s="52">
        <v>4.2</v>
      </c>
      <c r="L34" s="52">
        <v>4.3</v>
      </c>
      <c r="M34" s="52">
        <v>2.2999999999999998</v>
      </c>
      <c r="N34" s="52">
        <v>2.6</v>
      </c>
      <c r="O34" s="52">
        <f t="shared" si="3"/>
        <v>4.3</v>
      </c>
      <c r="P34" s="52">
        <v>0.7</v>
      </c>
      <c r="Q34" s="52">
        <v>0.5</v>
      </c>
      <c r="R34" s="52">
        <v>0.3</v>
      </c>
      <c r="S34" s="52">
        <v>2.8</v>
      </c>
      <c r="T34" s="52">
        <v>0</v>
      </c>
      <c r="U34" s="52">
        <f t="shared" si="4"/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0</v>
      </c>
      <c r="AM34" s="52">
        <v>0</v>
      </c>
      <c r="AN34" s="52">
        <v>0</v>
      </c>
    </row>
    <row r="35" spans="2:40">
      <c r="B35" s="137"/>
      <c r="C35" s="138"/>
      <c r="D35" s="137"/>
      <c r="E35" s="51" t="s">
        <v>193</v>
      </c>
      <c r="F35" s="52">
        <f t="shared" si="0"/>
        <v>89.100000000000009</v>
      </c>
      <c r="G35" s="49">
        <f t="shared" si="1"/>
        <v>89.100000000000009</v>
      </c>
      <c r="H35" s="52">
        <f t="shared" si="2"/>
        <v>89.100000000000009</v>
      </c>
      <c r="I35" s="52">
        <v>0</v>
      </c>
      <c r="J35" s="52">
        <v>44.2</v>
      </c>
      <c r="K35" s="52">
        <v>4</v>
      </c>
      <c r="L35" s="52">
        <v>4.7</v>
      </c>
      <c r="M35" s="52">
        <v>23.9</v>
      </c>
      <c r="N35" s="52">
        <v>12.3</v>
      </c>
      <c r="O35" s="52">
        <f t="shared" si="3"/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f t="shared" si="4"/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2">
        <v>0</v>
      </c>
      <c r="AK35" s="52">
        <v>0</v>
      </c>
      <c r="AL35" s="52">
        <v>0</v>
      </c>
      <c r="AM35" s="52">
        <v>0</v>
      </c>
      <c r="AN35" s="52">
        <v>0</v>
      </c>
    </row>
    <row r="36" spans="2:40">
      <c r="B36" s="137"/>
      <c r="C36" s="138"/>
      <c r="D36" s="137"/>
      <c r="E36" s="51" t="s">
        <v>72</v>
      </c>
      <c r="F36" s="52">
        <f t="shared" si="0"/>
        <v>305.90000000000009</v>
      </c>
      <c r="G36" s="49">
        <f t="shared" si="1"/>
        <v>0</v>
      </c>
      <c r="H36" s="52">
        <f t="shared" si="2"/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f t="shared" si="3"/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f t="shared" si="4"/>
        <v>208.30000000000007</v>
      </c>
      <c r="V36" s="52">
        <v>90.9</v>
      </c>
      <c r="W36" s="52">
        <v>35.4</v>
      </c>
      <c r="X36" s="52">
        <v>31.8</v>
      </c>
      <c r="Y36" s="52">
        <v>14</v>
      </c>
      <c r="Z36" s="52">
        <v>11.3</v>
      </c>
      <c r="AA36" s="52">
        <v>3.9</v>
      </c>
      <c r="AB36" s="52">
        <v>1.4</v>
      </c>
      <c r="AC36" s="52">
        <v>0.1</v>
      </c>
      <c r="AD36" s="52">
        <v>0</v>
      </c>
      <c r="AE36" s="52">
        <v>0</v>
      </c>
      <c r="AF36" s="52">
        <v>0.6</v>
      </c>
      <c r="AG36" s="52">
        <v>3.3</v>
      </c>
      <c r="AH36" s="52">
        <v>0.8</v>
      </c>
      <c r="AI36" s="52">
        <v>0</v>
      </c>
      <c r="AJ36" s="52">
        <v>0</v>
      </c>
      <c r="AK36" s="52">
        <v>0.5</v>
      </c>
      <c r="AL36" s="52">
        <v>0.3</v>
      </c>
      <c r="AM36" s="52">
        <v>14</v>
      </c>
      <c r="AN36" s="52">
        <v>97.6</v>
      </c>
    </row>
    <row r="37" spans="2:40">
      <c r="B37" s="137" t="s">
        <v>125</v>
      </c>
      <c r="C37" s="138" t="s">
        <v>6</v>
      </c>
      <c r="D37" s="137" t="s">
        <v>68</v>
      </c>
      <c r="E37" s="137"/>
      <c r="F37" s="52">
        <f t="shared" si="0"/>
        <v>391.90000000000009</v>
      </c>
      <c r="G37" s="49">
        <f t="shared" si="1"/>
        <v>107.60000000000001</v>
      </c>
      <c r="H37" s="52">
        <f t="shared" si="2"/>
        <v>98.7</v>
      </c>
      <c r="I37" s="52">
        <v>3.1</v>
      </c>
      <c r="J37" s="52">
        <v>32.700000000000003</v>
      </c>
      <c r="K37" s="52">
        <v>1.9</v>
      </c>
      <c r="L37" s="52">
        <v>1.6</v>
      </c>
      <c r="M37" s="52">
        <v>19.399999999999999</v>
      </c>
      <c r="N37" s="52">
        <v>40</v>
      </c>
      <c r="O37" s="52">
        <f t="shared" si="3"/>
        <v>8.9</v>
      </c>
      <c r="P37" s="52">
        <v>2.6</v>
      </c>
      <c r="Q37" s="52">
        <v>1.6</v>
      </c>
      <c r="R37" s="52">
        <v>1</v>
      </c>
      <c r="S37" s="52">
        <v>3.7</v>
      </c>
      <c r="T37" s="52">
        <v>0</v>
      </c>
      <c r="U37" s="52">
        <f t="shared" si="4"/>
        <v>192.90000000000003</v>
      </c>
      <c r="V37" s="52">
        <v>74.400000000000006</v>
      </c>
      <c r="W37" s="52">
        <v>30.7</v>
      </c>
      <c r="X37" s="52">
        <v>27.8</v>
      </c>
      <c r="Y37" s="52">
        <v>16.100000000000001</v>
      </c>
      <c r="Z37" s="52">
        <v>9.8000000000000007</v>
      </c>
      <c r="AA37" s="52">
        <v>0.7</v>
      </c>
      <c r="AB37" s="52">
        <v>0</v>
      </c>
      <c r="AC37" s="52">
        <v>0</v>
      </c>
      <c r="AD37" s="52">
        <v>0.3</v>
      </c>
      <c r="AE37" s="52">
        <v>0</v>
      </c>
      <c r="AF37" s="52">
        <v>3</v>
      </c>
      <c r="AG37" s="52">
        <v>0.5</v>
      </c>
      <c r="AH37" s="52">
        <v>1.3</v>
      </c>
      <c r="AI37" s="52">
        <v>0</v>
      </c>
      <c r="AJ37" s="52">
        <v>0</v>
      </c>
      <c r="AK37" s="52">
        <v>0</v>
      </c>
      <c r="AL37" s="52">
        <v>19.3</v>
      </c>
      <c r="AM37" s="52">
        <v>9</v>
      </c>
      <c r="AN37" s="52">
        <v>91.4</v>
      </c>
    </row>
    <row r="38" spans="2:40">
      <c r="B38" s="137"/>
      <c r="C38" s="138"/>
      <c r="D38" s="137" t="s">
        <v>191</v>
      </c>
      <c r="E38" s="51" t="s">
        <v>192</v>
      </c>
      <c r="F38" s="52">
        <f t="shared" si="0"/>
        <v>26</v>
      </c>
      <c r="G38" s="49">
        <f t="shared" si="1"/>
        <v>25.6</v>
      </c>
      <c r="H38" s="52">
        <f t="shared" si="2"/>
        <v>22</v>
      </c>
      <c r="I38" s="52">
        <v>1.1000000000000001</v>
      </c>
      <c r="J38" s="52">
        <v>6.7</v>
      </c>
      <c r="K38" s="52">
        <v>0.9</v>
      </c>
      <c r="L38" s="52">
        <v>0.9</v>
      </c>
      <c r="M38" s="52">
        <v>4.2</v>
      </c>
      <c r="N38" s="52">
        <v>8.1999999999999993</v>
      </c>
      <c r="O38" s="52">
        <f t="shared" si="3"/>
        <v>3.5999999999999996</v>
      </c>
      <c r="P38" s="52">
        <v>1</v>
      </c>
      <c r="Q38" s="52">
        <v>0.8</v>
      </c>
      <c r="R38" s="52">
        <v>0.6</v>
      </c>
      <c r="S38" s="52">
        <v>1.2</v>
      </c>
      <c r="T38" s="52">
        <v>0</v>
      </c>
      <c r="U38" s="52">
        <f t="shared" si="4"/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2">
        <v>0</v>
      </c>
      <c r="AK38" s="52">
        <v>0</v>
      </c>
      <c r="AL38" s="52">
        <v>0</v>
      </c>
      <c r="AM38" s="52">
        <v>0</v>
      </c>
      <c r="AN38" s="52">
        <v>0.4</v>
      </c>
    </row>
    <row r="39" spans="2:40">
      <c r="B39" s="137"/>
      <c r="C39" s="138"/>
      <c r="D39" s="137"/>
      <c r="E39" s="51" t="s">
        <v>193</v>
      </c>
      <c r="F39" s="52">
        <f t="shared" si="0"/>
        <v>84.2</v>
      </c>
      <c r="G39" s="49">
        <f t="shared" si="1"/>
        <v>82</v>
      </c>
      <c r="H39" s="52">
        <f t="shared" si="2"/>
        <v>76.7</v>
      </c>
      <c r="I39" s="52">
        <v>2</v>
      </c>
      <c r="J39" s="52">
        <v>26</v>
      </c>
      <c r="K39" s="52">
        <v>1</v>
      </c>
      <c r="L39" s="52">
        <v>0.7</v>
      </c>
      <c r="M39" s="52">
        <v>15.2</v>
      </c>
      <c r="N39" s="52">
        <v>31.8</v>
      </c>
      <c r="O39" s="52">
        <f t="shared" si="3"/>
        <v>5.3000000000000007</v>
      </c>
      <c r="P39" s="52">
        <v>1.6</v>
      </c>
      <c r="Q39" s="52">
        <v>0.8</v>
      </c>
      <c r="R39" s="52">
        <v>0.4</v>
      </c>
      <c r="S39" s="52">
        <v>2.5</v>
      </c>
      <c r="T39" s="52">
        <v>0</v>
      </c>
      <c r="U39" s="52">
        <f t="shared" si="4"/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0</v>
      </c>
      <c r="AM39" s="52">
        <v>0</v>
      </c>
      <c r="AN39" s="52">
        <v>2.2000000000000002</v>
      </c>
    </row>
    <row r="40" spans="2:40">
      <c r="B40" s="137"/>
      <c r="C40" s="138"/>
      <c r="D40" s="137"/>
      <c r="E40" s="51" t="s">
        <v>72</v>
      </c>
      <c r="F40" s="52">
        <f t="shared" si="0"/>
        <v>281.70000000000005</v>
      </c>
      <c r="G40" s="49">
        <f t="shared" si="1"/>
        <v>0</v>
      </c>
      <c r="H40" s="52">
        <f t="shared" si="2"/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f t="shared" si="3"/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f t="shared" si="4"/>
        <v>192.90000000000003</v>
      </c>
      <c r="V40" s="52">
        <v>74.400000000000006</v>
      </c>
      <c r="W40" s="52">
        <v>30.7</v>
      </c>
      <c r="X40" s="52">
        <v>27.8</v>
      </c>
      <c r="Y40" s="52">
        <v>16.100000000000001</v>
      </c>
      <c r="Z40" s="52">
        <v>9.8000000000000007</v>
      </c>
      <c r="AA40" s="52">
        <v>0.7</v>
      </c>
      <c r="AB40" s="52">
        <v>0</v>
      </c>
      <c r="AC40" s="52">
        <v>0</v>
      </c>
      <c r="AD40" s="52">
        <v>0.3</v>
      </c>
      <c r="AE40" s="52">
        <v>0</v>
      </c>
      <c r="AF40" s="52">
        <v>3</v>
      </c>
      <c r="AG40" s="52">
        <v>0.5</v>
      </c>
      <c r="AH40" s="52">
        <v>1.3</v>
      </c>
      <c r="AI40" s="52">
        <v>0</v>
      </c>
      <c r="AJ40" s="52">
        <v>0</v>
      </c>
      <c r="AK40" s="52">
        <v>0</v>
      </c>
      <c r="AL40" s="52">
        <v>19.3</v>
      </c>
      <c r="AM40" s="52">
        <v>9</v>
      </c>
      <c r="AN40" s="52">
        <v>88.8</v>
      </c>
    </row>
    <row r="41" spans="2:40">
      <c r="B41" s="137" t="s">
        <v>125</v>
      </c>
      <c r="C41" s="138" t="s">
        <v>130</v>
      </c>
      <c r="D41" s="137" t="s">
        <v>68</v>
      </c>
      <c r="E41" s="137"/>
      <c r="F41" s="52">
        <f t="shared" si="0"/>
        <v>348.5</v>
      </c>
      <c r="G41" s="49">
        <f t="shared" si="1"/>
        <v>98.700000000000017</v>
      </c>
      <c r="H41" s="52">
        <f t="shared" si="2"/>
        <v>97.700000000000017</v>
      </c>
      <c r="I41" s="52">
        <v>11.2</v>
      </c>
      <c r="J41" s="52">
        <v>35.200000000000003</v>
      </c>
      <c r="K41" s="52">
        <v>17</v>
      </c>
      <c r="L41" s="52">
        <v>1.4</v>
      </c>
      <c r="M41" s="52">
        <v>8.3000000000000007</v>
      </c>
      <c r="N41" s="52">
        <v>24.6</v>
      </c>
      <c r="O41" s="52">
        <f t="shared" si="3"/>
        <v>1</v>
      </c>
      <c r="P41" s="52">
        <v>0</v>
      </c>
      <c r="Q41" s="52">
        <v>0</v>
      </c>
      <c r="R41" s="52">
        <v>0.3</v>
      </c>
      <c r="S41" s="52">
        <v>0.7</v>
      </c>
      <c r="T41" s="52">
        <v>0</v>
      </c>
      <c r="U41" s="52">
        <f t="shared" si="4"/>
        <v>155.80000000000001</v>
      </c>
      <c r="V41" s="52">
        <v>83.7</v>
      </c>
      <c r="W41" s="52">
        <v>7</v>
      </c>
      <c r="X41" s="52">
        <v>5.6</v>
      </c>
      <c r="Y41" s="52">
        <v>22.7</v>
      </c>
      <c r="Z41" s="52">
        <v>7.2</v>
      </c>
      <c r="AA41" s="52">
        <v>0.4</v>
      </c>
      <c r="AB41" s="52">
        <v>0.2</v>
      </c>
      <c r="AC41" s="52">
        <v>0</v>
      </c>
      <c r="AD41" s="52">
        <v>0</v>
      </c>
      <c r="AE41" s="52">
        <v>0</v>
      </c>
      <c r="AF41" s="52">
        <v>0.2</v>
      </c>
      <c r="AG41" s="52">
        <v>0.5</v>
      </c>
      <c r="AH41" s="52">
        <v>1.6</v>
      </c>
      <c r="AI41" s="52">
        <v>0</v>
      </c>
      <c r="AJ41" s="52">
        <v>12.3</v>
      </c>
      <c r="AK41" s="52">
        <v>0.2</v>
      </c>
      <c r="AL41" s="52">
        <v>1.2</v>
      </c>
      <c r="AM41" s="52">
        <v>13</v>
      </c>
      <c r="AN41" s="52">
        <v>94</v>
      </c>
    </row>
    <row r="42" spans="2:40">
      <c r="B42" s="137"/>
      <c r="C42" s="138"/>
      <c r="D42" s="137" t="s">
        <v>191</v>
      </c>
      <c r="E42" s="51" t="s">
        <v>192</v>
      </c>
      <c r="F42" s="52">
        <f t="shared" si="0"/>
        <v>13.399999999999999</v>
      </c>
      <c r="G42" s="49">
        <f t="shared" si="1"/>
        <v>13.399999999999999</v>
      </c>
      <c r="H42" s="52">
        <f t="shared" si="2"/>
        <v>12.399999999999999</v>
      </c>
      <c r="I42" s="52">
        <v>1.7</v>
      </c>
      <c r="J42" s="52">
        <v>3.8</v>
      </c>
      <c r="K42" s="52">
        <v>1.5</v>
      </c>
      <c r="L42" s="52">
        <v>0.6</v>
      </c>
      <c r="M42" s="52">
        <v>0.5</v>
      </c>
      <c r="N42" s="52">
        <v>4.3</v>
      </c>
      <c r="O42" s="52">
        <f t="shared" si="3"/>
        <v>1</v>
      </c>
      <c r="P42" s="52">
        <v>0</v>
      </c>
      <c r="Q42" s="52">
        <v>0</v>
      </c>
      <c r="R42" s="52">
        <v>0.3</v>
      </c>
      <c r="S42" s="52">
        <v>0.7</v>
      </c>
      <c r="T42" s="52">
        <v>0</v>
      </c>
      <c r="U42" s="52">
        <f t="shared" si="4"/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2">
        <v>0</v>
      </c>
      <c r="AI42" s="52">
        <v>0</v>
      </c>
      <c r="AJ42" s="52">
        <v>0</v>
      </c>
      <c r="AK42" s="52">
        <v>0</v>
      </c>
      <c r="AL42" s="52">
        <v>0</v>
      </c>
      <c r="AM42" s="52">
        <v>0</v>
      </c>
      <c r="AN42" s="52">
        <v>0</v>
      </c>
    </row>
    <row r="43" spans="2:40">
      <c r="B43" s="137"/>
      <c r="C43" s="138"/>
      <c r="D43" s="137"/>
      <c r="E43" s="51" t="s">
        <v>193</v>
      </c>
      <c r="F43" s="52">
        <f t="shared" si="0"/>
        <v>85.3</v>
      </c>
      <c r="G43" s="49">
        <f t="shared" si="1"/>
        <v>85.3</v>
      </c>
      <c r="H43" s="52">
        <f t="shared" si="2"/>
        <v>85.3</v>
      </c>
      <c r="I43" s="52">
        <v>9.5</v>
      </c>
      <c r="J43" s="52">
        <v>31.4</v>
      </c>
      <c r="K43" s="52">
        <v>15.5</v>
      </c>
      <c r="L43" s="52">
        <v>0.8</v>
      </c>
      <c r="M43" s="52">
        <v>7.8</v>
      </c>
      <c r="N43" s="52">
        <v>20.3</v>
      </c>
      <c r="O43" s="52">
        <f t="shared" si="3"/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f t="shared" si="4"/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2">
        <v>0</v>
      </c>
      <c r="AI43" s="52">
        <v>0</v>
      </c>
      <c r="AJ43" s="52">
        <v>0</v>
      </c>
      <c r="AK43" s="52">
        <v>0</v>
      </c>
      <c r="AL43" s="52">
        <v>0</v>
      </c>
      <c r="AM43" s="52">
        <v>0</v>
      </c>
      <c r="AN43" s="52">
        <v>0</v>
      </c>
    </row>
    <row r="44" spans="2:40">
      <c r="B44" s="137"/>
      <c r="C44" s="138"/>
      <c r="D44" s="137"/>
      <c r="E44" s="51" t="s">
        <v>72</v>
      </c>
      <c r="F44" s="52">
        <f t="shared" si="0"/>
        <v>249.8</v>
      </c>
      <c r="G44" s="49">
        <f t="shared" si="1"/>
        <v>0</v>
      </c>
      <c r="H44" s="52">
        <f t="shared" si="2"/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f t="shared" si="3"/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f t="shared" si="4"/>
        <v>155.80000000000001</v>
      </c>
      <c r="V44" s="52">
        <v>83.7</v>
      </c>
      <c r="W44" s="52">
        <v>7</v>
      </c>
      <c r="X44" s="52">
        <v>5.6</v>
      </c>
      <c r="Y44" s="52">
        <v>22.7</v>
      </c>
      <c r="Z44" s="52">
        <v>7.2</v>
      </c>
      <c r="AA44" s="52">
        <v>0.4</v>
      </c>
      <c r="AB44" s="52">
        <v>0.2</v>
      </c>
      <c r="AC44" s="52">
        <v>0</v>
      </c>
      <c r="AD44" s="52">
        <v>0</v>
      </c>
      <c r="AE44" s="52">
        <v>0</v>
      </c>
      <c r="AF44" s="52">
        <v>0.2</v>
      </c>
      <c r="AG44" s="52">
        <v>0.5</v>
      </c>
      <c r="AH44" s="52">
        <v>1.6</v>
      </c>
      <c r="AI44" s="52">
        <v>0</v>
      </c>
      <c r="AJ44" s="52">
        <v>12.3</v>
      </c>
      <c r="AK44" s="52">
        <v>0.2</v>
      </c>
      <c r="AL44" s="52">
        <v>1.2</v>
      </c>
      <c r="AM44" s="52">
        <v>13</v>
      </c>
      <c r="AN44" s="52">
        <v>94</v>
      </c>
    </row>
    <row r="45" spans="2:40">
      <c r="B45" s="137" t="s">
        <v>125</v>
      </c>
      <c r="C45" s="138" t="s">
        <v>131</v>
      </c>
      <c r="D45" s="137" t="s">
        <v>68</v>
      </c>
      <c r="E45" s="137"/>
      <c r="F45" s="52">
        <f t="shared" si="0"/>
        <v>230.6</v>
      </c>
      <c r="G45" s="49">
        <f t="shared" si="1"/>
        <v>78.399999999999991</v>
      </c>
      <c r="H45" s="52">
        <f t="shared" si="2"/>
        <v>73.099999999999994</v>
      </c>
      <c r="I45" s="52">
        <v>2.7</v>
      </c>
      <c r="J45" s="52">
        <v>25.1</v>
      </c>
      <c r="K45" s="52">
        <v>0.9</v>
      </c>
      <c r="L45" s="52">
        <v>2</v>
      </c>
      <c r="M45" s="52">
        <v>14.2</v>
      </c>
      <c r="N45" s="52">
        <v>28.2</v>
      </c>
      <c r="O45" s="52">
        <f t="shared" si="3"/>
        <v>5.3</v>
      </c>
      <c r="P45" s="52">
        <v>1.7</v>
      </c>
      <c r="Q45" s="52">
        <v>1</v>
      </c>
      <c r="R45" s="52">
        <v>0.3</v>
      </c>
      <c r="S45" s="52">
        <v>2.2999999999999998</v>
      </c>
      <c r="T45" s="52">
        <v>0</v>
      </c>
      <c r="U45" s="52">
        <f t="shared" si="4"/>
        <v>76.3</v>
      </c>
      <c r="V45" s="52">
        <v>6.5</v>
      </c>
      <c r="W45" s="52">
        <v>17.899999999999999</v>
      </c>
      <c r="X45" s="52">
        <v>6.9</v>
      </c>
      <c r="Y45" s="52">
        <v>11</v>
      </c>
      <c r="Z45" s="52">
        <v>13.7</v>
      </c>
      <c r="AA45" s="52">
        <v>1.4</v>
      </c>
      <c r="AB45" s="52">
        <v>0.2</v>
      </c>
      <c r="AC45" s="52">
        <v>0.2</v>
      </c>
      <c r="AD45" s="52">
        <v>0</v>
      </c>
      <c r="AE45" s="52">
        <v>0</v>
      </c>
      <c r="AF45" s="52">
        <v>2</v>
      </c>
      <c r="AG45" s="52">
        <v>3.3</v>
      </c>
      <c r="AH45" s="52">
        <v>0.5</v>
      </c>
      <c r="AI45" s="52">
        <v>0</v>
      </c>
      <c r="AJ45" s="52">
        <v>0</v>
      </c>
      <c r="AK45" s="52">
        <v>0.1</v>
      </c>
      <c r="AL45" s="52">
        <v>2</v>
      </c>
      <c r="AM45" s="52">
        <v>10.6</v>
      </c>
      <c r="AN45" s="52">
        <v>75.900000000000006</v>
      </c>
    </row>
    <row r="46" spans="2:40">
      <c r="B46" s="137"/>
      <c r="C46" s="138"/>
      <c r="D46" s="137" t="s">
        <v>191</v>
      </c>
      <c r="E46" s="51" t="s">
        <v>192</v>
      </c>
      <c r="F46" s="52">
        <f t="shared" si="0"/>
        <v>6.1000000000000005</v>
      </c>
      <c r="G46" s="49">
        <f t="shared" si="1"/>
        <v>6.1000000000000005</v>
      </c>
      <c r="H46" s="52">
        <f t="shared" si="2"/>
        <v>5.7</v>
      </c>
      <c r="I46" s="52">
        <v>0.1</v>
      </c>
      <c r="J46" s="52">
        <v>1.9</v>
      </c>
      <c r="K46" s="52">
        <v>0.1</v>
      </c>
      <c r="L46" s="52">
        <v>0.2</v>
      </c>
      <c r="M46" s="52">
        <v>1.1000000000000001</v>
      </c>
      <c r="N46" s="52">
        <v>2.2999999999999998</v>
      </c>
      <c r="O46" s="52">
        <f t="shared" si="3"/>
        <v>0.4</v>
      </c>
      <c r="P46" s="52">
        <v>0.1</v>
      </c>
      <c r="Q46" s="52">
        <v>0.1</v>
      </c>
      <c r="R46" s="52">
        <v>0</v>
      </c>
      <c r="S46" s="52">
        <v>0.2</v>
      </c>
      <c r="T46" s="52">
        <v>0</v>
      </c>
      <c r="U46" s="52">
        <f t="shared" si="4"/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0</v>
      </c>
      <c r="AI46" s="52">
        <v>0</v>
      </c>
      <c r="AJ46" s="52">
        <v>0</v>
      </c>
      <c r="AK46" s="52">
        <v>0</v>
      </c>
      <c r="AL46" s="52">
        <v>0</v>
      </c>
      <c r="AM46" s="52">
        <v>0</v>
      </c>
      <c r="AN46" s="52">
        <v>0</v>
      </c>
    </row>
    <row r="47" spans="2:40">
      <c r="B47" s="137"/>
      <c r="C47" s="138"/>
      <c r="D47" s="137"/>
      <c r="E47" s="51" t="s">
        <v>193</v>
      </c>
      <c r="F47" s="52">
        <f t="shared" si="0"/>
        <v>69.099999999999994</v>
      </c>
      <c r="G47" s="49">
        <f t="shared" si="1"/>
        <v>69.099999999999994</v>
      </c>
      <c r="H47" s="52">
        <f t="shared" si="2"/>
        <v>64.599999999999994</v>
      </c>
      <c r="I47" s="52">
        <v>1.7</v>
      </c>
      <c r="J47" s="52">
        <v>21.9</v>
      </c>
      <c r="K47" s="52">
        <v>0.8</v>
      </c>
      <c r="L47" s="52">
        <v>1.8</v>
      </c>
      <c r="M47" s="52">
        <v>12.8</v>
      </c>
      <c r="N47" s="52">
        <v>25.6</v>
      </c>
      <c r="O47" s="52">
        <f t="shared" si="3"/>
        <v>4.5</v>
      </c>
      <c r="P47" s="52">
        <v>1.4</v>
      </c>
      <c r="Q47" s="52">
        <v>0.7</v>
      </c>
      <c r="R47" s="52">
        <v>0.3</v>
      </c>
      <c r="S47" s="52">
        <v>2.1</v>
      </c>
      <c r="T47" s="52">
        <v>0</v>
      </c>
      <c r="U47" s="52">
        <f t="shared" si="4"/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2">
        <v>0</v>
      </c>
      <c r="AJ47" s="52">
        <v>0</v>
      </c>
      <c r="AK47" s="52">
        <v>0</v>
      </c>
      <c r="AL47" s="52">
        <v>0</v>
      </c>
      <c r="AM47" s="52">
        <v>0</v>
      </c>
      <c r="AN47" s="52">
        <v>0</v>
      </c>
    </row>
    <row r="48" spans="2:40">
      <c r="B48" s="137"/>
      <c r="C48" s="138"/>
      <c r="D48" s="137"/>
      <c r="E48" s="51" t="s">
        <v>72</v>
      </c>
      <c r="F48" s="52">
        <f t="shared" si="0"/>
        <v>155.4</v>
      </c>
      <c r="G48" s="49">
        <f t="shared" si="1"/>
        <v>3.1999999999999997</v>
      </c>
      <c r="H48" s="52">
        <f t="shared" si="2"/>
        <v>2.8</v>
      </c>
      <c r="I48" s="52">
        <v>0.9</v>
      </c>
      <c r="J48" s="52">
        <v>1.3</v>
      </c>
      <c r="K48" s="52">
        <v>0</v>
      </c>
      <c r="L48" s="52">
        <v>0</v>
      </c>
      <c r="M48" s="52">
        <v>0.3</v>
      </c>
      <c r="N48" s="52">
        <v>0.3</v>
      </c>
      <c r="O48" s="52">
        <f t="shared" si="3"/>
        <v>0.4</v>
      </c>
      <c r="P48" s="52">
        <v>0.2</v>
      </c>
      <c r="Q48" s="52">
        <v>0.2</v>
      </c>
      <c r="R48" s="52">
        <v>0</v>
      </c>
      <c r="S48" s="52">
        <v>0</v>
      </c>
      <c r="T48" s="52">
        <v>0</v>
      </c>
      <c r="U48" s="52">
        <f t="shared" si="4"/>
        <v>76.3</v>
      </c>
      <c r="V48" s="52">
        <v>6.5</v>
      </c>
      <c r="W48" s="52">
        <v>17.899999999999999</v>
      </c>
      <c r="X48" s="52">
        <v>6.9</v>
      </c>
      <c r="Y48" s="52">
        <v>11</v>
      </c>
      <c r="Z48" s="52">
        <v>13.7</v>
      </c>
      <c r="AA48" s="52">
        <v>1.4</v>
      </c>
      <c r="AB48" s="52">
        <v>0.2</v>
      </c>
      <c r="AC48" s="52">
        <v>0.2</v>
      </c>
      <c r="AD48" s="52">
        <v>0</v>
      </c>
      <c r="AE48" s="52">
        <v>0</v>
      </c>
      <c r="AF48" s="52">
        <v>2</v>
      </c>
      <c r="AG48" s="52">
        <v>3.3</v>
      </c>
      <c r="AH48" s="52">
        <v>0.5</v>
      </c>
      <c r="AI48" s="52">
        <v>0</v>
      </c>
      <c r="AJ48" s="52">
        <v>0</v>
      </c>
      <c r="AK48" s="52">
        <v>0.1</v>
      </c>
      <c r="AL48" s="52">
        <v>2</v>
      </c>
      <c r="AM48" s="52">
        <v>10.6</v>
      </c>
      <c r="AN48" s="52">
        <v>75.900000000000006</v>
      </c>
    </row>
    <row r="49" spans="2:40">
      <c r="B49" s="137" t="s">
        <v>125</v>
      </c>
      <c r="C49" s="138" t="s">
        <v>132</v>
      </c>
      <c r="D49" s="137" t="s">
        <v>68</v>
      </c>
      <c r="E49" s="137"/>
      <c r="F49" s="52">
        <f t="shared" si="0"/>
        <v>255.7</v>
      </c>
      <c r="G49" s="49">
        <f t="shared" si="1"/>
        <v>88.2</v>
      </c>
      <c r="H49" s="52">
        <f t="shared" si="2"/>
        <v>69.900000000000006</v>
      </c>
      <c r="I49" s="52">
        <v>2.2999999999999998</v>
      </c>
      <c r="J49" s="52">
        <v>26.6</v>
      </c>
      <c r="K49" s="52">
        <v>4.5</v>
      </c>
      <c r="L49" s="52">
        <v>0.7</v>
      </c>
      <c r="M49" s="52">
        <v>14.8</v>
      </c>
      <c r="N49" s="52">
        <v>21</v>
      </c>
      <c r="O49" s="52">
        <f t="shared" si="3"/>
        <v>18.3</v>
      </c>
      <c r="P49" s="52">
        <v>0.4</v>
      </c>
      <c r="Q49" s="52">
        <v>0.2</v>
      </c>
      <c r="R49" s="52">
        <v>16.8</v>
      </c>
      <c r="S49" s="52">
        <v>0.9</v>
      </c>
      <c r="T49" s="52">
        <v>0</v>
      </c>
      <c r="U49" s="52">
        <f t="shared" si="4"/>
        <v>89.2</v>
      </c>
      <c r="V49" s="52">
        <v>34.4</v>
      </c>
      <c r="W49" s="52">
        <v>10.5</v>
      </c>
      <c r="X49" s="52">
        <v>3.1</v>
      </c>
      <c r="Y49" s="52">
        <v>17.7</v>
      </c>
      <c r="Z49" s="52">
        <v>4.0999999999999996</v>
      </c>
      <c r="AA49" s="52">
        <v>2.2000000000000002</v>
      </c>
      <c r="AB49" s="52">
        <v>1.2</v>
      </c>
      <c r="AC49" s="52">
        <v>0.7</v>
      </c>
      <c r="AD49" s="52">
        <v>0</v>
      </c>
      <c r="AE49" s="52">
        <v>0</v>
      </c>
      <c r="AF49" s="52">
        <v>0.1</v>
      </c>
      <c r="AG49" s="52">
        <v>0.3</v>
      </c>
      <c r="AH49" s="52">
        <v>0</v>
      </c>
      <c r="AI49" s="52">
        <v>0</v>
      </c>
      <c r="AJ49" s="52">
        <v>0</v>
      </c>
      <c r="AK49" s="52">
        <v>0</v>
      </c>
      <c r="AL49" s="52">
        <v>0.2</v>
      </c>
      <c r="AM49" s="52">
        <v>14.7</v>
      </c>
      <c r="AN49" s="52">
        <v>78.3</v>
      </c>
    </row>
    <row r="50" spans="2:40">
      <c r="B50" s="137"/>
      <c r="C50" s="138"/>
      <c r="D50" s="137" t="s">
        <v>191</v>
      </c>
      <c r="E50" s="51" t="s">
        <v>192</v>
      </c>
      <c r="F50" s="52">
        <f t="shared" si="0"/>
        <v>8</v>
      </c>
      <c r="G50" s="49">
        <f t="shared" si="1"/>
        <v>8</v>
      </c>
      <c r="H50" s="52">
        <f t="shared" si="2"/>
        <v>7.1</v>
      </c>
      <c r="I50" s="52">
        <v>0.2</v>
      </c>
      <c r="J50" s="52">
        <v>2.1</v>
      </c>
      <c r="K50" s="52">
        <v>0.1</v>
      </c>
      <c r="L50" s="52">
        <v>0.3</v>
      </c>
      <c r="M50" s="52">
        <v>1.8</v>
      </c>
      <c r="N50" s="52">
        <v>2.6</v>
      </c>
      <c r="O50" s="52">
        <f t="shared" si="3"/>
        <v>0.9</v>
      </c>
      <c r="P50" s="52">
        <v>0.2</v>
      </c>
      <c r="Q50" s="52">
        <v>0.1</v>
      </c>
      <c r="R50" s="52">
        <v>0</v>
      </c>
      <c r="S50" s="52">
        <v>0.6</v>
      </c>
      <c r="T50" s="52">
        <v>0</v>
      </c>
      <c r="U50" s="52">
        <f t="shared" si="4"/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2">
        <v>0</v>
      </c>
      <c r="AK50" s="52">
        <v>0</v>
      </c>
      <c r="AL50" s="52">
        <v>0</v>
      </c>
      <c r="AM50" s="52">
        <v>0</v>
      </c>
      <c r="AN50" s="52">
        <v>0</v>
      </c>
    </row>
    <row r="51" spans="2:40">
      <c r="B51" s="137"/>
      <c r="C51" s="138"/>
      <c r="D51" s="137"/>
      <c r="E51" s="51" t="s">
        <v>193</v>
      </c>
      <c r="F51" s="52">
        <f t="shared" si="0"/>
        <v>59.6</v>
      </c>
      <c r="G51" s="49">
        <f t="shared" si="1"/>
        <v>59.6</v>
      </c>
      <c r="H51" s="52">
        <f t="shared" si="2"/>
        <v>58.9</v>
      </c>
      <c r="I51" s="52">
        <v>1.8</v>
      </c>
      <c r="J51" s="52">
        <v>24.5</v>
      </c>
      <c r="K51" s="52">
        <v>0.9</v>
      </c>
      <c r="L51" s="52">
        <v>0.3</v>
      </c>
      <c r="M51" s="52">
        <v>13</v>
      </c>
      <c r="N51" s="52">
        <v>18.399999999999999</v>
      </c>
      <c r="O51" s="52">
        <f t="shared" si="3"/>
        <v>0.7</v>
      </c>
      <c r="P51" s="52">
        <v>0.2</v>
      </c>
      <c r="Q51" s="52">
        <v>0.1</v>
      </c>
      <c r="R51" s="52">
        <v>0.1</v>
      </c>
      <c r="S51" s="52">
        <v>0.3</v>
      </c>
      <c r="T51" s="52">
        <v>0</v>
      </c>
      <c r="U51" s="52">
        <f t="shared" si="4"/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2">
        <v>0</v>
      </c>
      <c r="AK51" s="52">
        <v>0</v>
      </c>
      <c r="AL51" s="52">
        <v>0</v>
      </c>
      <c r="AM51" s="52">
        <v>0</v>
      </c>
      <c r="AN51" s="52">
        <v>0</v>
      </c>
    </row>
    <row r="52" spans="2:40">
      <c r="B52" s="137"/>
      <c r="C52" s="138"/>
      <c r="D52" s="137"/>
      <c r="E52" s="51" t="s">
        <v>72</v>
      </c>
      <c r="F52" s="52">
        <f t="shared" si="0"/>
        <v>188.1</v>
      </c>
      <c r="G52" s="49">
        <f t="shared" si="1"/>
        <v>20.599999999999998</v>
      </c>
      <c r="H52" s="52">
        <f t="shared" si="2"/>
        <v>3.9</v>
      </c>
      <c r="I52" s="52">
        <v>0.3</v>
      </c>
      <c r="J52" s="52">
        <v>0</v>
      </c>
      <c r="K52" s="52">
        <v>3.5</v>
      </c>
      <c r="L52" s="52">
        <v>0.1</v>
      </c>
      <c r="M52" s="52">
        <v>0</v>
      </c>
      <c r="N52" s="52">
        <v>0</v>
      </c>
      <c r="O52" s="52">
        <f t="shared" si="3"/>
        <v>16.7</v>
      </c>
      <c r="P52" s="52">
        <v>0</v>
      </c>
      <c r="Q52" s="52">
        <v>0</v>
      </c>
      <c r="R52" s="52">
        <v>16.7</v>
      </c>
      <c r="S52" s="52">
        <v>0</v>
      </c>
      <c r="T52" s="52">
        <v>0</v>
      </c>
      <c r="U52" s="52">
        <f t="shared" si="4"/>
        <v>89.2</v>
      </c>
      <c r="V52" s="52">
        <v>34.4</v>
      </c>
      <c r="W52" s="52">
        <v>10.5</v>
      </c>
      <c r="X52" s="52">
        <v>3.1</v>
      </c>
      <c r="Y52" s="52">
        <v>17.7</v>
      </c>
      <c r="Z52" s="52">
        <v>4.0999999999999996</v>
      </c>
      <c r="AA52" s="52">
        <v>2.2000000000000002</v>
      </c>
      <c r="AB52" s="52">
        <v>1.2</v>
      </c>
      <c r="AC52" s="52">
        <v>0.7</v>
      </c>
      <c r="AD52" s="52">
        <v>0</v>
      </c>
      <c r="AE52" s="52">
        <v>0</v>
      </c>
      <c r="AF52" s="52">
        <v>0.1</v>
      </c>
      <c r="AG52" s="52">
        <v>0.3</v>
      </c>
      <c r="AH52" s="52">
        <v>0</v>
      </c>
      <c r="AI52" s="52">
        <v>0</v>
      </c>
      <c r="AJ52" s="52">
        <v>0</v>
      </c>
      <c r="AK52" s="52">
        <v>0</v>
      </c>
      <c r="AL52" s="52">
        <v>0.2</v>
      </c>
      <c r="AM52" s="52">
        <v>14.7</v>
      </c>
      <c r="AN52" s="52">
        <v>78.3</v>
      </c>
    </row>
    <row r="53" spans="2:40">
      <c r="B53" s="137" t="s">
        <v>125</v>
      </c>
      <c r="C53" s="138" t="s">
        <v>133</v>
      </c>
      <c r="D53" s="137" t="s">
        <v>68</v>
      </c>
      <c r="E53" s="137"/>
      <c r="F53" s="52">
        <f t="shared" si="0"/>
        <v>467.20000000000005</v>
      </c>
      <c r="G53" s="49">
        <f t="shared" si="1"/>
        <v>107.00000000000001</v>
      </c>
      <c r="H53" s="52">
        <f t="shared" si="2"/>
        <v>99.300000000000011</v>
      </c>
      <c r="I53" s="52">
        <v>5.0999999999999996</v>
      </c>
      <c r="J53" s="52">
        <v>30.5</v>
      </c>
      <c r="K53" s="52">
        <v>2</v>
      </c>
      <c r="L53" s="52">
        <v>1.2</v>
      </c>
      <c r="M53" s="52">
        <v>22.3</v>
      </c>
      <c r="N53" s="52">
        <v>38.200000000000003</v>
      </c>
      <c r="O53" s="52">
        <f t="shared" si="3"/>
        <v>7.7</v>
      </c>
      <c r="P53" s="52">
        <v>1.8</v>
      </c>
      <c r="Q53" s="52">
        <v>2.8</v>
      </c>
      <c r="R53" s="52">
        <v>0.4</v>
      </c>
      <c r="S53" s="52">
        <v>2.7</v>
      </c>
      <c r="T53" s="52">
        <v>0</v>
      </c>
      <c r="U53" s="52">
        <f t="shared" si="4"/>
        <v>228.3</v>
      </c>
      <c r="V53" s="52">
        <v>70.8</v>
      </c>
      <c r="W53" s="52">
        <v>1.7</v>
      </c>
      <c r="X53" s="52">
        <v>10</v>
      </c>
      <c r="Y53" s="52">
        <v>22</v>
      </c>
      <c r="Z53" s="52">
        <v>3.3</v>
      </c>
      <c r="AA53" s="52">
        <v>0.3</v>
      </c>
      <c r="AB53" s="52">
        <v>0.6</v>
      </c>
      <c r="AC53" s="52">
        <v>1</v>
      </c>
      <c r="AD53" s="52">
        <v>0</v>
      </c>
      <c r="AE53" s="52">
        <v>0</v>
      </c>
      <c r="AF53" s="52">
        <v>0.2</v>
      </c>
      <c r="AG53" s="52">
        <v>27.3</v>
      </c>
      <c r="AH53" s="52">
        <v>5.4</v>
      </c>
      <c r="AI53" s="52">
        <v>1.3</v>
      </c>
      <c r="AJ53" s="52">
        <v>18</v>
      </c>
      <c r="AK53" s="52">
        <v>1.6</v>
      </c>
      <c r="AL53" s="52">
        <v>48</v>
      </c>
      <c r="AM53" s="52">
        <v>16.8</v>
      </c>
      <c r="AN53" s="52">
        <v>131.9</v>
      </c>
    </row>
    <row r="54" spans="2:40">
      <c r="B54" s="137"/>
      <c r="C54" s="138"/>
      <c r="D54" s="137" t="s">
        <v>191</v>
      </c>
      <c r="E54" s="51" t="s">
        <v>192</v>
      </c>
      <c r="F54" s="52">
        <f t="shared" si="0"/>
        <v>4.7</v>
      </c>
      <c r="G54" s="49">
        <f t="shared" si="1"/>
        <v>4.7</v>
      </c>
      <c r="H54" s="52">
        <f t="shared" si="2"/>
        <v>4.4000000000000004</v>
      </c>
      <c r="I54" s="52">
        <v>0.2</v>
      </c>
      <c r="J54" s="52">
        <v>1.3</v>
      </c>
      <c r="K54" s="52">
        <v>0.1</v>
      </c>
      <c r="L54" s="52">
        <v>0.1</v>
      </c>
      <c r="M54" s="52">
        <v>1</v>
      </c>
      <c r="N54" s="52">
        <v>1.7</v>
      </c>
      <c r="O54" s="52">
        <f t="shared" si="3"/>
        <v>0.30000000000000004</v>
      </c>
      <c r="P54" s="52">
        <v>0.1</v>
      </c>
      <c r="Q54" s="52">
        <v>0.1</v>
      </c>
      <c r="R54" s="52">
        <v>0</v>
      </c>
      <c r="S54" s="52">
        <v>0.1</v>
      </c>
      <c r="T54" s="52">
        <v>0</v>
      </c>
      <c r="U54" s="52">
        <f t="shared" si="4"/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0</v>
      </c>
      <c r="AI54" s="52">
        <v>0</v>
      </c>
      <c r="AJ54" s="52">
        <v>0</v>
      </c>
      <c r="AK54" s="52">
        <v>0</v>
      </c>
      <c r="AL54" s="52">
        <v>0</v>
      </c>
      <c r="AM54" s="52">
        <v>0</v>
      </c>
      <c r="AN54" s="52">
        <v>0</v>
      </c>
    </row>
    <row r="55" spans="2:40">
      <c r="B55" s="137"/>
      <c r="C55" s="138"/>
      <c r="D55" s="137"/>
      <c r="E55" s="51" t="s">
        <v>193</v>
      </c>
      <c r="F55" s="52">
        <f t="shared" si="0"/>
        <v>102.30000000000001</v>
      </c>
      <c r="G55" s="49">
        <f t="shared" si="1"/>
        <v>102.30000000000001</v>
      </c>
      <c r="H55" s="52">
        <f t="shared" si="2"/>
        <v>94.9</v>
      </c>
      <c r="I55" s="52">
        <v>4.9000000000000004</v>
      </c>
      <c r="J55" s="52">
        <v>29.2</v>
      </c>
      <c r="K55" s="52">
        <v>1.9</v>
      </c>
      <c r="L55" s="52">
        <v>1.1000000000000001</v>
      </c>
      <c r="M55" s="52">
        <v>21.3</v>
      </c>
      <c r="N55" s="52">
        <v>36.5</v>
      </c>
      <c r="O55" s="52">
        <f t="shared" si="3"/>
        <v>7.4</v>
      </c>
      <c r="P55" s="52">
        <v>1.7</v>
      </c>
      <c r="Q55" s="52">
        <v>2.7</v>
      </c>
      <c r="R55" s="52">
        <v>0.4</v>
      </c>
      <c r="S55" s="52">
        <v>2.6</v>
      </c>
      <c r="T55" s="52">
        <v>0</v>
      </c>
      <c r="U55" s="52">
        <f t="shared" si="4"/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2">
        <v>0</v>
      </c>
      <c r="AJ55" s="52">
        <v>0</v>
      </c>
      <c r="AK55" s="52">
        <v>0</v>
      </c>
      <c r="AL55" s="52">
        <v>0</v>
      </c>
      <c r="AM55" s="52">
        <v>0</v>
      </c>
      <c r="AN55" s="52">
        <v>0</v>
      </c>
    </row>
    <row r="56" spans="2:40">
      <c r="B56" s="137"/>
      <c r="C56" s="138"/>
      <c r="D56" s="137"/>
      <c r="E56" s="51" t="s">
        <v>72</v>
      </c>
      <c r="F56" s="52">
        <f t="shared" si="0"/>
        <v>360.20000000000005</v>
      </c>
      <c r="G56" s="49">
        <f t="shared" si="1"/>
        <v>0</v>
      </c>
      <c r="H56" s="52">
        <f t="shared" si="2"/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f t="shared" si="3"/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f t="shared" si="4"/>
        <v>228.3</v>
      </c>
      <c r="V56" s="52">
        <v>70.8</v>
      </c>
      <c r="W56" s="52">
        <v>1.7</v>
      </c>
      <c r="X56" s="52">
        <v>10</v>
      </c>
      <c r="Y56" s="52">
        <v>22</v>
      </c>
      <c r="Z56" s="52">
        <v>3.3</v>
      </c>
      <c r="AA56" s="52">
        <v>0.3</v>
      </c>
      <c r="AB56" s="52">
        <v>0.6</v>
      </c>
      <c r="AC56" s="52">
        <v>1</v>
      </c>
      <c r="AD56" s="52">
        <v>0</v>
      </c>
      <c r="AE56" s="52">
        <v>0</v>
      </c>
      <c r="AF56" s="52">
        <v>0.2</v>
      </c>
      <c r="AG56" s="52">
        <v>27.3</v>
      </c>
      <c r="AH56" s="52">
        <v>5.4</v>
      </c>
      <c r="AI56" s="52">
        <v>1.3</v>
      </c>
      <c r="AJ56" s="52">
        <v>18</v>
      </c>
      <c r="AK56" s="52">
        <v>1.6</v>
      </c>
      <c r="AL56" s="52">
        <v>48</v>
      </c>
      <c r="AM56" s="52">
        <v>16.8</v>
      </c>
      <c r="AN56" s="52">
        <v>131.9</v>
      </c>
    </row>
    <row r="57" spans="2:40">
      <c r="B57" s="137" t="s">
        <v>125</v>
      </c>
      <c r="C57" s="138" t="s">
        <v>134</v>
      </c>
      <c r="D57" s="137" t="s">
        <v>68</v>
      </c>
      <c r="E57" s="137"/>
      <c r="F57" s="52">
        <f t="shared" si="0"/>
        <v>333.3</v>
      </c>
      <c r="G57" s="49">
        <f t="shared" si="1"/>
        <v>142.19999999999999</v>
      </c>
      <c r="H57" s="52">
        <f t="shared" si="2"/>
        <v>142.19999999999999</v>
      </c>
      <c r="I57" s="52">
        <v>3.9</v>
      </c>
      <c r="J57" s="52">
        <v>21.9</v>
      </c>
      <c r="K57" s="52">
        <v>15.3</v>
      </c>
      <c r="L57" s="52">
        <v>6.9</v>
      </c>
      <c r="M57" s="52">
        <v>10.7</v>
      </c>
      <c r="N57" s="52">
        <v>83.5</v>
      </c>
      <c r="O57" s="52">
        <f t="shared" si="3"/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f t="shared" si="4"/>
        <v>106.9</v>
      </c>
      <c r="V57" s="52">
        <v>11.7</v>
      </c>
      <c r="W57" s="52">
        <v>3</v>
      </c>
      <c r="X57" s="52">
        <v>2</v>
      </c>
      <c r="Y57" s="52">
        <v>29.2</v>
      </c>
      <c r="Z57" s="52">
        <v>13.6</v>
      </c>
      <c r="AA57" s="52">
        <v>0.9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2.9</v>
      </c>
      <c r="AH57" s="52">
        <v>0</v>
      </c>
      <c r="AI57" s="52">
        <v>0</v>
      </c>
      <c r="AJ57" s="52">
        <v>25.1</v>
      </c>
      <c r="AK57" s="52">
        <v>0.1</v>
      </c>
      <c r="AL57" s="52">
        <v>0.3</v>
      </c>
      <c r="AM57" s="52">
        <v>18.100000000000001</v>
      </c>
      <c r="AN57" s="52">
        <v>84.2</v>
      </c>
    </row>
    <row r="58" spans="2:40">
      <c r="B58" s="137"/>
      <c r="C58" s="138"/>
      <c r="D58" s="137" t="s">
        <v>191</v>
      </c>
      <c r="E58" s="51" t="s">
        <v>192</v>
      </c>
      <c r="F58" s="52">
        <f t="shared" si="0"/>
        <v>88.6</v>
      </c>
      <c r="G58" s="49">
        <f t="shared" si="1"/>
        <v>88.6</v>
      </c>
      <c r="H58" s="52">
        <f t="shared" si="2"/>
        <v>88.6</v>
      </c>
      <c r="I58" s="52">
        <v>0</v>
      </c>
      <c r="J58" s="52">
        <v>16.899999999999999</v>
      </c>
      <c r="K58" s="52">
        <v>8</v>
      </c>
      <c r="L58" s="52">
        <v>4.4000000000000004</v>
      </c>
      <c r="M58" s="52">
        <v>8.6</v>
      </c>
      <c r="N58" s="52">
        <v>50.7</v>
      </c>
      <c r="O58" s="52">
        <f t="shared" si="3"/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f t="shared" si="4"/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2">
        <v>0</v>
      </c>
      <c r="AJ58" s="52">
        <v>0</v>
      </c>
      <c r="AK58" s="52">
        <v>0</v>
      </c>
      <c r="AL58" s="52">
        <v>0</v>
      </c>
      <c r="AM58" s="52">
        <v>0</v>
      </c>
      <c r="AN58" s="52">
        <v>0</v>
      </c>
    </row>
    <row r="59" spans="2:40">
      <c r="B59" s="137"/>
      <c r="C59" s="138"/>
      <c r="D59" s="137"/>
      <c r="E59" s="51" t="s">
        <v>193</v>
      </c>
      <c r="F59" s="52">
        <f t="shared" si="0"/>
        <v>49.7</v>
      </c>
      <c r="G59" s="49">
        <f t="shared" si="1"/>
        <v>49.7</v>
      </c>
      <c r="H59" s="52">
        <f t="shared" si="2"/>
        <v>49.7</v>
      </c>
      <c r="I59" s="52">
        <v>0</v>
      </c>
      <c r="J59" s="52">
        <v>5</v>
      </c>
      <c r="K59" s="52">
        <v>7.3</v>
      </c>
      <c r="L59" s="52">
        <v>2.5</v>
      </c>
      <c r="M59" s="52">
        <v>2.1</v>
      </c>
      <c r="N59" s="52">
        <v>32.799999999999997</v>
      </c>
      <c r="O59" s="52">
        <f t="shared" si="3"/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f t="shared" si="4"/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0</v>
      </c>
      <c r="AM59" s="52">
        <v>0</v>
      </c>
      <c r="AN59" s="52">
        <v>0</v>
      </c>
    </row>
    <row r="60" spans="2:40">
      <c r="B60" s="137"/>
      <c r="C60" s="138"/>
      <c r="D60" s="137"/>
      <c r="E60" s="51" t="s">
        <v>72</v>
      </c>
      <c r="F60" s="52">
        <f t="shared" si="0"/>
        <v>195</v>
      </c>
      <c r="G60" s="49">
        <f t="shared" si="1"/>
        <v>3.9</v>
      </c>
      <c r="H60" s="52">
        <f t="shared" si="2"/>
        <v>3.9</v>
      </c>
      <c r="I60" s="52">
        <v>3.9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f t="shared" si="3"/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f t="shared" si="4"/>
        <v>106.9</v>
      </c>
      <c r="V60" s="52">
        <v>11.7</v>
      </c>
      <c r="W60" s="52">
        <v>3</v>
      </c>
      <c r="X60" s="52">
        <v>2</v>
      </c>
      <c r="Y60" s="52">
        <v>29.2</v>
      </c>
      <c r="Z60" s="52">
        <v>13.6</v>
      </c>
      <c r="AA60" s="52">
        <v>0.9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2.9</v>
      </c>
      <c r="AH60" s="52">
        <v>0</v>
      </c>
      <c r="AI60" s="52">
        <v>0</v>
      </c>
      <c r="AJ60" s="52">
        <v>25.1</v>
      </c>
      <c r="AK60" s="52">
        <v>0.1</v>
      </c>
      <c r="AL60" s="52">
        <v>0.3</v>
      </c>
      <c r="AM60" s="52">
        <v>18.100000000000001</v>
      </c>
      <c r="AN60" s="52">
        <v>84.2</v>
      </c>
    </row>
    <row r="61" spans="2:40">
      <c r="B61" s="137" t="s">
        <v>125</v>
      </c>
      <c r="C61" s="138" t="s">
        <v>135</v>
      </c>
      <c r="D61" s="137" t="s">
        <v>68</v>
      </c>
      <c r="E61" s="137"/>
      <c r="F61" s="52">
        <f t="shared" si="0"/>
        <v>285.29999999999995</v>
      </c>
      <c r="G61" s="49">
        <f t="shared" si="1"/>
        <v>109</v>
      </c>
      <c r="H61" s="52">
        <f t="shared" si="2"/>
        <v>94.3</v>
      </c>
      <c r="I61" s="52">
        <v>4.7</v>
      </c>
      <c r="J61" s="52">
        <v>25</v>
      </c>
      <c r="K61" s="52">
        <v>7.2</v>
      </c>
      <c r="L61" s="52">
        <v>7.4</v>
      </c>
      <c r="M61" s="52">
        <v>8.6</v>
      </c>
      <c r="N61" s="52">
        <v>41.4</v>
      </c>
      <c r="O61" s="52">
        <f t="shared" si="3"/>
        <v>12.3</v>
      </c>
      <c r="P61" s="52">
        <v>2.5</v>
      </c>
      <c r="Q61" s="52">
        <v>2.2999999999999998</v>
      </c>
      <c r="R61" s="52">
        <v>0.2</v>
      </c>
      <c r="S61" s="52">
        <v>7.3</v>
      </c>
      <c r="T61" s="52">
        <v>2.4</v>
      </c>
      <c r="U61" s="52">
        <f t="shared" si="4"/>
        <v>103.2</v>
      </c>
      <c r="V61" s="52">
        <v>46.4</v>
      </c>
      <c r="W61" s="52">
        <v>8.4</v>
      </c>
      <c r="X61" s="52">
        <v>2.7</v>
      </c>
      <c r="Y61" s="52">
        <v>29.7</v>
      </c>
      <c r="Z61" s="52">
        <v>4.5</v>
      </c>
      <c r="AA61" s="52">
        <v>0.7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6.7</v>
      </c>
      <c r="AH61" s="52">
        <v>0</v>
      </c>
      <c r="AI61" s="52">
        <v>0</v>
      </c>
      <c r="AJ61" s="52">
        <v>0</v>
      </c>
      <c r="AK61" s="52">
        <v>0</v>
      </c>
      <c r="AL61" s="52">
        <v>0</v>
      </c>
      <c r="AM61" s="52">
        <v>4.0999999999999996</v>
      </c>
      <c r="AN61" s="52">
        <v>73.099999999999994</v>
      </c>
    </row>
    <row r="62" spans="2:40">
      <c r="B62" s="137"/>
      <c r="C62" s="138"/>
      <c r="D62" s="137" t="s">
        <v>191</v>
      </c>
      <c r="E62" s="51" t="s">
        <v>192</v>
      </c>
      <c r="F62" s="52">
        <f t="shared" si="0"/>
        <v>27.6</v>
      </c>
      <c r="G62" s="49">
        <f t="shared" si="1"/>
        <v>27.6</v>
      </c>
      <c r="H62" s="52">
        <f t="shared" si="2"/>
        <v>14.8</v>
      </c>
      <c r="I62" s="52">
        <v>1</v>
      </c>
      <c r="J62" s="52">
        <v>4.2</v>
      </c>
      <c r="K62" s="52">
        <v>1.6</v>
      </c>
      <c r="L62" s="52">
        <v>1</v>
      </c>
      <c r="M62" s="52">
        <v>1.1000000000000001</v>
      </c>
      <c r="N62" s="52">
        <v>5.9</v>
      </c>
      <c r="O62" s="52">
        <f t="shared" si="3"/>
        <v>12.3</v>
      </c>
      <c r="P62" s="52">
        <v>2.5</v>
      </c>
      <c r="Q62" s="52">
        <v>2.2999999999999998</v>
      </c>
      <c r="R62" s="52">
        <v>0.2</v>
      </c>
      <c r="S62" s="52">
        <v>7.3</v>
      </c>
      <c r="T62" s="52">
        <v>0.5</v>
      </c>
      <c r="U62" s="52">
        <f t="shared" si="4"/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2">
        <v>0</v>
      </c>
      <c r="AI62" s="52">
        <v>0</v>
      </c>
      <c r="AJ62" s="52">
        <v>0</v>
      </c>
      <c r="AK62" s="52">
        <v>0</v>
      </c>
      <c r="AL62" s="52">
        <v>0</v>
      </c>
      <c r="AM62" s="52">
        <v>0</v>
      </c>
      <c r="AN62" s="52">
        <v>0</v>
      </c>
    </row>
    <row r="63" spans="2:40">
      <c r="B63" s="137"/>
      <c r="C63" s="138"/>
      <c r="D63" s="137"/>
      <c r="E63" s="51" t="s">
        <v>193</v>
      </c>
      <c r="F63" s="52">
        <f t="shared" si="0"/>
        <v>81.400000000000006</v>
      </c>
      <c r="G63" s="49">
        <f t="shared" si="1"/>
        <v>81.400000000000006</v>
      </c>
      <c r="H63" s="52">
        <f t="shared" si="2"/>
        <v>79.5</v>
      </c>
      <c r="I63" s="52">
        <v>3.7</v>
      </c>
      <c r="J63" s="52">
        <v>20.8</v>
      </c>
      <c r="K63" s="52">
        <v>5.6</v>
      </c>
      <c r="L63" s="52">
        <v>6.4</v>
      </c>
      <c r="M63" s="52">
        <v>7.5</v>
      </c>
      <c r="N63" s="52">
        <v>35.5</v>
      </c>
      <c r="O63" s="52">
        <f t="shared" si="3"/>
        <v>0</v>
      </c>
      <c r="P63" s="52">
        <v>0</v>
      </c>
      <c r="Q63" s="52">
        <v>0</v>
      </c>
      <c r="R63" s="52">
        <v>0</v>
      </c>
      <c r="S63" s="52">
        <v>0</v>
      </c>
      <c r="T63" s="52">
        <v>1.9</v>
      </c>
      <c r="U63" s="52">
        <f t="shared" si="4"/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2">
        <v>0</v>
      </c>
      <c r="AK63" s="52">
        <v>0</v>
      </c>
      <c r="AL63" s="52">
        <v>0</v>
      </c>
      <c r="AM63" s="52">
        <v>0</v>
      </c>
      <c r="AN63" s="52">
        <v>0</v>
      </c>
    </row>
    <row r="64" spans="2:40">
      <c r="B64" s="137"/>
      <c r="C64" s="138"/>
      <c r="D64" s="137"/>
      <c r="E64" s="51" t="s">
        <v>72</v>
      </c>
      <c r="F64" s="52">
        <f t="shared" si="0"/>
        <v>176.3</v>
      </c>
      <c r="G64" s="49">
        <f t="shared" si="1"/>
        <v>0</v>
      </c>
      <c r="H64" s="52">
        <f t="shared" si="2"/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f t="shared" si="3"/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f t="shared" si="4"/>
        <v>103.2</v>
      </c>
      <c r="V64" s="52">
        <v>46.4</v>
      </c>
      <c r="W64" s="52">
        <v>8.4</v>
      </c>
      <c r="X64" s="52">
        <v>2.7</v>
      </c>
      <c r="Y64" s="52">
        <v>29.7</v>
      </c>
      <c r="Z64" s="52">
        <v>4.5</v>
      </c>
      <c r="AA64" s="52">
        <v>0.7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6.7</v>
      </c>
      <c r="AH64" s="52">
        <v>0</v>
      </c>
      <c r="AI64" s="52">
        <v>0</v>
      </c>
      <c r="AJ64" s="52">
        <v>0</v>
      </c>
      <c r="AK64" s="52">
        <v>0</v>
      </c>
      <c r="AL64" s="52">
        <v>0</v>
      </c>
      <c r="AM64" s="52">
        <v>4.0999999999999996</v>
      </c>
      <c r="AN64" s="52">
        <v>73.099999999999994</v>
      </c>
    </row>
    <row r="65" spans="2:40">
      <c r="B65" s="137" t="s">
        <v>125</v>
      </c>
      <c r="C65" s="138" t="s">
        <v>136</v>
      </c>
      <c r="D65" s="137" t="s">
        <v>68</v>
      </c>
      <c r="E65" s="137"/>
      <c r="F65" s="52">
        <f t="shared" si="0"/>
        <v>439.5</v>
      </c>
      <c r="G65" s="49">
        <f t="shared" si="1"/>
        <v>145.6</v>
      </c>
      <c r="H65" s="52">
        <f t="shared" si="2"/>
        <v>139.19999999999999</v>
      </c>
      <c r="I65" s="52">
        <v>9.6999999999999993</v>
      </c>
      <c r="J65" s="52">
        <v>5.8</v>
      </c>
      <c r="K65" s="52">
        <v>0</v>
      </c>
      <c r="L65" s="52">
        <v>4.4000000000000004</v>
      </c>
      <c r="M65" s="52">
        <v>4.8</v>
      </c>
      <c r="N65" s="52">
        <v>114.5</v>
      </c>
      <c r="O65" s="52">
        <f t="shared" si="3"/>
        <v>6.4</v>
      </c>
      <c r="P65" s="52">
        <v>4</v>
      </c>
      <c r="Q65" s="52">
        <v>2.4</v>
      </c>
      <c r="R65" s="52">
        <v>0</v>
      </c>
      <c r="S65" s="52">
        <v>0</v>
      </c>
      <c r="T65" s="52">
        <v>0</v>
      </c>
      <c r="U65" s="52">
        <f t="shared" si="4"/>
        <v>202.8</v>
      </c>
      <c r="V65" s="52">
        <v>76.099999999999994</v>
      </c>
      <c r="W65" s="52">
        <v>17.5</v>
      </c>
      <c r="X65" s="52">
        <v>9.8000000000000007</v>
      </c>
      <c r="Y65" s="52">
        <v>16.100000000000001</v>
      </c>
      <c r="Z65" s="52">
        <v>6</v>
      </c>
      <c r="AA65" s="52">
        <v>12.6</v>
      </c>
      <c r="AB65" s="52">
        <v>0.3</v>
      </c>
      <c r="AC65" s="52">
        <v>0</v>
      </c>
      <c r="AD65" s="52">
        <v>0</v>
      </c>
      <c r="AE65" s="52">
        <v>0</v>
      </c>
      <c r="AF65" s="52">
        <v>0</v>
      </c>
      <c r="AG65" s="52">
        <v>19.2</v>
      </c>
      <c r="AH65" s="52">
        <v>12.3</v>
      </c>
      <c r="AI65" s="52">
        <v>0</v>
      </c>
      <c r="AJ65" s="52">
        <v>0</v>
      </c>
      <c r="AK65" s="52">
        <v>0.4</v>
      </c>
      <c r="AL65" s="52">
        <v>0.4</v>
      </c>
      <c r="AM65" s="52">
        <v>32.1</v>
      </c>
      <c r="AN65" s="52">
        <v>91.1</v>
      </c>
    </row>
    <row r="66" spans="2:40">
      <c r="B66" s="137"/>
      <c r="C66" s="138"/>
      <c r="D66" s="137" t="s">
        <v>191</v>
      </c>
      <c r="E66" s="51" t="s">
        <v>192</v>
      </c>
      <c r="F66" s="52">
        <f t="shared" si="0"/>
        <v>42.9</v>
      </c>
      <c r="G66" s="49">
        <f t="shared" si="1"/>
        <v>42.9</v>
      </c>
      <c r="H66" s="52">
        <f t="shared" si="2"/>
        <v>41</v>
      </c>
      <c r="I66" s="52">
        <v>2.9</v>
      </c>
      <c r="J66" s="52">
        <v>1.5</v>
      </c>
      <c r="K66" s="52">
        <v>0</v>
      </c>
      <c r="L66" s="52">
        <v>1.3</v>
      </c>
      <c r="M66" s="52">
        <v>1.4</v>
      </c>
      <c r="N66" s="52">
        <v>33.9</v>
      </c>
      <c r="O66" s="52">
        <f t="shared" si="3"/>
        <v>1.9</v>
      </c>
      <c r="P66" s="52">
        <v>1.2</v>
      </c>
      <c r="Q66" s="52">
        <v>0.7</v>
      </c>
      <c r="R66" s="52">
        <v>0</v>
      </c>
      <c r="S66" s="52">
        <v>0</v>
      </c>
      <c r="T66" s="52">
        <v>0</v>
      </c>
      <c r="U66" s="52">
        <f t="shared" si="4"/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2">
        <v>0</v>
      </c>
      <c r="AK66" s="52">
        <v>0</v>
      </c>
      <c r="AL66" s="52">
        <v>0</v>
      </c>
      <c r="AM66" s="52">
        <v>0</v>
      </c>
      <c r="AN66" s="52">
        <v>0</v>
      </c>
    </row>
    <row r="67" spans="2:40">
      <c r="B67" s="137"/>
      <c r="C67" s="138"/>
      <c r="D67" s="137"/>
      <c r="E67" s="51" t="s">
        <v>193</v>
      </c>
      <c r="F67" s="52">
        <f t="shared" si="0"/>
        <v>102.69999999999999</v>
      </c>
      <c r="G67" s="49">
        <f t="shared" si="1"/>
        <v>102.69999999999999</v>
      </c>
      <c r="H67" s="52">
        <f t="shared" si="2"/>
        <v>98.199999999999989</v>
      </c>
      <c r="I67" s="52">
        <v>6.8</v>
      </c>
      <c r="J67" s="52">
        <v>4.3</v>
      </c>
      <c r="K67" s="52">
        <v>0</v>
      </c>
      <c r="L67" s="52">
        <v>3.1</v>
      </c>
      <c r="M67" s="52">
        <v>3.4</v>
      </c>
      <c r="N67" s="52">
        <v>80.599999999999994</v>
      </c>
      <c r="O67" s="52">
        <f t="shared" si="3"/>
        <v>4.5</v>
      </c>
      <c r="P67" s="52">
        <v>2.8</v>
      </c>
      <c r="Q67" s="52">
        <v>1.7</v>
      </c>
      <c r="R67" s="52">
        <v>0</v>
      </c>
      <c r="S67" s="52">
        <v>0</v>
      </c>
      <c r="T67" s="52">
        <v>0</v>
      </c>
      <c r="U67" s="52">
        <f t="shared" si="4"/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2">
        <v>0</v>
      </c>
      <c r="AJ67" s="52">
        <v>0</v>
      </c>
      <c r="AK67" s="52">
        <v>0</v>
      </c>
      <c r="AL67" s="52">
        <v>0</v>
      </c>
      <c r="AM67" s="52">
        <v>0</v>
      </c>
      <c r="AN67" s="52">
        <v>0</v>
      </c>
    </row>
    <row r="68" spans="2:40">
      <c r="B68" s="137"/>
      <c r="C68" s="138"/>
      <c r="D68" s="137"/>
      <c r="E68" s="51" t="s">
        <v>72</v>
      </c>
      <c r="F68" s="52">
        <f t="shared" si="0"/>
        <v>293.89999999999998</v>
      </c>
      <c r="G68" s="49">
        <f t="shared" si="1"/>
        <v>0</v>
      </c>
      <c r="H68" s="52">
        <f t="shared" si="2"/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f t="shared" si="3"/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f t="shared" si="4"/>
        <v>202.8</v>
      </c>
      <c r="V68" s="52">
        <v>76.099999999999994</v>
      </c>
      <c r="W68" s="52">
        <v>17.5</v>
      </c>
      <c r="X68" s="52">
        <v>9.8000000000000007</v>
      </c>
      <c r="Y68" s="52">
        <v>16.100000000000001</v>
      </c>
      <c r="Z68" s="52">
        <v>6</v>
      </c>
      <c r="AA68" s="52">
        <v>12.6</v>
      </c>
      <c r="AB68" s="52">
        <v>0.3</v>
      </c>
      <c r="AC68" s="52">
        <v>0</v>
      </c>
      <c r="AD68" s="52">
        <v>0</v>
      </c>
      <c r="AE68" s="52">
        <v>0</v>
      </c>
      <c r="AF68" s="52">
        <v>0</v>
      </c>
      <c r="AG68" s="52">
        <v>19.2</v>
      </c>
      <c r="AH68" s="52">
        <v>12.3</v>
      </c>
      <c r="AI68" s="52">
        <v>0</v>
      </c>
      <c r="AJ68" s="52">
        <v>0</v>
      </c>
      <c r="AK68" s="52">
        <v>0.4</v>
      </c>
      <c r="AL68" s="52">
        <v>0.4</v>
      </c>
      <c r="AM68" s="52">
        <v>32.1</v>
      </c>
      <c r="AN68" s="52">
        <v>91.1</v>
      </c>
    </row>
    <row r="69" spans="2:40">
      <c r="B69" s="137" t="s">
        <v>125</v>
      </c>
      <c r="C69" s="138" t="s">
        <v>137</v>
      </c>
      <c r="D69" s="137" t="s">
        <v>68</v>
      </c>
      <c r="E69" s="137"/>
      <c r="F69" s="52">
        <f t="shared" ref="F69:F112" si="5">SUM(G69,U69,AN69)</f>
        <v>297.70000000000005</v>
      </c>
      <c r="G69" s="49">
        <f t="shared" ref="G69:G112" si="6">SUM(H69,O69,T69)</f>
        <v>101.2</v>
      </c>
      <c r="H69" s="52">
        <f t="shared" ref="H69:H112" si="7">SUM(I69:N69)</f>
        <v>101.2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101.2</v>
      </c>
      <c r="O69" s="52">
        <f t="shared" ref="O69:O112" si="8">SUM(P69:S69)</f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f t="shared" ref="U69:U112" si="9">SUM(V69:AM69)</f>
        <v>91.600000000000023</v>
      </c>
      <c r="V69" s="52">
        <v>36.700000000000003</v>
      </c>
      <c r="W69" s="52">
        <v>1.1000000000000001</v>
      </c>
      <c r="X69" s="52">
        <v>0.2</v>
      </c>
      <c r="Y69" s="52">
        <v>8.3000000000000007</v>
      </c>
      <c r="Z69" s="52">
        <v>6.7</v>
      </c>
      <c r="AA69" s="52">
        <v>3.6</v>
      </c>
      <c r="AB69" s="52">
        <v>0.3</v>
      </c>
      <c r="AC69" s="52">
        <v>0.1</v>
      </c>
      <c r="AD69" s="52">
        <v>0</v>
      </c>
      <c r="AE69" s="52">
        <v>0</v>
      </c>
      <c r="AF69" s="52">
        <v>0.1</v>
      </c>
      <c r="AG69" s="52">
        <v>1</v>
      </c>
      <c r="AH69" s="52">
        <v>1</v>
      </c>
      <c r="AI69" s="52">
        <v>0</v>
      </c>
      <c r="AJ69" s="52">
        <v>0</v>
      </c>
      <c r="AK69" s="52">
        <v>0</v>
      </c>
      <c r="AL69" s="52">
        <v>0</v>
      </c>
      <c r="AM69" s="52">
        <v>32.5</v>
      </c>
      <c r="AN69" s="52">
        <v>104.9</v>
      </c>
    </row>
    <row r="70" spans="2:40">
      <c r="B70" s="137"/>
      <c r="C70" s="138"/>
      <c r="D70" s="137" t="s">
        <v>191</v>
      </c>
      <c r="E70" s="51" t="s">
        <v>192</v>
      </c>
      <c r="F70" s="52">
        <f t="shared" si="5"/>
        <v>13.5</v>
      </c>
      <c r="G70" s="49">
        <f t="shared" si="6"/>
        <v>13.5</v>
      </c>
      <c r="H70" s="52">
        <f t="shared" si="7"/>
        <v>13.5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13.5</v>
      </c>
      <c r="O70" s="52">
        <f t="shared" si="8"/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f t="shared" si="9"/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2">
        <v>0</v>
      </c>
      <c r="AK70" s="52">
        <v>0</v>
      </c>
      <c r="AL70" s="52">
        <v>0</v>
      </c>
      <c r="AM70" s="52">
        <v>0</v>
      </c>
      <c r="AN70" s="52">
        <v>0</v>
      </c>
    </row>
    <row r="71" spans="2:40">
      <c r="B71" s="137"/>
      <c r="C71" s="138"/>
      <c r="D71" s="137"/>
      <c r="E71" s="51" t="s">
        <v>193</v>
      </c>
      <c r="F71" s="52">
        <f t="shared" si="5"/>
        <v>84.2</v>
      </c>
      <c r="G71" s="49">
        <f t="shared" si="6"/>
        <v>84.2</v>
      </c>
      <c r="H71" s="52">
        <f t="shared" si="7"/>
        <v>84.2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84.2</v>
      </c>
      <c r="O71" s="52">
        <f t="shared" si="8"/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f t="shared" si="9"/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2">
        <v>0</v>
      </c>
      <c r="AI71" s="52">
        <v>0</v>
      </c>
      <c r="AJ71" s="52">
        <v>0</v>
      </c>
      <c r="AK71" s="52">
        <v>0</v>
      </c>
      <c r="AL71" s="52">
        <v>0</v>
      </c>
      <c r="AM71" s="52">
        <v>0</v>
      </c>
      <c r="AN71" s="52">
        <v>0</v>
      </c>
    </row>
    <row r="72" spans="2:40">
      <c r="B72" s="137"/>
      <c r="C72" s="138"/>
      <c r="D72" s="137"/>
      <c r="E72" s="51" t="s">
        <v>72</v>
      </c>
      <c r="F72" s="52">
        <f t="shared" si="5"/>
        <v>200.00000000000003</v>
      </c>
      <c r="G72" s="49">
        <f t="shared" si="6"/>
        <v>3.5</v>
      </c>
      <c r="H72" s="52">
        <f t="shared" si="7"/>
        <v>3.5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3.5</v>
      </c>
      <c r="O72" s="52">
        <f t="shared" si="8"/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f t="shared" si="9"/>
        <v>91.600000000000023</v>
      </c>
      <c r="V72" s="52">
        <v>36.700000000000003</v>
      </c>
      <c r="W72" s="52">
        <v>1.1000000000000001</v>
      </c>
      <c r="X72" s="52">
        <v>0.2</v>
      </c>
      <c r="Y72" s="52">
        <v>8.3000000000000007</v>
      </c>
      <c r="Z72" s="52">
        <v>6.7</v>
      </c>
      <c r="AA72" s="52">
        <v>3.6</v>
      </c>
      <c r="AB72" s="52">
        <v>0.3</v>
      </c>
      <c r="AC72" s="52">
        <v>0.1</v>
      </c>
      <c r="AD72" s="52">
        <v>0</v>
      </c>
      <c r="AE72" s="52">
        <v>0</v>
      </c>
      <c r="AF72" s="52">
        <v>0.1</v>
      </c>
      <c r="AG72" s="52">
        <v>1</v>
      </c>
      <c r="AH72" s="52">
        <v>1</v>
      </c>
      <c r="AI72" s="52">
        <v>0</v>
      </c>
      <c r="AJ72" s="52">
        <v>0</v>
      </c>
      <c r="AK72" s="52">
        <v>0</v>
      </c>
      <c r="AL72" s="52">
        <v>0</v>
      </c>
      <c r="AM72" s="52">
        <v>32.5</v>
      </c>
      <c r="AN72" s="52">
        <v>104.9</v>
      </c>
    </row>
    <row r="73" spans="2:40">
      <c r="B73" s="137" t="s">
        <v>125</v>
      </c>
      <c r="C73" s="138" t="s">
        <v>138</v>
      </c>
      <c r="D73" s="137" t="s">
        <v>68</v>
      </c>
      <c r="E73" s="137"/>
      <c r="F73" s="52">
        <f t="shared" si="5"/>
        <v>480</v>
      </c>
      <c r="G73" s="49">
        <f t="shared" si="6"/>
        <v>143.6</v>
      </c>
      <c r="H73" s="52">
        <f t="shared" si="7"/>
        <v>133.9</v>
      </c>
      <c r="I73" s="52">
        <v>3.7</v>
      </c>
      <c r="J73" s="52">
        <v>45</v>
      </c>
      <c r="K73" s="52">
        <v>1.9</v>
      </c>
      <c r="L73" s="52">
        <v>1.4</v>
      </c>
      <c r="M73" s="52">
        <v>26</v>
      </c>
      <c r="N73" s="52">
        <v>55.9</v>
      </c>
      <c r="O73" s="52">
        <f t="shared" si="8"/>
        <v>9.6999999999999993</v>
      </c>
      <c r="P73" s="52">
        <v>3</v>
      </c>
      <c r="Q73" s="52">
        <v>1.4</v>
      </c>
      <c r="R73" s="52">
        <v>0.5</v>
      </c>
      <c r="S73" s="52">
        <v>4.8</v>
      </c>
      <c r="T73" s="52">
        <v>0</v>
      </c>
      <c r="U73" s="52">
        <f t="shared" si="9"/>
        <v>173.3</v>
      </c>
      <c r="V73" s="52">
        <v>67.8</v>
      </c>
      <c r="W73" s="52">
        <v>7.5</v>
      </c>
      <c r="X73" s="52">
        <v>3.4</v>
      </c>
      <c r="Y73" s="52">
        <v>39.700000000000003</v>
      </c>
      <c r="Z73" s="52">
        <v>8.4</v>
      </c>
      <c r="AA73" s="52">
        <v>1.7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0.7</v>
      </c>
      <c r="AH73" s="52">
        <v>3.5</v>
      </c>
      <c r="AI73" s="52">
        <v>0</v>
      </c>
      <c r="AJ73" s="52">
        <v>0</v>
      </c>
      <c r="AK73" s="52">
        <v>2.8</v>
      </c>
      <c r="AL73" s="52">
        <v>1.8</v>
      </c>
      <c r="AM73" s="52">
        <v>36</v>
      </c>
      <c r="AN73" s="52">
        <v>163.1</v>
      </c>
    </row>
    <row r="74" spans="2:40">
      <c r="B74" s="137"/>
      <c r="C74" s="138"/>
      <c r="D74" s="137" t="s">
        <v>191</v>
      </c>
      <c r="E74" s="51" t="s">
        <v>192</v>
      </c>
      <c r="F74" s="52">
        <f t="shared" si="5"/>
        <v>27.9</v>
      </c>
      <c r="G74" s="49">
        <f t="shared" si="6"/>
        <v>27.9</v>
      </c>
      <c r="H74" s="52">
        <f t="shared" si="7"/>
        <v>25.5</v>
      </c>
      <c r="I74" s="52">
        <v>0.7</v>
      </c>
      <c r="J74" s="52">
        <v>8.3000000000000007</v>
      </c>
      <c r="K74" s="52">
        <v>0.5</v>
      </c>
      <c r="L74" s="52">
        <v>0.3</v>
      </c>
      <c r="M74" s="52">
        <v>4.8</v>
      </c>
      <c r="N74" s="52">
        <v>10.9</v>
      </c>
      <c r="O74" s="52">
        <f t="shared" si="8"/>
        <v>2.4000000000000004</v>
      </c>
      <c r="P74" s="52">
        <v>0.7</v>
      </c>
      <c r="Q74" s="52">
        <v>0.4</v>
      </c>
      <c r="R74" s="52">
        <v>0.1</v>
      </c>
      <c r="S74" s="52">
        <v>1.2</v>
      </c>
      <c r="T74" s="52">
        <v>0</v>
      </c>
      <c r="U74" s="52">
        <f t="shared" si="9"/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2">
        <v>0</v>
      </c>
      <c r="AK74" s="52">
        <v>0</v>
      </c>
      <c r="AL74" s="52">
        <v>0</v>
      </c>
      <c r="AM74" s="52">
        <v>0</v>
      </c>
      <c r="AN74" s="52">
        <v>0</v>
      </c>
    </row>
    <row r="75" spans="2:40">
      <c r="B75" s="137"/>
      <c r="C75" s="138"/>
      <c r="D75" s="137"/>
      <c r="E75" s="51" t="s">
        <v>193</v>
      </c>
      <c r="F75" s="52">
        <f t="shared" si="5"/>
        <v>115.7</v>
      </c>
      <c r="G75" s="49">
        <f t="shared" si="6"/>
        <v>115.7</v>
      </c>
      <c r="H75" s="52">
        <f t="shared" si="7"/>
        <v>108.4</v>
      </c>
      <c r="I75" s="52">
        <v>3</v>
      </c>
      <c r="J75" s="52">
        <v>36.700000000000003</v>
      </c>
      <c r="K75" s="52">
        <v>1.4</v>
      </c>
      <c r="L75" s="52">
        <v>1.1000000000000001</v>
      </c>
      <c r="M75" s="52">
        <v>21.2</v>
      </c>
      <c r="N75" s="52">
        <v>45</v>
      </c>
      <c r="O75" s="52">
        <f t="shared" si="8"/>
        <v>7.3</v>
      </c>
      <c r="P75" s="52">
        <v>2.2999999999999998</v>
      </c>
      <c r="Q75" s="52">
        <v>1</v>
      </c>
      <c r="R75" s="52">
        <v>0.4</v>
      </c>
      <c r="S75" s="52">
        <v>3.6</v>
      </c>
      <c r="T75" s="52">
        <v>0</v>
      </c>
      <c r="U75" s="52">
        <f t="shared" si="9"/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0</v>
      </c>
      <c r="AI75" s="52">
        <v>0</v>
      </c>
      <c r="AJ75" s="52">
        <v>0</v>
      </c>
      <c r="AK75" s="52">
        <v>0</v>
      </c>
      <c r="AL75" s="52">
        <v>0</v>
      </c>
      <c r="AM75" s="52">
        <v>0</v>
      </c>
      <c r="AN75" s="52">
        <v>0</v>
      </c>
    </row>
    <row r="76" spans="2:40">
      <c r="B76" s="137"/>
      <c r="C76" s="138"/>
      <c r="D76" s="137"/>
      <c r="E76" s="51" t="s">
        <v>72</v>
      </c>
      <c r="F76" s="52">
        <f t="shared" si="5"/>
        <v>336.4</v>
      </c>
      <c r="G76" s="49">
        <f t="shared" si="6"/>
        <v>0</v>
      </c>
      <c r="H76" s="52">
        <f t="shared" si="7"/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f t="shared" si="8"/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f t="shared" si="9"/>
        <v>173.3</v>
      </c>
      <c r="V76" s="52">
        <v>67.8</v>
      </c>
      <c r="W76" s="52">
        <v>7.5</v>
      </c>
      <c r="X76" s="52">
        <v>3.4</v>
      </c>
      <c r="Y76" s="52">
        <v>39.700000000000003</v>
      </c>
      <c r="Z76" s="52">
        <v>8.4</v>
      </c>
      <c r="AA76" s="52">
        <v>1.7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0.7</v>
      </c>
      <c r="AH76" s="52">
        <v>3.5</v>
      </c>
      <c r="AI76" s="52">
        <v>0</v>
      </c>
      <c r="AJ76" s="52">
        <v>0</v>
      </c>
      <c r="AK76" s="52">
        <v>2.8</v>
      </c>
      <c r="AL76" s="52">
        <v>1.8</v>
      </c>
      <c r="AM76" s="52">
        <v>36</v>
      </c>
      <c r="AN76" s="52">
        <v>163.1</v>
      </c>
    </row>
    <row r="77" spans="2:40">
      <c r="B77" s="137" t="s">
        <v>125</v>
      </c>
      <c r="C77" s="138" t="s">
        <v>139</v>
      </c>
      <c r="D77" s="137" t="s">
        <v>68</v>
      </c>
      <c r="E77" s="137"/>
      <c r="F77" s="52">
        <f t="shared" si="5"/>
        <v>319.39999999999998</v>
      </c>
      <c r="G77" s="49">
        <f t="shared" si="6"/>
        <v>146.6</v>
      </c>
      <c r="H77" s="52">
        <f t="shared" si="7"/>
        <v>146</v>
      </c>
      <c r="I77" s="52">
        <v>8.1</v>
      </c>
      <c r="J77" s="52">
        <v>31.3</v>
      </c>
      <c r="K77" s="52">
        <v>10.199999999999999</v>
      </c>
      <c r="L77" s="52">
        <v>5.9</v>
      </c>
      <c r="M77" s="52">
        <v>9.1999999999999993</v>
      </c>
      <c r="N77" s="52">
        <v>81.3</v>
      </c>
      <c r="O77" s="52">
        <f t="shared" si="8"/>
        <v>0.60000000000000009</v>
      </c>
      <c r="P77" s="52">
        <v>0.2</v>
      </c>
      <c r="Q77" s="52">
        <v>0</v>
      </c>
      <c r="R77" s="52">
        <v>0</v>
      </c>
      <c r="S77" s="52">
        <v>0.4</v>
      </c>
      <c r="T77" s="52">
        <v>0</v>
      </c>
      <c r="U77" s="52">
        <f t="shared" si="9"/>
        <v>76</v>
      </c>
      <c r="V77" s="52">
        <v>7.6</v>
      </c>
      <c r="W77" s="52">
        <v>4.0999999999999996</v>
      </c>
      <c r="X77" s="52">
        <v>2.5</v>
      </c>
      <c r="Y77" s="52">
        <v>46.5</v>
      </c>
      <c r="Z77" s="52">
        <v>6.1</v>
      </c>
      <c r="AA77" s="52">
        <v>0.6</v>
      </c>
      <c r="AB77" s="52">
        <v>0</v>
      </c>
      <c r="AC77" s="52">
        <v>0.1</v>
      </c>
      <c r="AD77" s="52">
        <v>0</v>
      </c>
      <c r="AE77" s="52">
        <v>0</v>
      </c>
      <c r="AF77" s="52">
        <v>1.4</v>
      </c>
      <c r="AG77" s="52">
        <v>2.1</v>
      </c>
      <c r="AH77" s="52">
        <v>0.9</v>
      </c>
      <c r="AI77" s="52">
        <v>0</v>
      </c>
      <c r="AJ77" s="52">
        <v>0</v>
      </c>
      <c r="AK77" s="52">
        <v>0.2</v>
      </c>
      <c r="AL77" s="52">
        <v>0</v>
      </c>
      <c r="AM77" s="52">
        <v>3.9</v>
      </c>
      <c r="AN77" s="52">
        <v>96.8</v>
      </c>
    </row>
    <row r="78" spans="2:40">
      <c r="B78" s="137"/>
      <c r="C78" s="138"/>
      <c r="D78" s="137" t="s">
        <v>191</v>
      </c>
      <c r="E78" s="51" t="s">
        <v>192</v>
      </c>
      <c r="F78" s="52">
        <f t="shared" si="5"/>
        <v>27</v>
      </c>
      <c r="G78" s="49">
        <f t="shared" si="6"/>
        <v>27</v>
      </c>
      <c r="H78" s="52">
        <f t="shared" si="7"/>
        <v>26.4</v>
      </c>
      <c r="I78" s="52">
        <v>0</v>
      </c>
      <c r="J78" s="52">
        <v>13.3</v>
      </c>
      <c r="K78" s="52">
        <v>3.3</v>
      </c>
      <c r="L78" s="52">
        <v>2.4</v>
      </c>
      <c r="M78" s="52">
        <v>2.7</v>
      </c>
      <c r="N78" s="52">
        <v>4.7</v>
      </c>
      <c r="O78" s="52">
        <f t="shared" si="8"/>
        <v>0.60000000000000009</v>
      </c>
      <c r="P78" s="52">
        <v>0.2</v>
      </c>
      <c r="Q78" s="52">
        <v>0</v>
      </c>
      <c r="R78" s="52">
        <v>0</v>
      </c>
      <c r="S78" s="52">
        <v>0.4</v>
      </c>
      <c r="T78" s="52">
        <v>0</v>
      </c>
      <c r="U78" s="52">
        <f t="shared" si="9"/>
        <v>0</v>
      </c>
      <c r="V78" s="52">
        <v>0</v>
      </c>
      <c r="W78" s="52">
        <v>0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0</v>
      </c>
      <c r="AI78" s="52">
        <v>0</v>
      </c>
      <c r="AJ78" s="52">
        <v>0</v>
      </c>
      <c r="AK78" s="52">
        <v>0</v>
      </c>
      <c r="AL78" s="52">
        <v>0</v>
      </c>
      <c r="AM78" s="52">
        <v>0</v>
      </c>
      <c r="AN78" s="52">
        <v>0</v>
      </c>
    </row>
    <row r="79" spans="2:40">
      <c r="B79" s="137"/>
      <c r="C79" s="138"/>
      <c r="D79" s="137"/>
      <c r="E79" s="51" t="s">
        <v>193</v>
      </c>
      <c r="F79" s="52">
        <f t="shared" si="5"/>
        <v>119.6</v>
      </c>
      <c r="G79" s="49">
        <f t="shared" si="6"/>
        <v>119.6</v>
      </c>
      <c r="H79" s="52">
        <f t="shared" si="7"/>
        <v>119.6</v>
      </c>
      <c r="I79" s="52">
        <v>8.1</v>
      </c>
      <c r="J79" s="52">
        <v>18</v>
      </c>
      <c r="K79" s="52">
        <v>6.9</v>
      </c>
      <c r="L79" s="52">
        <v>3.5</v>
      </c>
      <c r="M79" s="52">
        <v>6.5</v>
      </c>
      <c r="N79" s="52">
        <v>76.599999999999994</v>
      </c>
      <c r="O79" s="52">
        <f t="shared" si="8"/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f t="shared" si="9"/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2">
        <v>0</v>
      </c>
      <c r="AK79" s="52">
        <v>0</v>
      </c>
      <c r="AL79" s="52">
        <v>0</v>
      </c>
      <c r="AM79" s="52">
        <v>0</v>
      </c>
      <c r="AN79" s="52">
        <v>0</v>
      </c>
    </row>
    <row r="80" spans="2:40">
      <c r="B80" s="137"/>
      <c r="C80" s="138"/>
      <c r="D80" s="137"/>
      <c r="E80" s="51" t="s">
        <v>72</v>
      </c>
      <c r="F80" s="52">
        <f t="shared" si="5"/>
        <v>172.8</v>
      </c>
      <c r="G80" s="49">
        <f t="shared" si="6"/>
        <v>0</v>
      </c>
      <c r="H80" s="52">
        <f t="shared" si="7"/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f t="shared" si="8"/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f t="shared" si="9"/>
        <v>76</v>
      </c>
      <c r="V80" s="52">
        <v>7.6</v>
      </c>
      <c r="W80" s="52">
        <v>4.0999999999999996</v>
      </c>
      <c r="X80" s="52">
        <v>2.5</v>
      </c>
      <c r="Y80" s="52">
        <v>46.5</v>
      </c>
      <c r="Z80" s="52">
        <v>6.1</v>
      </c>
      <c r="AA80" s="52">
        <v>0.6</v>
      </c>
      <c r="AB80" s="52">
        <v>0</v>
      </c>
      <c r="AC80" s="52">
        <v>0.1</v>
      </c>
      <c r="AD80" s="52">
        <v>0</v>
      </c>
      <c r="AE80" s="52">
        <v>0</v>
      </c>
      <c r="AF80" s="52">
        <v>1.4</v>
      </c>
      <c r="AG80" s="52">
        <v>2.1</v>
      </c>
      <c r="AH80" s="52">
        <v>0.9</v>
      </c>
      <c r="AI80" s="52">
        <v>0</v>
      </c>
      <c r="AJ80" s="52">
        <v>0</v>
      </c>
      <c r="AK80" s="52">
        <v>0.2</v>
      </c>
      <c r="AL80" s="52">
        <v>0</v>
      </c>
      <c r="AM80" s="52">
        <v>3.9</v>
      </c>
      <c r="AN80" s="52">
        <v>96.8</v>
      </c>
    </row>
    <row r="81" spans="2:40">
      <c r="B81" s="137" t="s">
        <v>125</v>
      </c>
      <c r="C81" s="138" t="s">
        <v>140</v>
      </c>
      <c r="D81" s="137" t="s">
        <v>68</v>
      </c>
      <c r="E81" s="137"/>
      <c r="F81" s="52">
        <f t="shared" si="5"/>
        <v>248.79999999999998</v>
      </c>
      <c r="G81" s="49">
        <f t="shared" si="6"/>
        <v>73.599999999999994</v>
      </c>
      <c r="H81" s="52">
        <f t="shared" si="7"/>
        <v>67.599999999999994</v>
      </c>
      <c r="I81" s="52">
        <v>1.7</v>
      </c>
      <c r="J81" s="52">
        <v>22</v>
      </c>
      <c r="K81" s="52">
        <v>1.9</v>
      </c>
      <c r="L81" s="52">
        <v>0.8</v>
      </c>
      <c r="M81" s="52">
        <v>13.3</v>
      </c>
      <c r="N81" s="52">
        <v>27.9</v>
      </c>
      <c r="O81" s="52">
        <f t="shared" si="8"/>
        <v>6</v>
      </c>
      <c r="P81" s="52">
        <v>0.5</v>
      </c>
      <c r="Q81" s="52">
        <v>1</v>
      </c>
      <c r="R81" s="52">
        <v>0.5</v>
      </c>
      <c r="S81" s="52">
        <v>4</v>
      </c>
      <c r="T81" s="52">
        <v>0</v>
      </c>
      <c r="U81" s="52">
        <f t="shared" si="9"/>
        <v>116.19999999999999</v>
      </c>
      <c r="V81" s="52">
        <v>28.1</v>
      </c>
      <c r="W81" s="52">
        <v>11.5</v>
      </c>
      <c r="X81" s="52">
        <v>5.5</v>
      </c>
      <c r="Y81" s="52">
        <v>9.9</v>
      </c>
      <c r="Z81" s="52">
        <v>9.8000000000000007</v>
      </c>
      <c r="AA81" s="52">
        <v>0.2</v>
      </c>
      <c r="AB81" s="52">
        <v>0</v>
      </c>
      <c r="AC81" s="52">
        <v>0</v>
      </c>
      <c r="AD81" s="52">
        <v>0</v>
      </c>
      <c r="AE81" s="52">
        <v>0</v>
      </c>
      <c r="AF81" s="52">
        <v>0.1</v>
      </c>
      <c r="AG81" s="52">
        <v>6</v>
      </c>
      <c r="AH81" s="52">
        <v>0.8</v>
      </c>
      <c r="AI81" s="52">
        <v>0</v>
      </c>
      <c r="AJ81" s="52">
        <v>0</v>
      </c>
      <c r="AK81" s="52">
        <v>0.1</v>
      </c>
      <c r="AL81" s="52">
        <v>14.5</v>
      </c>
      <c r="AM81" s="52">
        <v>29.7</v>
      </c>
      <c r="AN81" s="52">
        <v>59</v>
      </c>
    </row>
    <row r="82" spans="2:40">
      <c r="B82" s="137"/>
      <c r="C82" s="138"/>
      <c r="D82" s="137" t="s">
        <v>191</v>
      </c>
      <c r="E82" s="51" t="s">
        <v>192</v>
      </c>
      <c r="F82" s="52">
        <f t="shared" si="5"/>
        <v>72.3</v>
      </c>
      <c r="G82" s="49">
        <f t="shared" si="6"/>
        <v>72.3</v>
      </c>
      <c r="H82" s="52">
        <f t="shared" si="7"/>
        <v>66.3</v>
      </c>
      <c r="I82" s="52">
        <v>1.7</v>
      </c>
      <c r="J82" s="52">
        <v>22</v>
      </c>
      <c r="K82" s="52">
        <v>1.9</v>
      </c>
      <c r="L82" s="52">
        <v>0.8</v>
      </c>
      <c r="M82" s="52">
        <v>12.9</v>
      </c>
      <c r="N82" s="52">
        <v>27</v>
      </c>
      <c r="O82" s="52">
        <f t="shared" si="8"/>
        <v>6</v>
      </c>
      <c r="P82" s="52">
        <v>0.5</v>
      </c>
      <c r="Q82" s="52">
        <v>1</v>
      </c>
      <c r="R82" s="52">
        <v>0.5</v>
      </c>
      <c r="S82" s="52">
        <v>4</v>
      </c>
      <c r="T82" s="52">
        <v>0</v>
      </c>
      <c r="U82" s="52">
        <f t="shared" si="9"/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2">
        <v>0</v>
      </c>
      <c r="AJ82" s="52">
        <v>0</v>
      </c>
      <c r="AK82" s="52">
        <v>0</v>
      </c>
      <c r="AL82" s="52">
        <v>0</v>
      </c>
      <c r="AM82" s="52">
        <v>0</v>
      </c>
      <c r="AN82" s="52">
        <v>0</v>
      </c>
    </row>
    <row r="83" spans="2:40">
      <c r="B83" s="137"/>
      <c r="C83" s="138"/>
      <c r="D83" s="137"/>
      <c r="E83" s="51" t="s">
        <v>193</v>
      </c>
      <c r="F83" s="52">
        <f t="shared" si="5"/>
        <v>1.3</v>
      </c>
      <c r="G83" s="49">
        <f t="shared" si="6"/>
        <v>1.3</v>
      </c>
      <c r="H83" s="52">
        <f t="shared" si="7"/>
        <v>1.3</v>
      </c>
      <c r="I83" s="52">
        <v>0</v>
      </c>
      <c r="J83" s="52">
        <v>0</v>
      </c>
      <c r="K83" s="52">
        <v>0</v>
      </c>
      <c r="L83" s="52">
        <v>0</v>
      </c>
      <c r="M83" s="52">
        <v>0.4</v>
      </c>
      <c r="N83" s="52">
        <v>0.9</v>
      </c>
      <c r="O83" s="52">
        <f t="shared" si="8"/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f t="shared" si="9"/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2">
        <v>0</v>
      </c>
      <c r="AK83" s="52">
        <v>0</v>
      </c>
      <c r="AL83" s="52">
        <v>0</v>
      </c>
      <c r="AM83" s="52">
        <v>0</v>
      </c>
      <c r="AN83" s="52">
        <v>0</v>
      </c>
    </row>
    <row r="84" spans="2:40">
      <c r="B84" s="137"/>
      <c r="C84" s="138"/>
      <c r="D84" s="137"/>
      <c r="E84" s="51" t="s">
        <v>72</v>
      </c>
      <c r="F84" s="52">
        <f t="shared" si="5"/>
        <v>175.2</v>
      </c>
      <c r="G84" s="49">
        <f t="shared" si="6"/>
        <v>0</v>
      </c>
      <c r="H84" s="52">
        <f t="shared" si="7"/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f t="shared" si="8"/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f t="shared" si="9"/>
        <v>116.19999999999999</v>
      </c>
      <c r="V84" s="52">
        <v>28.1</v>
      </c>
      <c r="W84" s="52">
        <v>11.5</v>
      </c>
      <c r="X84" s="52">
        <v>5.5</v>
      </c>
      <c r="Y84" s="52">
        <v>9.9</v>
      </c>
      <c r="Z84" s="52">
        <v>9.8000000000000007</v>
      </c>
      <c r="AA84" s="52">
        <v>0.2</v>
      </c>
      <c r="AB84" s="52">
        <v>0</v>
      </c>
      <c r="AC84" s="52">
        <v>0</v>
      </c>
      <c r="AD84" s="52">
        <v>0</v>
      </c>
      <c r="AE84" s="52">
        <v>0</v>
      </c>
      <c r="AF84" s="52">
        <v>0.1</v>
      </c>
      <c r="AG84" s="52">
        <v>6</v>
      </c>
      <c r="AH84" s="52">
        <v>0.8</v>
      </c>
      <c r="AI84" s="52">
        <v>0</v>
      </c>
      <c r="AJ84" s="52">
        <v>0</v>
      </c>
      <c r="AK84" s="52">
        <v>0.1</v>
      </c>
      <c r="AL84" s="52">
        <v>14.5</v>
      </c>
      <c r="AM84" s="52">
        <v>29.7</v>
      </c>
      <c r="AN84" s="52">
        <v>59</v>
      </c>
    </row>
    <row r="85" spans="2:40">
      <c r="B85" s="137" t="s">
        <v>125</v>
      </c>
      <c r="C85" s="138" t="s">
        <v>141</v>
      </c>
      <c r="D85" s="137" t="s">
        <v>68</v>
      </c>
      <c r="E85" s="137"/>
      <c r="F85" s="52">
        <f t="shared" si="5"/>
        <v>335.29999999999995</v>
      </c>
      <c r="G85" s="49">
        <f t="shared" si="6"/>
        <v>118.69999999999999</v>
      </c>
      <c r="H85" s="52">
        <f t="shared" si="7"/>
        <v>118.69999999999999</v>
      </c>
      <c r="I85" s="52">
        <v>0</v>
      </c>
      <c r="J85" s="52">
        <v>98.1</v>
      </c>
      <c r="K85" s="52">
        <v>3.6</v>
      </c>
      <c r="L85" s="52">
        <v>3.6</v>
      </c>
      <c r="M85" s="52">
        <v>5.9</v>
      </c>
      <c r="N85" s="52">
        <v>7.5</v>
      </c>
      <c r="O85" s="52">
        <f t="shared" si="8"/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f t="shared" si="9"/>
        <v>82.299999999999983</v>
      </c>
      <c r="V85" s="52">
        <v>6</v>
      </c>
      <c r="W85" s="52">
        <v>15.3</v>
      </c>
      <c r="X85" s="52">
        <v>6.3</v>
      </c>
      <c r="Y85" s="52">
        <v>16.2</v>
      </c>
      <c r="Z85" s="52">
        <v>9.1999999999999993</v>
      </c>
      <c r="AA85" s="52">
        <v>0.8</v>
      </c>
      <c r="AB85" s="52">
        <v>0.1</v>
      </c>
      <c r="AC85" s="52">
        <v>0.1</v>
      </c>
      <c r="AD85" s="52">
        <v>0</v>
      </c>
      <c r="AE85" s="52">
        <v>0</v>
      </c>
      <c r="AF85" s="52">
        <v>0.1</v>
      </c>
      <c r="AG85" s="52">
        <v>3.4</v>
      </c>
      <c r="AH85" s="52">
        <v>0</v>
      </c>
      <c r="AI85" s="52">
        <v>0</v>
      </c>
      <c r="AJ85" s="52">
        <v>1.8</v>
      </c>
      <c r="AK85" s="52">
        <v>0</v>
      </c>
      <c r="AL85" s="52">
        <v>5.6</v>
      </c>
      <c r="AM85" s="52">
        <v>17.399999999999999</v>
      </c>
      <c r="AN85" s="52">
        <v>134.30000000000001</v>
      </c>
    </row>
    <row r="86" spans="2:40">
      <c r="B86" s="137"/>
      <c r="C86" s="138"/>
      <c r="D86" s="137" t="s">
        <v>191</v>
      </c>
      <c r="E86" s="51" t="s">
        <v>192</v>
      </c>
      <c r="F86" s="52">
        <f t="shared" si="5"/>
        <v>12.3</v>
      </c>
      <c r="G86" s="49">
        <f t="shared" si="6"/>
        <v>12.3</v>
      </c>
      <c r="H86" s="52">
        <f t="shared" si="7"/>
        <v>12.3</v>
      </c>
      <c r="I86" s="52">
        <v>0</v>
      </c>
      <c r="J86" s="52">
        <v>9.8000000000000007</v>
      </c>
      <c r="K86" s="52">
        <v>0.4</v>
      </c>
      <c r="L86" s="52">
        <v>0.4</v>
      </c>
      <c r="M86" s="52">
        <v>0.6</v>
      </c>
      <c r="N86" s="52">
        <v>1.1000000000000001</v>
      </c>
      <c r="O86" s="52">
        <f t="shared" si="8"/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f t="shared" si="9"/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2">
        <v>0</v>
      </c>
      <c r="AK86" s="52">
        <v>0</v>
      </c>
      <c r="AL86" s="52">
        <v>0</v>
      </c>
      <c r="AM86" s="52">
        <v>0</v>
      </c>
      <c r="AN86" s="52">
        <v>0</v>
      </c>
    </row>
    <row r="87" spans="2:40">
      <c r="B87" s="137"/>
      <c r="C87" s="138"/>
      <c r="D87" s="137"/>
      <c r="E87" s="51" t="s">
        <v>193</v>
      </c>
      <c r="F87" s="52">
        <f t="shared" si="5"/>
        <v>106.4</v>
      </c>
      <c r="G87" s="49">
        <f t="shared" si="6"/>
        <v>106.4</v>
      </c>
      <c r="H87" s="52">
        <f t="shared" si="7"/>
        <v>106.4</v>
      </c>
      <c r="I87" s="52">
        <v>0</v>
      </c>
      <c r="J87" s="52">
        <v>88.3</v>
      </c>
      <c r="K87" s="52">
        <v>3.2</v>
      </c>
      <c r="L87" s="52">
        <v>3.2</v>
      </c>
      <c r="M87" s="52">
        <v>5.3</v>
      </c>
      <c r="N87" s="52">
        <v>6.4</v>
      </c>
      <c r="O87" s="52">
        <f t="shared" si="8"/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f t="shared" si="9"/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2">
        <v>0</v>
      </c>
      <c r="AJ87" s="52">
        <v>0</v>
      </c>
      <c r="AK87" s="52">
        <v>0</v>
      </c>
      <c r="AL87" s="52">
        <v>0</v>
      </c>
      <c r="AM87" s="52">
        <v>0</v>
      </c>
      <c r="AN87" s="52">
        <v>0</v>
      </c>
    </row>
    <row r="88" spans="2:40">
      <c r="B88" s="137"/>
      <c r="C88" s="138"/>
      <c r="D88" s="137"/>
      <c r="E88" s="51" t="s">
        <v>72</v>
      </c>
      <c r="F88" s="52">
        <f t="shared" si="5"/>
        <v>216.6</v>
      </c>
      <c r="G88" s="49">
        <f t="shared" si="6"/>
        <v>0</v>
      </c>
      <c r="H88" s="52">
        <f t="shared" si="7"/>
        <v>0</v>
      </c>
      <c r="I88" s="52"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f t="shared" si="8"/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f t="shared" si="9"/>
        <v>82.299999999999983</v>
      </c>
      <c r="V88" s="52">
        <v>6</v>
      </c>
      <c r="W88" s="52">
        <v>15.3</v>
      </c>
      <c r="X88" s="52">
        <v>6.3</v>
      </c>
      <c r="Y88" s="52">
        <v>16.2</v>
      </c>
      <c r="Z88" s="52">
        <v>9.1999999999999993</v>
      </c>
      <c r="AA88" s="52">
        <v>0.8</v>
      </c>
      <c r="AB88" s="52">
        <v>0.1</v>
      </c>
      <c r="AC88" s="52">
        <v>0.1</v>
      </c>
      <c r="AD88" s="52">
        <v>0</v>
      </c>
      <c r="AE88" s="52">
        <v>0</v>
      </c>
      <c r="AF88" s="52">
        <v>0.1</v>
      </c>
      <c r="AG88" s="52">
        <v>3.4</v>
      </c>
      <c r="AH88" s="52">
        <v>0</v>
      </c>
      <c r="AI88" s="52">
        <v>0</v>
      </c>
      <c r="AJ88" s="52">
        <v>1.8</v>
      </c>
      <c r="AK88" s="52">
        <v>0</v>
      </c>
      <c r="AL88" s="52">
        <v>5.6</v>
      </c>
      <c r="AM88" s="52">
        <v>17.399999999999999</v>
      </c>
      <c r="AN88" s="52">
        <v>134.30000000000001</v>
      </c>
    </row>
    <row r="89" spans="2:40">
      <c r="B89" s="137" t="s">
        <v>125</v>
      </c>
      <c r="C89" s="138" t="s">
        <v>142</v>
      </c>
      <c r="D89" s="137" t="s">
        <v>68</v>
      </c>
      <c r="E89" s="137"/>
      <c r="F89" s="52">
        <f t="shared" si="5"/>
        <v>290.60000000000002</v>
      </c>
      <c r="G89" s="49">
        <f t="shared" si="6"/>
        <v>90.5</v>
      </c>
      <c r="H89" s="52">
        <f t="shared" si="7"/>
        <v>90.5</v>
      </c>
      <c r="I89" s="52">
        <v>3.3</v>
      </c>
      <c r="J89" s="52">
        <v>32.299999999999997</v>
      </c>
      <c r="K89" s="52">
        <v>1.2</v>
      </c>
      <c r="L89" s="52">
        <v>3</v>
      </c>
      <c r="M89" s="52">
        <v>18.399999999999999</v>
      </c>
      <c r="N89" s="52">
        <v>32.299999999999997</v>
      </c>
      <c r="O89" s="52">
        <f t="shared" si="8"/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f t="shared" si="9"/>
        <v>109</v>
      </c>
      <c r="V89" s="52">
        <v>36.200000000000003</v>
      </c>
      <c r="W89" s="52">
        <v>10.7</v>
      </c>
      <c r="X89" s="52">
        <v>7.5</v>
      </c>
      <c r="Y89" s="52">
        <v>15</v>
      </c>
      <c r="Z89" s="52">
        <v>9.6999999999999993</v>
      </c>
      <c r="AA89" s="52">
        <v>0</v>
      </c>
      <c r="AB89" s="52">
        <v>1.1000000000000001</v>
      </c>
      <c r="AC89" s="52">
        <v>0.1</v>
      </c>
      <c r="AD89" s="52">
        <v>0</v>
      </c>
      <c r="AE89" s="52">
        <v>0</v>
      </c>
      <c r="AF89" s="52">
        <v>0.1</v>
      </c>
      <c r="AG89" s="52">
        <v>7.1</v>
      </c>
      <c r="AH89" s="52">
        <v>0</v>
      </c>
      <c r="AI89" s="52">
        <v>0</v>
      </c>
      <c r="AJ89" s="52">
        <v>0</v>
      </c>
      <c r="AK89" s="52">
        <v>0</v>
      </c>
      <c r="AL89" s="52">
        <v>0.4</v>
      </c>
      <c r="AM89" s="52">
        <v>21.1</v>
      </c>
      <c r="AN89" s="52">
        <v>91.1</v>
      </c>
    </row>
    <row r="90" spans="2:40">
      <c r="B90" s="137"/>
      <c r="C90" s="138"/>
      <c r="D90" s="137" t="s">
        <v>191</v>
      </c>
      <c r="E90" s="51" t="s">
        <v>192</v>
      </c>
      <c r="F90" s="52">
        <f t="shared" si="5"/>
        <v>20.200000000000003</v>
      </c>
      <c r="G90" s="49">
        <f t="shared" si="6"/>
        <v>20.200000000000003</v>
      </c>
      <c r="H90" s="52">
        <f t="shared" si="7"/>
        <v>20.200000000000003</v>
      </c>
      <c r="I90" s="52">
        <v>0.7</v>
      </c>
      <c r="J90" s="52">
        <v>6.8</v>
      </c>
      <c r="K90" s="52">
        <v>0.3</v>
      </c>
      <c r="L90" s="52">
        <v>0.6</v>
      </c>
      <c r="M90" s="52">
        <v>3.9</v>
      </c>
      <c r="N90" s="52">
        <v>7.9</v>
      </c>
      <c r="O90" s="52">
        <f t="shared" si="8"/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f t="shared" si="9"/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2">
        <v>0</v>
      </c>
      <c r="AK90" s="52">
        <v>0</v>
      </c>
      <c r="AL90" s="52">
        <v>0</v>
      </c>
      <c r="AM90" s="52">
        <v>0</v>
      </c>
      <c r="AN90" s="52">
        <v>0</v>
      </c>
    </row>
    <row r="91" spans="2:40">
      <c r="B91" s="137"/>
      <c r="C91" s="138"/>
      <c r="D91" s="137"/>
      <c r="E91" s="51" t="s">
        <v>193</v>
      </c>
      <c r="F91" s="52">
        <f t="shared" si="5"/>
        <v>70.3</v>
      </c>
      <c r="G91" s="49">
        <f t="shared" si="6"/>
        <v>70.3</v>
      </c>
      <c r="H91" s="52">
        <f t="shared" si="7"/>
        <v>70.3</v>
      </c>
      <c r="I91" s="52">
        <v>2.6</v>
      </c>
      <c r="J91" s="52">
        <v>25.5</v>
      </c>
      <c r="K91" s="52">
        <v>0.9</v>
      </c>
      <c r="L91" s="52">
        <v>2.4</v>
      </c>
      <c r="M91" s="52">
        <v>14.5</v>
      </c>
      <c r="N91" s="52">
        <v>24.4</v>
      </c>
      <c r="O91" s="52">
        <f t="shared" si="8"/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f t="shared" si="9"/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2">
        <v>0</v>
      </c>
      <c r="AI91" s="52">
        <v>0</v>
      </c>
      <c r="AJ91" s="52">
        <v>0</v>
      </c>
      <c r="AK91" s="52">
        <v>0</v>
      </c>
      <c r="AL91" s="52">
        <v>0</v>
      </c>
      <c r="AM91" s="52">
        <v>0</v>
      </c>
      <c r="AN91" s="52">
        <v>0</v>
      </c>
    </row>
    <row r="92" spans="2:40">
      <c r="B92" s="137"/>
      <c r="C92" s="138"/>
      <c r="D92" s="137"/>
      <c r="E92" s="51" t="s">
        <v>72</v>
      </c>
      <c r="F92" s="52">
        <f t="shared" si="5"/>
        <v>200.1</v>
      </c>
      <c r="G92" s="49">
        <f t="shared" si="6"/>
        <v>0</v>
      </c>
      <c r="H92" s="52">
        <f t="shared" si="7"/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f t="shared" si="8"/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f t="shared" si="9"/>
        <v>109</v>
      </c>
      <c r="V92" s="52">
        <v>36.200000000000003</v>
      </c>
      <c r="W92" s="52">
        <v>10.7</v>
      </c>
      <c r="X92" s="52">
        <v>7.5</v>
      </c>
      <c r="Y92" s="52">
        <v>15</v>
      </c>
      <c r="Z92" s="52">
        <v>9.6999999999999993</v>
      </c>
      <c r="AA92" s="52">
        <v>0</v>
      </c>
      <c r="AB92" s="52">
        <v>1.1000000000000001</v>
      </c>
      <c r="AC92" s="52">
        <v>0.1</v>
      </c>
      <c r="AD92" s="52">
        <v>0</v>
      </c>
      <c r="AE92" s="52">
        <v>0</v>
      </c>
      <c r="AF92" s="52">
        <v>0.1</v>
      </c>
      <c r="AG92" s="52">
        <v>7.1</v>
      </c>
      <c r="AH92" s="52">
        <v>0</v>
      </c>
      <c r="AI92" s="52">
        <v>0</v>
      </c>
      <c r="AJ92" s="52">
        <v>0</v>
      </c>
      <c r="AK92" s="52">
        <v>0</v>
      </c>
      <c r="AL92" s="52">
        <v>0.4</v>
      </c>
      <c r="AM92" s="52">
        <v>21.1</v>
      </c>
      <c r="AN92" s="52">
        <v>91.1</v>
      </c>
    </row>
    <row r="93" spans="2:40">
      <c r="B93" s="137" t="s">
        <v>125</v>
      </c>
      <c r="C93" s="138" t="s">
        <v>143</v>
      </c>
      <c r="D93" s="137" t="s">
        <v>68</v>
      </c>
      <c r="E93" s="137"/>
      <c r="F93" s="52">
        <f t="shared" si="5"/>
        <v>436.8</v>
      </c>
      <c r="G93" s="49">
        <f t="shared" si="6"/>
        <v>120.90000000000002</v>
      </c>
      <c r="H93" s="52">
        <f t="shared" si="7"/>
        <v>107.30000000000001</v>
      </c>
      <c r="I93" s="52">
        <v>7.3</v>
      </c>
      <c r="J93" s="52">
        <v>57.2</v>
      </c>
      <c r="K93" s="52">
        <v>4.7</v>
      </c>
      <c r="L93" s="52">
        <v>9.9</v>
      </c>
      <c r="M93" s="52">
        <v>12.5</v>
      </c>
      <c r="N93" s="52">
        <v>15.7</v>
      </c>
      <c r="O93" s="52">
        <f t="shared" si="8"/>
        <v>8.1999999999999993</v>
      </c>
      <c r="P93" s="52">
        <v>3.1</v>
      </c>
      <c r="Q93" s="52">
        <v>0.8</v>
      </c>
      <c r="R93" s="52">
        <v>0.5</v>
      </c>
      <c r="S93" s="52">
        <v>3.8</v>
      </c>
      <c r="T93" s="52">
        <v>5.4</v>
      </c>
      <c r="U93" s="52">
        <f t="shared" si="9"/>
        <v>205.59999999999997</v>
      </c>
      <c r="V93" s="52">
        <v>33.4</v>
      </c>
      <c r="W93" s="52">
        <v>7.6</v>
      </c>
      <c r="X93" s="52">
        <v>3.5</v>
      </c>
      <c r="Y93" s="52">
        <v>80.2</v>
      </c>
      <c r="Z93" s="52">
        <v>15.8</v>
      </c>
      <c r="AA93" s="52">
        <v>0.1</v>
      </c>
      <c r="AB93" s="52">
        <v>0.2</v>
      </c>
      <c r="AC93" s="52">
        <v>0</v>
      </c>
      <c r="AD93" s="52">
        <v>0</v>
      </c>
      <c r="AE93" s="52">
        <v>0</v>
      </c>
      <c r="AF93" s="52">
        <v>0</v>
      </c>
      <c r="AG93" s="52">
        <v>5.7</v>
      </c>
      <c r="AH93" s="52">
        <v>1.1000000000000001</v>
      </c>
      <c r="AI93" s="52">
        <v>0</v>
      </c>
      <c r="AJ93" s="52">
        <v>0.1</v>
      </c>
      <c r="AK93" s="52">
        <v>0</v>
      </c>
      <c r="AL93" s="52">
        <v>4.2</v>
      </c>
      <c r="AM93" s="52">
        <v>53.7</v>
      </c>
      <c r="AN93" s="52">
        <v>110.3</v>
      </c>
    </row>
    <row r="94" spans="2:40">
      <c r="B94" s="137"/>
      <c r="C94" s="138"/>
      <c r="D94" s="137" t="s">
        <v>191</v>
      </c>
      <c r="E94" s="51" t="s">
        <v>192</v>
      </c>
      <c r="F94" s="52">
        <f t="shared" si="5"/>
        <v>84.2</v>
      </c>
      <c r="G94" s="49">
        <f t="shared" si="6"/>
        <v>84.2</v>
      </c>
      <c r="H94" s="52">
        <f t="shared" si="7"/>
        <v>75.599999999999994</v>
      </c>
      <c r="I94" s="52">
        <v>4.9000000000000004</v>
      </c>
      <c r="J94" s="52">
        <v>39.799999999999997</v>
      </c>
      <c r="K94" s="52">
        <v>3.1</v>
      </c>
      <c r="L94" s="52">
        <v>7.3</v>
      </c>
      <c r="M94" s="52">
        <v>9.3000000000000007</v>
      </c>
      <c r="N94" s="52">
        <v>11.2</v>
      </c>
      <c r="O94" s="52">
        <f t="shared" si="8"/>
        <v>5.1999999999999993</v>
      </c>
      <c r="P94" s="52">
        <v>1.4</v>
      </c>
      <c r="Q94" s="52">
        <v>0.5</v>
      </c>
      <c r="R94" s="52">
        <v>0.5</v>
      </c>
      <c r="S94" s="52">
        <v>2.8</v>
      </c>
      <c r="T94" s="52">
        <v>3.4</v>
      </c>
      <c r="U94" s="52">
        <f t="shared" si="9"/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2">
        <v>0</v>
      </c>
      <c r="AI94" s="52">
        <v>0</v>
      </c>
      <c r="AJ94" s="52">
        <v>0</v>
      </c>
      <c r="AK94" s="52">
        <v>0</v>
      </c>
      <c r="AL94" s="52">
        <v>0</v>
      </c>
      <c r="AM94" s="52">
        <v>0</v>
      </c>
      <c r="AN94" s="52">
        <v>0</v>
      </c>
    </row>
    <row r="95" spans="2:40">
      <c r="B95" s="137"/>
      <c r="C95" s="138"/>
      <c r="D95" s="137"/>
      <c r="E95" s="51" t="s">
        <v>193</v>
      </c>
      <c r="F95" s="52">
        <f t="shared" si="5"/>
        <v>36.700000000000003</v>
      </c>
      <c r="G95" s="49">
        <f t="shared" si="6"/>
        <v>36.700000000000003</v>
      </c>
      <c r="H95" s="52">
        <f t="shared" si="7"/>
        <v>31.7</v>
      </c>
      <c r="I95" s="52">
        <v>2.4</v>
      </c>
      <c r="J95" s="52">
        <v>17.399999999999999</v>
      </c>
      <c r="K95" s="52">
        <v>1.6</v>
      </c>
      <c r="L95" s="52">
        <v>2.6</v>
      </c>
      <c r="M95" s="52">
        <v>3.2</v>
      </c>
      <c r="N95" s="52">
        <v>4.5</v>
      </c>
      <c r="O95" s="52">
        <f t="shared" si="8"/>
        <v>3</v>
      </c>
      <c r="P95" s="52">
        <v>1.7</v>
      </c>
      <c r="Q95" s="52">
        <v>0.3</v>
      </c>
      <c r="R95" s="52">
        <v>0</v>
      </c>
      <c r="S95" s="52">
        <v>1</v>
      </c>
      <c r="T95" s="52">
        <v>2</v>
      </c>
      <c r="U95" s="52">
        <f t="shared" si="9"/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2">
        <v>0</v>
      </c>
      <c r="AI95" s="52">
        <v>0</v>
      </c>
      <c r="AJ95" s="52">
        <v>0</v>
      </c>
      <c r="AK95" s="52">
        <v>0</v>
      </c>
      <c r="AL95" s="52">
        <v>0</v>
      </c>
      <c r="AM95" s="52">
        <v>0</v>
      </c>
      <c r="AN95" s="52">
        <v>0</v>
      </c>
    </row>
    <row r="96" spans="2:40">
      <c r="B96" s="137"/>
      <c r="C96" s="138"/>
      <c r="D96" s="137"/>
      <c r="E96" s="51" t="s">
        <v>72</v>
      </c>
      <c r="F96" s="52">
        <f t="shared" si="5"/>
        <v>315.89999999999998</v>
      </c>
      <c r="G96" s="49">
        <f t="shared" si="6"/>
        <v>0</v>
      </c>
      <c r="H96" s="52">
        <f t="shared" si="7"/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f t="shared" si="8"/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f t="shared" si="9"/>
        <v>205.59999999999997</v>
      </c>
      <c r="V96" s="52">
        <v>33.4</v>
      </c>
      <c r="W96" s="52">
        <v>7.6</v>
      </c>
      <c r="X96" s="52">
        <v>3.5</v>
      </c>
      <c r="Y96" s="52">
        <v>80.2</v>
      </c>
      <c r="Z96" s="52">
        <v>15.8</v>
      </c>
      <c r="AA96" s="52">
        <v>0.1</v>
      </c>
      <c r="AB96" s="52">
        <v>0.2</v>
      </c>
      <c r="AC96" s="52">
        <v>0</v>
      </c>
      <c r="AD96" s="52">
        <v>0</v>
      </c>
      <c r="AE96" s="52">
        <v>0</v>
      </c>
      <c r="AF96" s="52">
        <v>0</v>
      </c>
      <c r="AG96" s="52">
        <v>5.7</v>
      </c>
      <c r="AH96" s="52">
        <v>1.1000000000000001</v>
      </c>
      <c r="AI96" s="52">
        <v>0</v>
      </c>
      <c r="AJ96" s="52">
        <v>0.1</v>
      </c>
      <c r="AK96" s="52">
        <v>0</v>
      </c>
      <c r="AL96" s="52">
        <v>4.2</v>
      </c>
      <c r="AM96" s="52">
        <v>53.7</v>
      </c>
      <c r="AN96" s="52">
        <v>110.3</v>
      </c>
    </row>
    <row r="97" spans="2:40">
      <c r="B97" s="137" t="s">
        <v>125</v>
      </c>
      <c r="C97" s="138" t="s">
        <v>144</v>
      </c>
      <c r="D97" s="137" t="s">
        <v>68</v>
      </c>
      <c r="E97" s="137"/>
      <c r="F97" s="52">
        <f t="shared" si="5"/>
        <v>563.70000000000005</v>
      </c>
      <c r="G97" s="49">
        <f t="shared" si="6"/>
        <v>172.4</v>
      </c>
      <c r="H97" s="52">
        <f t="shared" si="7"/>
        <v>161.4</v>
      </c>
      <c r="I97" s="52">
        <v>4.0999999999999996</v>
      </c>
      <c r="J97" s="52">
        <v>53.1</v>
      </c>
      <c r="K97" s="52">
        <v>9</v>
      </c>
      <c r="L97" s="52">
        <v>6.4</v>
      </c>
      <c r="M97" s="52">
        <v>27.3</v>
      </c>
      <c r="N97" s="52">
        <v>61.5</v>
      </c>
      <c r="O97" s="52">
        <f t="shared" si="8"/>
        <v>11</v>
      </c>
      <c r="P97" s="52">
        <v>3.3</v>
      </c>
      <c r="Q97" s="52">
        <v>1.7</v>
      </c>
      <c r="R97" s="52">
        <v>0.7</v>
      </c>
      <c r="S97" s="52">
        <v>5.3</v>
      </c>
      <c r="T97" s="52">
        <v>0</v>
      </c>
      <c r="U97" s="52">
        <f t="shared" si="9"/>
        <v>215.6</v>
      </c>
      <c r="V97" s="52">
        <v>81.400000000000006</v>
      </c>
      <c r="W97" s="52">
        <v>44.5</v>
      </c>
      <c r="X97" s="52">
        <v>2.2000000000000002</v>
      </c>
      <c r="Y97" s="52">
        <v>47.5</v>
      </c>
      <c r="Z97" s="52">
        <v>19.399999999999999</v>
      </c>
      <c r="AA97" s="52">
        <v>2</v>
      </c>
      <c r="AB97" s="52">
        <v>0.1</v>
      </c>
      <c r="AC97" s="52">
        <v>0</v>
      </c>
      <c r="AD97" s="52">
        <v>0</v>
      </c>
      <c r="AE97" s="52">
        <v>0</v>
      </c>
      <c r="AF97" s="52">
        <v>0.2</v>
      </c>
      <c r="AG97" s="52">
        <v>7.6</v>
      </c>
      <c r="AH97" s="52">
        <v>0</v>
      </c>
      <c r="AI97" s="52">
        <v>0</v>
      </c>
      <c r="AJ97" s="52">
        <v>0</v>
      </c>
      <c r="AK97" s="52">
        <v>0.8</v>
      </c>
      <c r="AL97" s="52">
        <v>0</v>
      </c>
      <c r="AM97" s="52">
        <v>9.9</v>
      </c>
      <c r="AN97" s="52">
        <v>175.7</v>
      </c>
    </row>
    <row r="98" spans="2:40">
      <c r="B98" s="137"/>
      <c r="C98" s="138"/>
      <c r="D98" s="137" t="s">
        <v>191</v>
      </c>
      <c r="E98" s="51" t="s">
        <v>192</v>
      </c>
      <c r="F98" s="52">
        <f t="shared" si="5"/>
        <v>80.099999999999994</v>
      </c>
      <c r="G98" s="49">
        <f t="shared" si="6"/>
        <v>80.099999999999994</v>
      </c>
      <c r="H98" s="52">
        <f t="shared" si="7"/>
        <v>75.099999999999994</v>
      </c>
      <c r="I98" s="52">
        <v>1.9</v>
      </c>
      <c r="J98" s="52">
        <v>25</v>
      </c>
      <c r="K98" s="52">
        <v>0.9</v>
      </c>
      <c r="L98" s="52">
        <v>0.7</v>
      </c>
      <c r="M98" s="52">
        <v>16.100000000000001</v>
      </c>
      <c r="N98" s="52">
        <v>30.5</v>
      </c>
      <c r="O98" s="52">
        <f t="shared" si="8"/>
        <v>5</v>
      </c>
      <c r="P98" s="52">
        <v>1.5</v>
      </c>
      <c r="Q98" s="52">
        <v>0.8</v>
      </c>
      <c r="R98" s="52">
        <v>0.3</v>
      </c>
      <c r="S98" s="52">
        <v>2.4</v>
      </c>
      <c r="T98" s="52">
        <v>0</v>
      </c>
      <c r="U98" s="52">
        <f t="shared" si="9"/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2">
        <v>0</v>
      </c>
      <c r="AK98" s="52">
        <v>0</v>
      </c>
      <c r="AL98" s="52">
        <v>0</v>
      </c>
      <c r="AM98" s="52">
        <v>0</v>
      </c>
      <c r="AN98" s="52">
        <v>0</v>
      </c>
    </row>
    <row r="99" spans="2:40">
      <c r="B99" s="137"/>
      <c r="C99" s="138"/>
      <c r="D99" s="137"/>
      <c r="E99" s="51" t="s">
        <v>193</v>
      </c>
      <c r="F99" s="52">
        <f t="shared" si="5"/>
        <v>92.3</v>
      </c>
      <c r="G99" s="49">
        <f t="shared" si="6"/>
        <v>92.3</v>
      </c>
      <c r="H99" s="52">
        <f t="shared" si="7"/>
        <v>86.3</v>
      </c>
      <c r="I99" s="52">
        <v>2.2000000000000002</v>
      </c>
      <c r="J99" s="52">
        <v>28.1</v>
      </c>
      <c r="K99" s="52">
        <v>8.1</v>
      </c>
      <c r="L99" s="52">
        <v>5.7</v>
      </c>
      <c r="M99" s="52">
        <v>11.2</v>
      </c>
      <c r="N99" s="52">
        <v>31</v>
      </c>
      <c r="O99" s="52">
        <f t="shared" si="8"/>
        <v>6</v>
      </c>
      <c r="P99" s="52">
        <v>1.8</v>
      </c>
      <c r="Q99" s="52">
        <v>0.9</v>
      </c>
      <c r="R99" s="52">
        <v>0.4</v>
      </c>
      <c r="S99" s="52">
        <v>2.9</v>
      </c>
      <c r="T99" s="52">
        <v>0</v>
      </c>
      <c r="U99" s="52">
        <f t="shared" si="9"/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2">
        <v>0</v>
      </c>
      <c r="AK99" s="52">
        <v>0</v>
      </c>
      <c r="AL99" s="52">
        <v>0</v>
      </c>
      <c r="AM99" s="52">
        <v>0</v>
      </c>
      <c r="AN99" s="52">
        <v>0</v>
      </c>
    </row>
    <row r="100" spans="2:40">
      <c r="B100" s="137"/>
      <c r="C100" s="138"/>
      <c r="D100" s="137"/>
      <c r="E100" s="51" t="s">
        <v>72</v>
      </c>
      <c r="F100" s="52">
        <f t="shared" si="5"/>
        <v>391.29999999999995</v>
      </c>
      <c r="G100" s="49">
        <f t="shared" si="6"/>
        <v>0</v>
      </c>
      <c r="H100" s="52">
        <f t="shared" si="7"/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f t="shared" si="8"/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f t="shared" si="9"/>
        <v>215.6</v>
      </c>
      <c r="V100" s="52">
        <v>81.400000000000006</v>
      </c>
      <c r="W100" s="52">
        <v>44.5</v>
      </c>
      <c r="X100" s="52">
        <v>2.2000000000000002</v>
      </c>
      <c r="Y100" s="52">
        <v>47.5</v>
      </c>
      <c r="Z100" s="52">
        <v>19.399999999999999</v>
      </c>
      <c r="AA100" s="52">
        <v>2</v>
      </c>
      <c r="AB100" s="52">
        <v>0.1</v>
      </c>
      <c r="AC100" s="52">
        <v>0</v>
      </c>
      <c r="AD100" s="52">
        <v>0</v>
      </c>
      <c r="AE100" s="52">
        <v>0</v>
      </c>
      <c r="AF100" s="52">
        <v>0.2</v>
      </c>
      <c r="AG100" s="52">
        <v>7.6</v>
      </c>
      <c r="AH100" s="52">
        <v>0</v>
      </c>
      <c r="AI100" s="52">
        <v>0</v>
      </c>
      <c r="AJ100" s="52">
        <v>0</v>
      </c>
      <c r="AK100" s="52">
        <v>0.8</v>
      </c>
      <c r="AL100" s="52">
        <v>0</v>
      </c>
      <c r="AM100" s="52">
        <v>9.9</v>
      </c>
      <c r="AN100" s="52">
        <v>175.7</v>
      </c>
    </row>
    <row r="101" spans="2:40">
      <c r="B101" s="137" t="s">
        <v>125</v>
      </c>
      <c r="C101" s="138" t="s">
        <v>145</v>
      </c>
      <c r="D101" s="137" t="s">
        <v>68</v>
      </c>
      <c r="E101" s="137"/>
      <c r="F101" s="52">
        <f t="shared" si="5"/>
        <v>677.1</v>
      </c>
      <c r="G101" s="49">
        <f t="shared" si="6"/>
        <v>231.6</v>
      </c>
      <c r="H101" s="52">
        <f t="shared" si="7"/>
        <v>203.2</v>
      </c>
      <c r="I101" s="52">
        <v>0</v>
      </c>
      <c r="J101" s="52">
        <v>67.900000000000006</v>
      </c>
      <c r="K101" s="52">
        <v>14.2</v>
      </c>
      <c r="L101" s="52">
        <v>21.8</v>
      </c>
      <c r="M101" s="52">
        <v>47.1</v>
      </c>
      <c r="N101" s="52">
        <v>52.2</v>
      </c>
      <c r="O101" s="52">
        <f t="shared" si="8"/>
        <v>25.500000000000004</v>
      </c>
      <c r="P101" s="52">
        <v>8.4</v>
      </c>
      <c r="Q101" s="52">
        <v>8.8000000000000007</v>
      </c>
      <c r="R101" s="52">
        <v>0</v>
      </c>
      <c r="S101" s="52">
        <v>8.3000000000000007</v>
      </c>
      <c r="T101" s="52">
        <v>2.9</v>
      </c>
      <c r="U101" s="52">
        <f t="shared" si="9"/>
        <v>176</v>
      </c>
      <c r="V101" s="52">
        <v>31.9</v>
      </c>
      <c r="W101" s="52">
        <v>28.6</v>
      </c>
      <c r="X101" s="52">
        <v>10.199999999999999</v>
      </c>
      <c r="Y101" s="52">
        <v>10.8</v>
      </c>
      <c r="Z101" s="52">
        <v>24.4</v>
      </c>
      <c r="AA101" s="52">
        <v>0</v>
      </c>
      <c r="AB101" s="52">
        <v>0</v>
      </c>
      <c r="AC101" s="52">
        <v>0.5</v>
      </c>
      <c r="AD101" s="52">
        <v>0.9</v>
      </c>
      <c r="AE101" s="52">
        <v>1.5</v>
      </c>
      <c r="AF101" s="52">
        <v>6.4</v>
      </c>
      <c r="AG101" s="52">
        <v>1.1000000000000001</v>
      </c>
      <c r="AH101" s="52">
        <v>0</v>
      </c>
      <c r="AI101" s="52">
        <v>4.8</v>
      </c>
      <c r="AJ101" s="52">
        <v>0.9</v>
      </c>
      <c r="AK101" s="52">
        <v>23.9</v>
      </c>
      <c r="AL101" s="52">
        <v>3.2</v>
      </c>
      <c r="AM101" s="52">
        <v>26.9</v>
      </c>
      <c r="AN101" s="52">
        <v>269.5</v>
      </c>
    </row>
    <row r="102" spans="2:40">
      <c r="B102" s="137"/>
      <c r="C102" s="138"/>
      <c r="D102" s="137" t="s">
        <v>191</v>
      </c>
      <c r="E102" s="51" t="s">
        <v>192</v>
      </c>
      <c r="F102" s="52">
        <f t="shared" si="5"/>
        <v>26.9</v>
      </c>
      <c r="G102" s="49">
        <f t="shared" si="6"/>
        <v>26.9</v>
      </c>
      <c r="H102" s="52">
        <f t="shared" si="7"/>
        <v>15.5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15.5</v>
      </c>
      <c r="O102" s="52">
        <f t="shared" si="8"/>
        <v>9.7999999999999989</v>
      </c>
      <c r="P102" s="52">
        <v>3.3</v>
      </c>
      <c r="Q102" s="52">
        <v>4.9000000000000004</v>
      </c>
      <c r="R102" s="52">
        <v>0</v>
      </c>
      <c r="S102" s="52">
        <v>1.6</v>
      </c>
      <c r="T102" s="52">
        <v>1.6</v>
      </c>
      <c r="U102" s="52">
        <f t="shared" si="9"/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2">
        <v>0</v>
      </c>
      <c r="AJ102" s="52">
        <v>0</v>
      </c>
      <c r="AK102" s="52">
        <v>0</v>
      </c>
      <c r="AL102" s="52">
        <v>0</v>
      </c>
      <c r="AM102" s="52">
        <v>0</v>
      </c>
      <c r="AN102" s="52">
        <v>0</v>
      </c>
    </row>
    <row r="103" spans="2:40">
      <c r="B103" s="137"/>
      <c r="C103" s="138"/>
      <c r="D103" s="137"/>
      <c r="E103" s="51" t="s">
        <v>193</v>
      </c>
      <c r="F103" s="52">
        <f t="shared" si="5"/>
        <v>204.7</v>
      </c>
      <c r="G103" s="49">
        <f t="shared" si="6"/>
        <v>204.7</v>
      </c>
      <c r="H103" s="52">
        <f t="shared" si="7"/>
        <v>187.7</v>
      </c>
      <c r="I103" s="52">
        <v>0</v>
      </c>
      <c r="J103" s="52">
        <v>67.900000000000006</v>
      </c>
      <c r="K103" s="52">
        <v>14.2</v>
      </c>
      <c r="L103" s="52">
        <v>21.8</v>
      </c>
      <c r="M103" s="52">
        <v>47.1</v>
      </c>
      <c r="N103" s="52">
        <v>36.700000000000003</v>
      </c>
      <c r="O103" s="52">
        <f t="shared" si="8"/>
        <v>15.7</v>
      </c>
      <c r="P103" s="52">
        <v>5.0999999999999996</v>
      </c>
      <c r="Q103" s="52">
        <v>3.9</v>
      </c>
      <c r="R103" s="52">
        <v>0</v>
      </c>
      <c r="S103" s="52">
        <v>6.7</v>
      </c>
      <c r="T103" s="52">
        <v>1.3</v>
      </c>
      <c r="U103" s="52">
        <f t="shared" si="9"/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2">
        <v>0</v>
      </c>
      <c r="AJ103" s="52">
        <v>0</v>
      </c>
      <c r="AK103" s="52">
        <v>0</v>
      </c>
      <c r="AL103" s="52">
        <v>0</v>
      </c>
      <c r="AM103" s="52">
        <v>0</v>
      </c>
      <c r="AN103" s="52">
        <v>0</v>
      </c>
    </row>
    <row r="104" spans="2:40">
      <c r="B104" s="137"/>
      <c r="C104" s="138"/>
      <c r="D104" s="137"/>
      <c r="E104" s="51" t="s">
        <v>72</v>
      </c>
      <c r="F104" s="52">
        <f t="shared" si="5"/>
        <v>445.5</v>
      </c>
      <c r="G104" s="49">
        <f t="shared" si="6"/>
        <v>0</v>
      </c>
      <c r="H104" s="52">
        <f t="shared" si="7"/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f t="shared" si="8"/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f t="shared" si="9"/>
        <v>176</v>
      </c>
      <c r="V104" s="52">
        <v>31.9</v>
      </c>
      <c r="W104" s="52">
        <v>28.6</v>
      </c>
      <c r="X104" s="52">
        <v>10.199999999999999</v>
      </c>
      <c r="Y104" s="52">
        <v>10.8</v>
      </c>
      <c r="Z104" s="52">
        <v>24.4</v>
      </c>
      <c r="AA104" s="52">
        <v>0</v>
      </c>
      <c r="AB104" s="52">
        <v>0</v>
      </c>
      <c r="AC104" s="52">
        <v>0.5</v>
      </c>
      <c r="AD104" s="52">
        <v>0.9</v>
      </c>
      <c r="AE104" s="52">
        <v>1.5</v>
      </c>
      <c r="AF104" s="52">
        <v>6.4</v>
      </c>
      <c r="AG104" s="52">
        <v>1.1000000000000001</v>
      </c>
      <c r="AH104" s="52">
        <v>0</v>
      </c>
      <c r="AI104" s="52">
        <v>4.8</v>
      </c>
      <c r="AJ104" s="52">
        <v>0.9</v>
      </c>
      <c r="AK104" s="52">
        <v>23.9</v>
      </c>
      <c r="AL104" s="52">
        <v>3.2</v>
      </c>
      <c r="AM104" s="52">
        <v>26.9</v>
      </c>
      <c r="AN104" s="52">
        <v>269.5</v>
      </c>
    </row>
    <row r="105" spans="2:40">
      <c r="B105" s="137" t="s">
        <v>125</v>
      </c>
      <c r="C105" s="138" t="s">
        <v>146</v>
      </c>
      <c r="D105" s="137" t="s">
        <v>68</v>
      </c>
      <c r="E105" s="137"/>
      <c r="F105" s="52">
        <f t="shared" si="5"/>
        <v>611.79999999999995</v>
      </c>
      <c r="G105" s="49">
        <f t="shared" si="6"/>
        <v>194.9</v>
      </c>
      <c r="H105" s="52">
        <f t="shared" si="7"/>
        <v>123.3</v>
      </c>
      <c r="I105" s="52">
        <v>10.5</v>
      </c>
      <c r="J105" s="52">
        <v>20.399999999999999</v>
      </c>
      <c r="K105" s="52">
        <v>9.4</v>
      </c>
      <c r="L105" s="52">
        <v>8.5</v>
      </c>
      <c r="M105" s="52">
        <v>18.5</v>
      </c>
      <c r="N105" s="52">
        <v>56</v>
      </c>
      <c r="O105" s="52">
        <f t="shared" si="8"/>
        <v>67.7</v>
      </c>
      <c r="P105" s="52">
        <v>13.4</v>
      </c>
      <c r="Q105" s="52">
        <v>9.5</v>
      </c>
      <c r="R105" s="52">
        <v>8.3000000000000007</v>
      </c>
      <c r="S105" s="52">
        <v>36.5</v>
      </c>
      <c r="T105" s="52">
        <v>3.9</v>
      </c>
      <c r="U105" s="52">
        <f t="shared" si="9"/>
        <v>199.2</v>
      </c>
      <c r="V105" s="52">
        <v>44.2</v>
      </c>
      <c r="W105" s="52">
        <v>24.3</v>
      </c>
      <c r="X105" s="52">
        <v>9.1999999999999993</v>
      </c>
      <c r="Y105" s="52">
        <v>20.7</v>
      </c>
      <c r="Z105" s="52">
        <v>42.5</v>
      </c>
      <c r="AA105" s="52">
        <v>2.6</v>
      </c>
      <c r="AB105" s="52">
        <v>0</v>
      </c>
      <c r="AC105" s="52">
        <v>1.1000000000000001</v>
      </c>
      <c r="AD105" s="52">
        <v>0</v>
      </c>
      <c r="AE105" s="52">
        <v>0</v>
      </c>
      <c r="AF105" s="52">
        <v>0</v>
      </c>
      <c r="AG105" s="52">
        <v>1.9</v>
      </c>
      <c r="AH105" s="52">
        <v>0</v>
      </c>
      <c r="AI105" s="52">
        <v>0</v>
      </c>
      <c r="AJ105" s="52">
        <v>0.5</v>
      </c>
      <c r="AK105" s="52">
        <v>0.1</v>
      </c>
      <c r="AL105" s="52">
        <v>20.399999999999999</v>
      </c>
      <c r="AM105" s="52">
        <v>31.7</v>
      </c>
      <c r="AN105" s="52">
        <v>217.7</v>
      </c>
    </row>
    <row r="106" spans="2:40">
      <c r="B106" s="137"/>
      <c r="C106" s="138"/>
      <c r="D106" s="137" t="s">
        <v>191</v>
      </c>
      <c r="E106" s="51" t="s">
        <v>192</v>
      </c>
      <c r="F106" s="52">
        <f t="shared" si="5"/>
        <v>71.600000000000009</v>
      </c>
      <c r="G106" s="49">
        <f t="shared" si="6"/>
        <v>71.600000000000009</v>
      </c>
      <c r="H106" s="52">
        <f t="shared" si="7"/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f t="shared" si="8"/>
        <v>67.7</v>
      </c>
      <c r="P106" s="52">
        <v>13.4</v>
      </c>
      <c r="Q106" s="52">
        <v>9.5</v>
      </c>
      <c r="R106" s="52">
        <v>8.3000000000000007</v>
      </c>
      <c r="S106" s="52">
        <v>36.5</v>
      </c>
      <c r="T106" s="52">
        <v>3.9</v>
      </c>
      <c r="U106" s="52">
        <f t="shared" si="9"/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2">
        <v>0</v>
      </c>
      <c r="AI106" s="52">
        <v>0</v>
      </c>
      <c r="AJ106" s="52">
        <v>0</v>
      </c>
      <c r="AK106" s="52">
        <v>0</v>
      </c>
      <c r="AL106" s="52">
        <v>0</v>
      </c>
      <c r="AM106" s="52">
        <v>0</v>
      </c>
      <c r="AN106" s="52">
        <v>0</v>
      </c>
    </row>
    <row r="107" spans="2:40">
      <c r="B107" s="137"/>
      <c r="C107" s="138"/>
      <c r="D107" s="137"/>
      <c r="E107" s="51" t="s">
        <v>193</v>
      </c>
      <c r="F107" s="52">
        <f t="shared" si="5"/>
        <v>123.3</v>
      </c>
      <c r="G107" s="49">
        <f t="shared" si="6"/>
        <v>123.3</v>
      </c>
      <c r="H107" s="52">
        <f t="shared" si="7"/>
        <v>123.3</v>
      </c>
      <c r="I107" s="52">
        <v>10.5</v>
      </c>
      <c r="J107" s="52">
        <v>20.399999999999999</v>
      </c>
      <c r="K107" s="52">
        <v>9.4</v>
      </c>
      <c r="L107" s="52">
        <v>8.5</v>
      </c>
      <c r="M107" s="52">
        <v>18.5</v>
      </c>
      <c r="N107" s="52">
        <v>56</v>
      </c>
      <c r="O107" s="52">
        <f t="shared" si="8"/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f t="shared" si="9"/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2">
        <v>0</v>
      </c>
      <c r="AI107" s="52">
        <v>0</v>
      </c>
      <c r="AJ107" s="52">
        <v>0</v>
      </c>
      <c r="AK107" s="52">
        <v>0</v>
      </c>
      <c r="AL107" s="52">
        <v>0</v>
      </c>
      <c r="AM107" s="52">
        <v>0</v>
      </c>
      <c r="AN107" s="52">
        <v>0</v>
      </c>
    </row>
    <row r="108" spans="2:40">
      <c r="B108" s="137"/>
      <c r="C108" s="138"/>
      <c r="D108" s="137"/>
      <c r="E108" s="51" t="s">
        <v>72</v>
      </c>
      <c r="F108" s="52">
        <f t="shared" si="5"/>
        <v>416.9</v>
      </c>
      <c r="G108" s="49">
        <f t="shared" si="6"/>
        <v>0</v>
      </c>
      <c r="H108" s="52">
        <f t="shared" si="7"/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f t="shared" si="8"/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f t="shared" si="9"/>
        <v>199.2</v>
      </c>
      <c r="V108" s="52">
        <v>44.2</v>
      </c>
      <c r="W108" s="52">
        <v>24.3</v>
      </c>
      <c r="X108" s="52">
        <v>9.1999999999999993</v>
      </c>
      <c r="Y108" s="52">
        <v>20.7</v>
      </c>
      <c r="Z108" s="52">
        <v>42.5</v>
      </c>
      <c r="AA108" s="52">
        <v>2.6</v>
      </c>
      <c r="AB108" s="52">
        <v>0</v>
      </c>
      <c r="AC108" s="52">
        <v>1.1000000000000001</v>
      </c>
      <c r="AD108" s="52">
        <v>0</v>
      </c>
      <c r="AE108" s="52">
        <v>0</v>
      </c>
      <c r="AF108" s="52">
        <v>0</v>
      </c>
      <c r="AG108" s="52">
        <v>1.9</v>
      </c>
      <c r="AH108" s="52">
        <v>0</v>
      </c>
      <c r="AI108" s="52">
        <v>0</v>
      </c>
      <c r="AJ108" s="52">
        <v>0.5</v>
      </c>
      <c r="AK108" s="52">
        <v>0.1</v>
      </c>
      <c r="AL108" s="52">
        <v>20.399999999999999</v>
      </c>
      <c r="AM108" s="52">
        <v>31.7</v>
      </c>
      <c r="AN108" s="52">
        <v>217.7</v>
      </c>
    </row>
    <row r="109" spans="2:40">
      <c r="B109" s="137" t="s">
        <v>125</v>
      </c>
      <c r="C109" s="138" t="s">
        <v>147</v>
      </c>
      <c r="D109" s="137" t="s">
        <v>68</v>
      </c>
      <c r="E109" s="137"/>
      <c r="F109" s="52">
        <f t="shared" si="5"/>
        <v>370.1</v>
      </c>
      <c r="G109" s="49">
        <f t="shared" si="6"/>
        <v>101.6</v>
      </c>
      <c r="H109" s="52">
        <f t="shared" si="7"/>
        <v>61.300000000000004</v>
      </c>
      <c r="I109" s="52">
        <v>1.6</v>
      </c>
      <c r="J109" s="52">
        <v>20.8</v>
      </c>
      <c r="K109" s="52">
        <v>0.7</v>
      </c>
      <c r="L109" s="52">
        <v>0.6</v>
      </c>
      <c r="M109" s="52">
        <v>12.2</v>
      </c>
      <c r="N109" s="52">
        <v>25.4</v>
      </c>
      <c r="O109" s="52">
        <f t="shared" si="8"/>
        <v>40.299999999999997</v>
      </c>
      <c r="P109" s="52">
        <v>10.9</v>
      </c>
      <c r="Q109" s="52">
        <v>5.5</v>
      </c>
      <c r="R109" s="52">
        <v>6.8</v>
      </c>
      <c r="S109" s="52">
        <v>17.100000000000001</v>
      </c>
      <c r="T109" s="52">
        <v>0</v>
      </c>
      <c r="U109" s="52">
        <f t="shared" si="9"/>
        <v>158.6</v>
      </c>
      <c r="V109" s="52">
        <v>55.6</v>
      </c>
      <c r="W109" s="52">
        <v>19.600000000000001</v>
      </c>
      <c r="X109" s="52">
        <v>14.7</v>
      </c>
      <c r="Y109" s="52">
        <v>24.9</v>
      </c>
      <c r="Z109" s="52">
        <v>10.8</v>
      </c>
      <c r="AA109" s="52">
        <v>0.4</v>
      </c>
      <c r="AB109" s="52">
        <v>0.2</v>
      </c>
      <c r="AC109" s="52">
        <v>0</v>
      </c>
      <c r="AD109" s="52">
        <v>0</v>
      </c>
      <c r="AE109" s="52">
        <v>0</v>
      </c>
      <c r="AF109" s="52">
        <v>0</v>
      </c>
      <c r="AG109" s="52">
        <v>5.8</v>
      </c>
      <c r="AH109" s="52">
        <v>0.7</v>
      </c>
      <c r="AI109" s="52">
        <v>0</v>
      </c>
      <c r="AJ109" s="52">
        <v>0</v>
      </c>
      <c r="AK109" s="52">
        <v>0.1</v>
      </c>
      <c r="AL109" s="52">
        <v>13.1</v>
      </c>
      <c r="AM109" s="52">
        <v>12.7</v>
      </c>
      <c r="AN109" s="52">
        <v>109.9</v>
      </c>
    </row>
    <row r="110" spans="2:40">
      <c r="B110" s="137"/>
      <c r="C110" s="138"/>
      <c r="D110" s="137" t="s">
        <v>191</v>
      </c>
      <c r="E110" s="51" t="s">
        <v>192</v>
      </c>
      <c r="F110" s="52">
        <f t="shared" si="5"/>
        <v>40.299999999999997</v>
      </c>
      <c r="G110" s="49">
        <f t="shared" si="6"/>
        <v>40.299999999999997</v>
      </c>
      <c r="H110" s="52">
        <f t="shared" si="7"/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f t="shared" si="8"/>
        <v>40.299999999999997</v>
      </c>
      <c r="P110" s="52">
        <v>10.9</v>
      </c>
      <c r="Q110" s="52">
        <v>5.5</v>
      </c>
      <c r="R110" s="52">
        <v>6.8</v>
      </c>
      <c r="S110" s="52">
        <v>17.100000000000001</v>
      </c>
      <c r="T110" s="52">
        <v>0</v>
      </c>
      <c r="U110" s="52">
        <f t="shared" si="9"/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2">
        <v>0</v>
      </c>
      <c r="AJ110" s="52">
        <v>0</v>
      </c>
      <c r="AK110" s="52">
        <v>0</v>
      </c>
      <c r="AL110" s="52">
        <v>0</v>
      </c>
      <c r="AM110" s="52">
        <v>0</v>
      </c>
      <c r="AN110" s="52">
        <v>0</v>
      </c>
    </row>
    <row r="111" spans="2:40">
      <c r="B111" s="137"/>
      <c r="C111" s="138"/>
      <c r="D111" s="137"/>
      <c r="E111" s="51" t="s">
        <v>193</v>
      </c>
      <c r="F111" s="52">
        <f t="shared" si="5"/>
        <v>61.300000000000004</v>
      </c>
      <c r="G111" s="49">
        <f t="shared" si="6"/>
        <v>61.300000000000004</v>
      </c>
      <c r="H111" s="52">
        <f t="shared" si="7"/>
        <v>61.300000000000004</v>
      </c>
      <c r="I111" s="52">
        <v>1.6</v>
      </c>
      <c r="J111" s="52">
        <v>20.8</v>
      </c>
      <c r="K111" s="52">
        <v>0.7</v>
      </c>
      <c r="L111" s="52">
        <v>0.6</v>
      </c>
      <c r="M111" s="52">
        <v>12.2</v>
      </c>
      <c r="N111" s="52">
        <v>25.4</v>
      </c>
      <c r="O111" s="52">
        <f t="shared" si="8"/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f t="shared" si="9"/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2">
        <v>0</v>
      </c>
      <c r="AI111" s="52">
        <v>0</v>
      </c>
      <c r="AJ111" s="52">
        <v>0</v>
      </c>
      <c r="AK111" s="52">
        <v>0</v>
      </c>
      <c r="AL111" s="52">
        <v>0</v>
      </c>
      <c r="AM111" s="52">
        <v>0</v>
      </c>
      <c r="AN111" s="52">
        <v>0</v>
      </c>
    </row>
    <row r="112" spans="2:40">
      <c r="B112" s="137"/>
      <c r="C112" s="138"/>
      <c r="D112" s="137"/>
      <c r="E112" s="51" t="s">
        <v>72</v>
      </c>
      <c r="F112" s="52">
        <f t="shared" si="5"/>
        <v>268.5</v>
      </c>
      <c r="G112" s="49">
        <f t="shared" si="6"/>
        <v>0</v>
      </c>
      <c r="H112" s="52">
        <f t="shared" si="7"/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f t="shared" si="8"/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f t="shared" si="9"/>
        <v>158.6</v>
      </c>
      <c r="V112" s="52">
        <v>55.6</v>
      </c>
      <c r="W112" s="52">
        <v>19.600000000000001</v>
      </c>
      <c r="X112" s="52">
        <v>14.7</v>
      </c>
      <c r="Y112" s="52">
        <v>24.9</v>
      </c>
      <c r="Z112" s="52">
        <v>10.8</v>
      </c>
      <c r="AA112" s="52">
        <v>0.4</v>
      </c>
      <c r="AB112" s="52">
        <v>0.2</v>
      </c>
      <c r="AC112" s="52">
        <v>0</v>
      </c>
      <c r="AD112" s="52">
        <v>0</v>
      </c>
      <c r="AE112" s="52">
        <v>0</v>
      </c>
      <c r="AF112" s="52">
        <v>0</v>
      </c>
      <c r="AG112" s="52">
        <v>5.8</v>
      </c>
      <c r="AH112" s="52">
        <v>0.7</v>
      </c>
      <c r="AI112" s="52">
        <v>0</v>
      </c>
      <c r="AJ112" s="52">
        <v>0</v>
      </c>
      <c r="AK112" s="52">
        <v>0.1</v>
      </c>
      <c r="AL112" s="52">
        <v>13.1</v>
      </c>
      <c r="AM112" s="52">
        <v>12.7</v>
      </c>
      <c r="AN112" s="52">
        <v>109.9</v>
      </c>
    </row>
  </sheetData>
  <mergeCells count="137">
    <mergeCell ref="B2:C3"/>
    <mergeCell ref="D2:E4"/>
    <mergeCell ref="F2:F4"/>
    <mergeCell ref="G2:T2"/>
    <mergeCell ref="U2:AM2"/>
    <mergeCell ref="AN2:AN4"/>
    <mergeCell ref="G3:G4"/>
    <mergeCell ref="H3:N3"/>
    <mergeCell ref="O3:S3"/>
    <mergeCell ref="T3:T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B13:B16"/>
    <mergeCell ref="C13:C16"/>
    <mergeCell ref="D13:E13"/>
    <mergeCell ref="D14:D16"/>
    <mergeCell ref="B17:B20"/>
    <mergeCell ref="C17:C20"/>
    <mergeCell ref="D17:E17"/>
    <mergeCell ref="D18:D20"/>
    <mergeCell ref="AM3:AM4"/>
    <mergeCell ref="B5:B8"/>
    <mergeCell ref="C5:C8"/>
    <mergeCell ref="D5:E5"/>
    <mergeCell ref="D6:D8"/>
    <mergeCell ref="B9:B12"/>
    <mergeCell ref="C9:C12"/>
    <mergeCell ref="D9:E9"/>
    <mergeCell ref="D10:D12"/>
    <mergeCell ref="AG3:AG4"/>
    <mergeCell ref="AH3:AH4"/>
    <mergeCell ref="AI3:AI4"/>
    <mergeCell ref="AJ3:AJ4"/>
    <mergeCell ref="AK3:AK4"/>
    <mergeCell ref="AL3:AL4"/>
    <mergeCell ref="AA3:AA4"/>
    <mergeCell ref="B29:B32"/>
    <mergeCell ref="C29:C32"/>
    <mergeCell ref="D29:E29"/>
    <mergeCell ref="D30:D32"/>
    <mergeCell ref="B33:B36"/>
    <mergeCell ref="C33:C36"/>
    <mergeCell ref="D33:E33"/>
    <mergeCell ref="D34:D36"/>
    <mergeCell ref="B21:B24"/>
    <mergeCell ref="C21:C24"/>
    <mergeCell ref="D21:E21"/>
    <mergeCell ref="D22:D24"/>
    <mergeCell ref="B25:B28"/>
    <mergeCell ref="C25:C28"/>
    <mergeCell ref="D25:E25"/>
    <mergeCell ref="D26:D28"/>
    <mergeCell ref="B45:B48"/>
    <mergeCell ref="C45:C48"/>
    <mergeCell ref="D45:E45"/>
    <mergeCell ref="D46:D48"/>
    <mergeCell ref="B49:B52"/>
    <mergeCell ref="C49:C52"/>
    <mergeCell ref="D49:E49"/>
    <mergeCell ref="D50:D52"/>
    <mergeCell ref="B37:B40"/>
    <mergeCell ref="C37:C40"/>
    <mergeCell ref="D37:E37"/>
    <mergeCell ref="D38:D40"/>
    <mergeCell ref="B41:B44"/>
    <mergeCell ref="C41:C44"/>
    <mergeCell ref="D41:E41"/>
    <mergeCell ref="D42:D44"/>
    <mergeCell ref="B61:B64"/>
    <mergeCell ref="C61:C64"/>
    <mergeCell ref="D61:E61"/>
    <mergeCell ref="D62:D64"/>
    <mergeCell ref="B65:B68"/>
    <mergeCell ref="C65:C68"/>
    <mergeCell ref="D65:E65"/>
    <mergeCell ref="D66:D68"/>
    <mergeCell ref="B53:B56"/>
    <mergeCell ref="C53:C56"/>
    <mergeCell ref="D53:E53"/>
    <mergeCell ref="D54:D56"/>
    <mergeCell ref="B57:B60"/>
    <mergeCell ref="C57:C60"/>
    <mergeCell ref="D57:E57"/>
    <mergeCell ref="D58:D60"/>
    <mergeCell ref="B77:B80"/>
    <mergeCell ref="C77:C80"/>
    <mergeCell ref="D77:E77"/>
    <mergeCell ref="D78:D80"/>
    <mergeCell ref="B81:B84"/>
    <mergeCell ref="C81:C84"/>
    <mergeCell ref="D81:E81"/>
    <mergeCell ref="D82:D84"/>
    <mergeCell ref="B69:B72"/>
    <mergeCell ref="C69:C72"/>
    <mergeCell ref="D69:E69"/>
    <mergeCell ref="D70:D72"/>
    <mergeCell ref="B73:B76"/>
    <mergeCell ref="C73:C76"/>
    <mergeCell ref="D73:E73"/>
    <mergeCell ref="D74:D76"/>
    <mergeCell ref="B93:B96"/>
    <mergeCell ref="C93:C96"/>
    <mergeCell ref="D93:E93"/>
    <mergeCell ref="D94:D96"/>
    <mergeCell ref="B97:B100"/>
    <mergeCell ref="C97:C100"/>
    <mergeCell ref="D97:E97"/>
    <mergeCell ref="D98:D100"/>
    <mergeCell ref="B85:B88"/>
    <mergeCell ref="C85:C88"/>
    <mergeCell ref="D85:E85"/>
    <mergeCell ref="D86:D88"/>
    <mergeCell ref="B89:B92"/>
    <mergeCell ref="C89:C92"/>
    <mergeCell ref="D89:E89"/>
    <mergeCell ref="D90:D92"/>
    <mergeCell ref="B109:B112"/>
    <mergeCell ref="C109:C112"/>
    <mergeCell ref="D109:E109"/>
    <mergeCell ref="D110:D112"/>
    <mergeCell ref="B101:B104"/>
    <mergeCell ref="C101:C104"/>
    <mergeCell ref="D101:E101"/>
    <mergeCell ref="D102:D104"/>
    <mergeCell ref="B105:B108"/>
    <mergeCell ref="C105:C108"/>
    <mergeCell ref="D105:E105"/>
    <mergeCell ref="D106:D108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E3A3-F74C-4AE4-9D2E-7B5D49A4C2B3}">
  <dimension ref="B1:W1052"/>
  <sheetViews>
    <sheetView topLeftCell="A25" workbookViewId="0">
      <selection activeCell="I88" sqref="I88:J88"/>
    </sheetView>
  </sheetViews>
  <sheetFormatPr defaultRowHeight="17.399999999999999"/>
  <sheetData>
    <row r="1" spans="2:23">
      <c r="B1" s="136" t="s">
        <v>116</v>
      </c>
      <c r="C1" s="136" t="s">
        <v>117</v>
      </c>
      <c r="D1" s="136" t="s">
        <v>228</v>
      </c>
      <c r="E1" s="136"/>
      <c r="F1" s="136"/>
      <c r="G1" s="136" t="s">
        <v>229</v>
      </c>
      <c r="H1" s="136" t="s">
        <v>101</v>
      </c>
      <c r="I1" s="136"/>
      <c r="J1" s="136"/>
      <c r="K1" s="136"/>
      <c r="L1" s="136" t="s">
        <v>230</v>
      </c>
      <c r="M1" s="136"/>
      <c r="N1" s="136"/>
      <c r="O1" s="136"/>
      <c r="P1" s="136" t="s">
        <v>231</v>
      </c>
      <c r="Q1" s="136"/>
      <c r="R1" s="136"/>
      <c r="S1" s="136"/>
      <c r="T1" s="136" t="s">
        <v>232</v>
      </c>
      <c r="U1" s="136"/>
      <c r="V1" s="136"/>
      <c r="W1" s="136"/>
    </row>
    <row r="2" spans="2:23">
      <c r="B2" s="136"/>
      <c r="C2" s="136"/>
      <c r="D2" s="136"/>
      <c r="E2" s="136"/>
      <c r="F2" s="136"/>
      <c r="G2" s="136"/>
      <c r="H2" s="37" t="s">
        <v>72</v>
      </c>
      <c r="I2" s="37" t="s">
        <v>193</v>
      </c>
      <c r="J2" s="37" t="s">
        <v>192</v>
      </c>
      <c r="K2" s="37" t="s">
        <v>55</v>
      </c>
      <c r="L2" s="37" t="s">
        <v>72</v>
      </c>
      <c r="M2" s="37" t="s">
        <v>193</v>
      </c>
      <c r="N2" s="37" t="s">
        <v>192</v>
      </c>
      <c r="O2" s="37" t="s">
        <v>55</v>
      </c>
      <c r="P2" s="37" t="s">
        <v>72</v>
      </c>
      <c r="Q2" s="37" t="s">
        <v>193</v>
      </c>
      <c r="R2" s="37" t="s">
        <v>192</v>
      </c>
      <c r="S2" s="37" t="s">
        <v>55</v>
      </c>
      <c r="T2" s="37" t="s">
        <v>72</v>
      </c>
      <c r="U2" s="37" t="s">
        <v>193</v>
      </c>
      <c r="V2" s="37" t="s">
        <v>192</v>
      </c>
      <c r="W2" s="37" t="s">
        <v>55</v>
      </c>
    </row>
    <row r="3" spans="2:23">
      <c r="B3" s="134" t="s">
        <v>125</v>
      </c>
      <c r="C3" s="134" t="s">
        <v>2</v>
      </c>
      <c r="D3" s="134" t="s">
        <v>123</v>
      </c>
      <c r="E3" s="134"/>
      <c r="F3" s="134" t="s">
        <v>197</v>
      </c>
      <c r="G3" s="46">
        <v>339.90000000000003</v>
      </c>
      <c r="H3" s="46">
        <v>219.6</v>
      </c>
      <c r="I3" s="46">
        <v>79.899999999999991</v>
      </c>
      <c r="J3" s="46">
        <v>40.299999999999997</v>
      </c>
      <c r="K3" s="46">
        <v>0.1</v>
      </c>
      <c r="L3" s="46">
        <v>55.1</v>
      </c>
      <c r="M3" s="46">
        <v>79.099999999999994</v>
      </c>
      <c r="N3" s="46">
        <v>40.299999999999997</v>
      </c>
      <c r="O3" s="46">
        <v>0</v>
      </c>
      <c r="P3" s="46">
        <v>0.4</v>
      </c>
      <c r="Q3" s="46">
        <v>0</v>
      </c>
      <c r="R3" s="46">
        <v>0</v>
      </c>
      <c r="S3" s="46">
        <v>0</v>
      </c>
      <c r="T3" s="46">
        <v>164.1</v>
      </c>
      <c r="U3" s="46">
        <v>0.8</v>
      </c>
      <c r="V3" s="46">
        <v>0</v>
      </c>
      <c r="W3" s="46">
        <v>0.1</v>
      </c>
    </row>
    <row r="4" spans="2:23">
      <c r="B4" s="134"/>
      <c r="C4" s="134"/>
      <c r="D4" s="134" t="s">
        <v>198</v>
      </c>
      <c r="E4" s="134" t="s">
        <v>58</v>
      </c>
      <c r="F4" s="134" t="s">
        <v>197</v>
      </c>
      <c r="G4" s="48">
        <v>124.89999999999998</v>
      </c>
      <c r="H4" s="46">
        <v>4.5999999999999996</v>
      </c>
      <c r="I4" s="54">
        <v>79.899999999999991</v>
      </c>
      <c r="J4" s="54">
        <v>40.299999999999997</v>
      </c>
      <c r="K4" s="46">
        <v>0.1</v>
      </c>
      <c r="L4" s="46">
        <v>0</v>
      </c>
      <c r="M4" s="46">
        <v>79.099999999999994</v>
      </c>
      <c r="N4" s="46">
        <v>40.299999999999997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4.5999999999999996</v>
      </c>
      <c r="U4" s="46">
        <v>0.8</v>
      </c>
      <c r="V4" s="46">
        <v>0</v>
      </c>
      <c r="W4" s="46">
        <v>0.1</v>
      </c>
    </row>
    <row r="5" spans="2:23">
      <c r="B5" s="134"/>
      <c r="C5" s="134"/>
      <c r="D5" s="134"/>
      <c r="E5" s="134" t="s">
        <v>153</v>
      </c>
      <c r="F5" s="47" t="s">
        <v>58</v>
      </c>
      <c r="G5" s="46">
        <v>116.7</v>
      </c>
      <c r="H5" s="46">
        <v>4.2</v>
      </c>
      <c r="I5" s="46">
        <v>74.7</v>
      </c>
      <c r="J5" s="46">
        <v>37.700000000000003</v>
      </c>
      <c r="K5" s="46">
        <v>0.1</v>
      </c>
      <c r="L5" s="46">
        <v>0</v>
      </c>
      <c r="M5" s="46">
        <v>73.900000000000006</v>
      </c>
      <c r="N5" s="46">
        <v>37.700000000000003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4.2</v>
      </c>
      <c r="U5" s="46">
        <v>0.8</v>
      </c>
      <c r="V5" s="46">
        <v>0</v>
      </c>
      <c r="W5" s="46">
        <v>0.1</v>
      </c>
    </row>
    <row r="6" spans="2:23">
      <c r="B6" s="134"/>
      <c r="C6" s="134"/>
      <c r="D6" s="134"/>
      <c r="E6" s="134"/>
      <c r="F6" s="47" t="s">
        <v>199</v>
      </c>
      <c r="G6" s="46">
        <v>38.299999999999997</v>
      </c>
      <c r="H6" s="46">
        <v>0.5</v>
      </c>
      <c r="I6" s="46">
        <v>25</v>
      </c>
      <c r="J6" s="46">
        <v>12.8</v>
      </c>
      <c r="K6" s="46">
        <v>0</v>
      </c>
      <c r="L6" s="46">
        <v>0</v>
      </c>
      <c r="M6" s="46">
        <v>25</v>
      </c>
      <c r="N6" s="46">
        <v>12.8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0.5</v>
      </c>
      <c r="U6" s="46">
        <v>0</v>
      </c>
      <c r="V6" s="46">
        <v>0</v>
      </c>
      <c r="W6" s="46">
        <v>0</v>
      </c>
    </row>
    <row r="7" spans="2:23" ht="31.2">
      <c r="B7" s="134"/>
      <c r="C7" s="134"/>
      <c r="D7" s="134"/>
      <c r="E7" s="134"/>
      <c r="F7" s="47" t="s">
        <v>200</v>
      </c>
      <c r="G7" s="46">
        <v>24.2</v>
      </c>
      <c r="H7" s="46">
        <v>1.7</v>
      </c>
      <c r="I7" s="46">
        <v>14.899999999999999</v>
      </c>
      <c r="J7" s="46">
        <v>7.5</v>
      </c>
      <c r="K7" s="46">
        <v>0.1</v>
      </c>
      <c r="L7" s="46">
        <v>0</v>
      </c>
      <c r="M7" s="46">
        <v>14.7</v>
      </c>
      <c r="N7" s="46">
        <v>7.5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1.7</v>
      </c>
      <c r="U7" s="46">
        <v>0.2</v>
      </c>
      <c r="V7" s="46">
        <v>0</v>
      </c>
      <c r="W7" s="46">
        <v>0.1</v>
      </c>
    </row>
    <row r="8" spans="2:23">
      <c r="B8" s="134"/>
      <c r="C8" s="134"/>
      <c r="D8" s="134"/>
      <c r="E8" s="134"/>
      <c r="F8" s="47" t="s">
        <v>201</v>
      </c>
      <c r="G8" s="46">
        <v>0.7</v>
      </c>
      <c r="H8" s="46">
        <v>0</v>
      </c>
      <c r="I8" s="46">
        <v>0.5</v>
      </c>
      <c r="J8" s="46">
        <v>0.2</v>
      </c>
      <c r="K8" s="46">
        <v>0</v>
      </c>
      <c r="L8" s="46">
        <v>0</v>
      </c>
      <c r="M8" s="46">
        <v>0.5</v>
      </c>
      <c r="N8" s="46">
        <v>0.2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</row>
    <row r="9" spans="2:23">
      <c r="B9" s="134"/>
      <c r="C9" s="134"/>
      <c r="D9" s="134"/>
      <c r="E9" s="134"/>
      <c r="F9" s="47" t="s">
        <v>202</v>
      </c>
      <c r="G9" s="46">
        <v>2.0999999999999996</v>
      </c>
      <c r="H9" s="46">
        <v>0</v>
      </c>
      <c r="I9" s="46">
        <v>1.4</v>
      </c>
      <c r="J9" s="46">
        <v>0.7</v>
      </c>
      <c r="K9" s="46">
        <v>0</v>
      </c>
      <c r="L9" s="46">
        <v>0</v>
      </c>
      <c r="M9" s="46">
        <v>1.4</v>
      </c>
      <c r="N9" s="46">
        <v>0.7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</row>
    <row r="10" spans="2:23" ht="31.2">
      <c r="B10" s="134"/>
      <c r="C10" s="134"/>
      <c r="D10" s="134"/>
      <c r="E10" s="134"/>
      <c r="F10" s="47" t="s">
        <v>203</v>
      </c>
      <c r="G10" s="46">
        <v>4.5</v>
      </c>
      <c r="H10" s="46">
        <v>1.6</v>
      </c>
      <c r="I10" s="46">
        <v>1.9</v>
      </c>
      <c r="J10" s="46">
        <v>1</v>
      </c>
      <c r="K10" s="46">
        <v>0</v>
      </c>
      <c r="L10" s="46">
        <v>0</v>
      </c>
      <c r="M10" s="46">
        <v>1.9</v>
      </c>
      <c r="N10" s="46">
        <v>1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1.6</v>
      </c>
      <c r="U10" s="46">
        <v>0</v>
      </c>
      <c r="V10" s="46">
        <v>0</v>
      </c>
      <c r="W10" s="46">
        <v>0</v>
      </c>
    </row>
    <row r="11" spans="2:23">
      <c r="B11" s="134"/>
      <c r="C11" s="134"/>
      <c r="D11" s="134"/>
      <c r="E11" s="134"/>
      <c r="F11" s="47" t="s">
        <v>204</v>
      </c>
      <c r="G11" s="46">
        <v>1.7000000000000002</v>
      </c>
      <c r="H11" s="46">
        <v>0.4</v>
      </c>
      <c r="I11" s="46">
        <v>0.9</v>
      </c>
      <c r="J11" s="46">
        <v>0.4</v>
      </c>
      <c r="K11" s="46">
        <v>0</v>
      </c>
      <c r="L11" s="46">
        <v>0</v>
      </c>
      <c r="M11" s="46">
        <v>0.9</v>
      </c>
      <c r="N11" s="46">
        <v>0.4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0.4</v>
      </c>
      <c r="U11" s="46">
        <v>0</v>
      </c>
      <c r="V11" s="46">
        <v>0</v>
      </c>
      <c r="W11" s="46">
        <v>0</v>
      </c>
    </row>
    <row r="12" spans="2:23">
      <c r="B12" s="134"/>
      <c r="C12" s="134"/>
      <c r="D12" s="134"/>
      <c r="E12" s="134"/>
      <c r="F12" s="47" t="s">
        <v>55</v>
      </c>
      <c r="G12" s="46">
        <v>45.2</v>
      </c>
      <c r="H12" s="46">
        <v>0</v>
      </c>
      <c r="I12" s="46">
        <v>30.1</v>
      </c>
      <c r="J12" s="46">
        <v>15.1</v>
      </c>
      <c r="K12" s="46">
        <v>0</v>
      </c>
      <c r="L12" s="46">
        <v>0</v>
      </c>
      <c r="M12" s="46">
        <v>29.5</v>
      </c>
      <c r="N12" s="46">
        <v>15.1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0.6</v>
      </c>
      <c r="V12" s="46">
        <v>0</v>
      </c>
      <c r="W12" s="46">
        <v>0</v>
      </c>
    </row>
    <row r="13" spans="2:23">
      <c r="B13" s="134"/>
      <c r="C13" s="134"/>
      <c r="D13" s="134"/>
      <c r="E13" s="134" t="s">
        <v>154</v>
      </c>
      <c r="F13" s="47" t="s">
        <v>58</v>
      </c>
      <c r="G13" s="46">
        <v>8.2000000000000011</v>
      </c>
      <c r="H13" s="46">
        <v>0.4</v>
      </c>
      <c r="I13" s="46">
        <v>5.2</v>
      </c>
      <c r="J13" s="46">
        <v>2.6</v>
      </c>
      <c r="K13" s="46">
        <v>0</v>
      </c>
      <c r="L13" s="46">
        <v>0</v>
      </c>
      <c r="M13" s="46">
        <v>5.2</v>
      </c>
      <c r="N13" s="46">
        <v>2.6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0.4</v>
      </c>
      <c r="U13" s="46">
        <v>0</v>
      </c>
      <c r="V13" s="46">
        <v>0</v>
      </c>
      <c r="W13" s="46">
        <v>0</v>
      </c>
    </row>
    <row r="14" spans="2:23">
      <c r="B14" s="134"/>
      <c r="C14" s="134"/>
      <c r="D14" s="134"/>
      <c r="E14" s="134"/>
      <c r="F14" s="47" t="s">
        <v>205</v>
      </c>
      <c r="G14" s="46">
        <v>1.2000000000000002</v>
      </c>
      <c r="H14" s="46">
        <v>0</v>
      </c>
      <c r="I14" s="46">
        <v>0.8</v>
      </c>
      <c r="J14" s="46">
        <v>0.4</v>
      </c>
      <c r="K14" s="46">
        <v>0</v>
      </c>
      <c r="L14" s="46">
        <v>0</v>
      </c>
      <c r="M14" s="46">
        <v>0.8</v>
      </c>
      <c r="N14" s="46">
        <v>0.4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</row>
    <row r="15" spans="2:23">
      <c r="B15" s="134"/>
      <c r="C15" s="134"/>
      <c r="D15" s="134"/>
      <c r="E15" s="134"/>
      <c r="F15" s="47" t="s">
        <v>206</v>
      </c>
      <c r="G15" s="46">
        <v>2.5</v>
      </c>
      <c r="H15" s="46">
        <v>0.1</v>
      </c>
      <c r="I15" s="46">
        <v>1.6</v>
      </c>
      <c r="J15" s="46">
        <v>0.8</v>
      </c>
      <c r="K15" s="46">
        <v>0</v>
      </c>
      <c r="L15" s="46">
        <v>0</v>
      </c>
      <c r="M15" s="46">
        <v>1.6</v>
      </c>
      <c r="N15" s="46">
        <v>0.8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0.1</v>
      </c>
      <c r="U15" s="46">
        <v>0</v>
      </c>
      <c r="V15" s="46">
        <v>0</v>
      </c>
      <c r="W15" s="46">
        <v>0</v>
      </c>
    </row>
    <row r="16" spans="2:23">
      <c r="B16" s="134"/>
      <c r="C16" s="134"/>
      <c r="D16" s="134"/>
      <c r="E16" s="134"/>
      <c r="F16" s="47" t="s">
        <v>207</v>
      </c>
      <c r="G16" s="46">
        <v>0.7</v>
      </c>
      <c r="H16" s="46">
        <v>0.3</v>
      </c>
      <c r="I16" s="46">
        <v>0.3</v>
      </c>
      <c r="J16" s="46">
        <v>0.1</v>
      </c>
      <c r="K16" s="46">
        <v>0</v>
      </c>
      <c r="L16" s="46">
        <v>0</v>
      </c>
      <c r="M16" s="46">
        <v>0.3</v>
      </c>
      <c r="N16" s="46">
        <v>0.1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0.3</v>
      </c>
      <c r="U16" s="46">
        <v>0</v>
      </c>
      <c r="V16" s="46">
        <v>0</v>
      </c>
      <c r="W16" s="46">
        <v>0</v>
      </c>
    </row>
    <row r="17" spans="2:23" ht="31.2">
      <c r="B17" s="134"/>
      <c r="C17" s="134"/>
      <c r="D17" s="134"/>
      <c r="E17" s="134"/>
      <c r="F17" s="47" t="s">
        <v>208</v>
      </c>
      <c r="G17" s="46">
        <v>0.60000000000000009</v>
      </c>
      <c r="H17" s="46">
        <v>0</v>
      </c>
      <c r="I17" s="46">
        <v>0.4</v>
      </c>
      <c r="J17" s="46">
        <v>0.2</v>
      </c>
      <c r="K17" s="46">
        <v>0</v>
      </c>
      <c r="L17" s="46">
        <v>0</v>
      </c>
      <c r="M17" s="46">
        <v>0.4</v>
      </c>
      <c r="N17" s="46">
        <v>0.2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</row>
    <row r="18" spans="2:23">
      <c r="B18" s="134"/>
      <c r="C18" s="134"/>
      <c r="D18" s="134"/>
      <c r="E18" s="134"/>
      <c r="F18" s="47" t="s">
        <v>209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</row>
    <row r="19" spans="2:23">
      <c r="B19" s="134"/>
      <c r="C19" s="134"/>
      <c r="D19" s="134"/>
      <c r="E19" s="134"/>
      <c r="F19" s="47" t="s">
        <v>55</v>
      </c>
      <c r="G19" s="46">
        <v>3.2</v>
      </c>
      <c r="H19" s="46">
        <v>0</v>
      </c>
      <c r="I19" s="46">
        <v>2.1</v>
      </c>
      <c r="J19" s="46">
        <v>1.1000000000000001</v>
      </c>
      <c r="K19" s="46">
        <v>0</v>
      </c>
      <c r="L19" s="46">
        <v>0</v>
      </c>
      <c r="M19" s="46">
        <v>2.1</v>
      </c>
      <c r="N19" s="46">
        <v>1.1000000000000001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</row>
    <row r="20" spans="2:23">
      <c r="B20" s="134"/>
      <c r="C20" s="134"/>
      <c r="D20" s="134"/>
      <c r="E20" s="134" t="s">
        <v>210</v>
      </c>
      <c r="F20" s="134" t="s">
        <v>197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</row>
    <row r="21" spans="2:23">
      <c r="B21" s="134"/>
      <c r="C21" s="134"/>
      <c r="D21" s="134"/>
      <c r="E21" s="134" t="s">
        <v>211</v>
      </c>
      <c r="F21" s="134" t="s">
        <v>197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</row>
    <row r="22" spans="2:23">
      <c r="B22" s="134"/>
      <c r="C22" s="134"/>
      <c r="D22" s="134" t="s">
        <v>212</v>
      </c>
      <c r="E22" s="134" t="s">
        <v>58</v>
      </c>
      <c r="F22" s="134" t="s">
        <v>197</v>
      </c>
      <c r="G22" s="46">
        <v>119.89999999999999</v>
      </c>
      <c r="H22" s="46">
        <v>119.89999999999999</v>
      </c>
      <c r="I22" s="46">
        <v>0</v>
      </c>
      <c r="J22" s="46">
        <v>0</v>
      </c>
      <c r="K22" s="46">
        <v>0</v>
      </c>
      <c r="L22" s="46">
        <v>19.3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100.6</v>
      </c>
      <c r="U22" s="46">
        <v>0</v>
      </c>
      <c r="V22" s="46">
        <v>0</v>
      </c>
      <c r="W22" s="46">
        <v>0</v>
      </c>
    </row>
    <row r="23" spans="2:23">
      <c r="B23" s="134"/>
      <c r="C23" s="134"/>
      <c r="D23" s="134"/>
      <c r="E23" s="134" t="s">
        <v>199</v>
      </c>
      <c r="F23" s="47" t="s">
        <v>213</v>
      </c>
      <c r="G23" s="46">
        <v>9.1</v>
      </c>
      <c r="H23" s="46">
        <v>9.1</v>
      </c>
      <c r="I23" s="46">
        <v>0</v>
      </c>
      <c r="J23" s="46">
        <v>0</v>
      </c>
      <c r="K23" s="46">
        <v>0</v>
      </c>
      <c r="L23" s="46">
        <v>1.7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7.4</v>
      </c>
      <c r="U23" s="46">
        <v>0</v>
      </c>
      <c r="V23" s="46">
        <v>0</v>
      </c>
      <c r="W23" s="46">
        <v>0</v>
      </c>
    </row>
    <row r="24" spans="2:23">
      <c r="B24" s="134"/>
      <c r="C24" s="134"/>
      <c r="D24" s="134"/>
      <c r="E24" s="134"/>
      <c r="F24" s="47" t="s">
        <v>55</v>
      </c>
      <c r="G24" s="46">
        <v>5.0999999999999996</v>
      </c>
      <c r="H24" s="46">
        <v>5.0999999999999996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5.0999999999999996</v>
      </c>
      <c r="U24" s="46">
        <v>0</v>
      </c>
      <c r="V24" s="46">
        <v>0</v>
      </c>
      <c r="W24" s="46">
        <v>0</v>
      </c>
    </row>
    <row r="25" spans="2:23">
      <c r="B25" s="134"/>
      <c r="C25" s="134"/>
      <c r="D25" s="134"/>
      <c r="E25" s="134" t="s">
        <v>112</v>
      </c>
      <c r="F25" s="134" t="s">
        <v>197</v>
      </c>
      <c r="G25" s="46">
        <v>2.4</v>
      </c>
      <c r="H25" s="46">
        <v>2.4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2.4</v>
      </c>
      <c r="U25" s="46">
        <v>0</v>
      </c>
      <c r="V25" s="46">
        <v>0</v>
      </c>
      <c r="W25" s="46">
        <v>0</v>
      </c>
    </row>
    <row r="26" spans="2:23">
      <c r="B26" s="134"/>
      <c r="C26" s="134"/>
      <c r="D26" s="134"/>
      <c r="E26" s="134" t="s">
        <v>194</v>
      </c>
      <c r="F26" s="134" t="s">
        <v>197</v>
      </c>
      <c r="G26" s="46">
        <v>5.3000000000000007</v>
      </c>
      <c r="H26" s="46">
        <v>5.3000000000000007</v>
      </c>
      <c r="I26" s="46">
        <v>0</v>
      </c>
      <c r="J26" s="46">
        <v>0</v>
      </c>
      <c r="K26" s="46">
        <v>0</v>
      </c>
      <c r="L26" s="46">
        <v>1.1000000000000001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4.2</v>
      </c>
      <c r="U26" s="46">
        <v>0</v>
      </c>
      <c r="V26" s="46">
        <v>0</v>
      </c>
      <c r="W26" s="46">
        <v>0</v>
      </c>
    </row>
    <row r="27" spans="2:23">
      <c r="B27" s="134"/>
      <c r="C27" s="134"/>
      <c r="D27" s="134"/>
      <c r="E27" s="134" t="s">
        <v>200</v>
      </c>
      <c r="F27" s="47" t="s">
        <v>214</v>
      </c>
      <c r="G27" s="46">
        <v>5.0999999999999996</v>
      </c>
      <c r="H27" s="46">
        <v>5.0999999999999996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5.0999999999999996</v>
      </c>
      <c r="U27" s="46">
        <v>0</v>
      </c>
      <c r="V27" s="46">
        <v>0</v>
      </c>
      <c r="W27" s="46">
        <v>0</v>
      </c>
    </row>
    <row r="28" spans="2:23" ht="31.2">
      <c r="B28" s="134"/>
      <c r="C28" s="134"/>
      <c r="D28" s="134"/>
      <c r="E28" s="134"/>
      <c r="F28" s="47" t="s">
        <v>215</v>
      </c>
      <c r="G28" s="46">
        <v>0.1</v>
      </c>
      <c r="H28" s="46">
        <v>0.1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0.1</v>
      </c>
      <c r="U28" s="46">
        <v>0</v>
      </c>
      <c r="V28" s="46">
        <v>0</v>
      </c>
      <c r="W28" s="46">
        <v>0</v>
      </c>
    </row>
    <row r="29" spans="2:23">
      <c r="B29" s="134"/>
      <c r="C29" s="134"/>
      <c r="D29" s="134"/>
      <c r="E29" s="134"/>
      <c r="F29" s="47" t="s">
        <v>216</v>
      </c>
      <c r="G29" s="46">
        <v>6.4</v>
      </c>
      <c r="H29" s="46">
        <v>6.4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6.4</v>
      </c>
      <c r="U29" s="46">
        <v>0</v>
      </c>
      <c r="V29" s="46">
        <v>0</v>
      </c>
      <c r="W29" s="46">
        <v>0</v>
      </c>
    </row>
    <row r="30" spans="2:23">
      <c r="B30" s="134"/>
      <c r="C30" s="134"/>
      <c r="D30" s="134"/>
      <c r="E30" s="134"/>
      <c r="F30" s="47" t="s">
        <v>55</v>
      </c>
      <c r="G30" s="46">
        <v>4.5999999999999996</v>
      </c>
      <c r="H30" s="46">
        <v>4.5999999999999996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4.5999999999999996</v>
      </c>
      <c r="U30" s="46">
        <v>0</v>
      </c>
      <c r="V30" s="46">
        <v>0</v>
      </c>
      <c r="W30" s="46">
        <v>0</v>
      </c>
    </row>
    <row r="31" spans="2:23">
      <c r="B31" s="134"/>
      <c r="C31" s="134"/>
      <c r="D31" s="134"/>
      <c r="E31" s="134" t="s">
        <v>201</v>
      </c>
      <c r="F31" s="134" t="s">
        <v>197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</row>
    <row r="32" spans="2:23">
      <c r="B32" s="134"/>
      <c r="C32" s="134"/>
      <c r="D32" s="134"/>
      <c r="E32" s="134" t="s">
        <v>217</v>
      </c>
      <c r="F32" s="134" t="s">
        <v>197</v>
      </c>
      <c r="G32" s="46">
        <v>9.6999999999999993</v>
      </c>
      <c r="H32" s="46">
        <v>9.6999999999999993</v>
      </c>
      <c r="I32" s="46">
        <v>0</v>
      </c>
      <c r="J32" s="46">
        <v>0</v>
      </c>
      <c r="K32" s="46">
        <v>0</v>
      </c>
      <c r="L32" s="46">
        <v>2.1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7.6</v>
      </c>
      <c r="U32" s="46">
        <v>0</v>
      </c>
      <c r="V32" s="46">
        <v>0</v>
      </c>
      <c r="W32" s="46">
        <v>0</v>
      </c>
    </row>
    <row r="33" spans="2:23">
      <c r="B33" s="134"/>
      <c r="C33" s="134"/>
      <c r="D33" s="134"/>
      <c r="E33" s="134" t="s">
        <v>218</v>
      </c>
      <c r="F33" s="134" t="s">
        <v>197</v>
      </c>
      <c r="G33" s="46">
        <v>0.9</v>
      </c>
      <c r="H33" s="46">
        <v>0.9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0.9</v>
      </c>
      <c r="U33" s="46">
        <v>0</v>
      </c>
      <c r="V33" s="46">
        <v>0</v>
      </c>
      <c r="W33" s="46">
        <v>0</v>
      </c>
    </row>
    <row r="34" spans="2:23">
      <c r="B34" s="134"/>
      <c r="C34" s="134"/>
      <c r="D34" s="134"/>
      <c r="E34" s="134" t="s">
        <v>202</v>
      </c>
      <c r="F34" s="134" t="s">
        <v>197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</row>
    <row r="35" spans="2:23">
      <c r="B35" s="134"/>
      <c r="C35" s="134"/>
      <c r="D35" s="134"/>
      <c r="E35" s="134" t="s">
        <v>219</v>
      </c>
      <c r="F35" s="134" t="s">
        <v>197</v>
      </c>
      <c r="G35" s="46">
        <v>0.4</v>
      </c>
      <c r="H35" s="46">
        <v>0.4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0.4</v>
      </c>
      <c r="U35" s="46">
        <v>0</v>
      </c>
      <c r="V35" s="46">
        <v>0</v>
      </c>
      <c r="W35" s="46">
        <v>0</v>
      </c>
    </row>
    <row r="36" spans="2:23">
      <c r="B36" s="134"/>
      <c r="C36" s="134"/>
      <c r="D36" s="134"/>
      <c r="E36" s="134" t="s">
        <v>220</v>
      </c>
      <c r="F36" s="134" t="s">
        <v>197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</row>
    <row r="37" spans="2:23" ht="31.2">
      <c r="B37" s="134"/>
      <c r="C37" s="134"/>
      <c r="D37" s="134"/>
      <c r="E37" s="134" t="s">
        <v>221</v>
      </c>
      <c r="F37" s="47" t="s">
        <v>222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</row>
    <row r="38" spans="2:23">
      <c r="B38" s="134"/>
      <c r="C38" s="134"/>
      <c r="D38" s="134"/>
      <c r="E38" s="134"/>
      <c r="F38" s="47" t="s">
        <v>223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</row>
    <row r="39" spans="2:23">
      <c r="B39" s="134"/>
      <c r="C39" s="134"/>
      <c r="D39" s="134"/>
      <c r="E39" s="134" t="s">
        <v>54</v>
      </c>
      <c r="F39" s="134" t="s">
        <v>197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</row>
    <row r="40" spans="2:23">
      <c r="B40" s="134"/>
      <c r="C40" s="134"/>
      <c r="D40" s="134"/>
      <c r="E40" s="134" t="s">
        <v>224</v>
      </c>
      <c r="F40" s="134" t="s">
        <v>197</v>
      </c>
      <c r="G40" s="46">
        <v>0.6</v>
      </c>
      <c r="H40" s="46">
        <v>0.6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0.6</v>
      </c>
      <c r="U40" s="46">
        <v>0</v>
      </c>
      <c r="V40" s="46">
        <v>0</v>
      </c>
      <c r="W40" s="46">
        <v>0</v>
      </c>
    </row>
    <row r="41" spans="2:23">
      <c r="B41" s="134"/>
      <c r="C41" s="134"/>
      <c r="D41" s="134"/>
      <c r="E41" s="134" t="s">
        <v>225</v>
      </c>
      <c r="F41" s="134" t="s">
        <v>197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</row>
    <row r="42" spans="2:23">
      <c r="B42" s="134"/>
      <c r="C42" s="134"/>
      <c r="D42" s="134"/>
      <c r="E42" s="134" t="s">
        <v>55</v>
      </c>
      <c r="F42" s="134" t="s">
        <v>197</v>
      </c>
      <c r="G42" s="46">
        <v>10.1</v>
      </c>
      <c r="H42" s="46">
        <v>10.1</v>
      </c>
      <c r="I42" s="46">
        <v>0</v>
      </c>
      <c r="J42" s="46">
        <v>0</v>
      </c>
      <c r="K42" s="46">
        <v>0</v>
      </c>
      <c r="L42" s="46">
        <v>0.2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9.9</v>
      </c>
      <c r="U42" s="46">
        <v>0</v>
      </c>
      <c r="V42" s="46">
        <v>0</v>
      </c>
      <c r="W42" s="46">
        <v>0</v>
      </c>
    </row>
    <row r="43" spans="2:23">
      <c r="B43" s="134"/>
      <c r="C43" s="134"/>
      <c r="D43" s="134"/>
      <c r="E43" s="134" t="s">
        <v>226</v>
      </c>
      <c r="F43" s="134" t="s">
        <v>197</v>
      </c>
      <c r="G43" s="46">
        <v>60.099999999999994</v>
      </c>
      <c r="H43" s="46">
        <v>60.099999999999994</v>
      </c>
      <c r="I43" s="46">
        <v>0</v>
      </c>
      <c r="J43" s="46">
        <v>0</v>
      </c>
      <c r="K43" s="46">
        <v>0</v>
      </c>
      <c r="L43" s="46">
        <v>14.2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45.9</v>
      </c>
      <c r="U43" s="46">
        <v>0</v>
      </c>
      <c r="V43" s="46">
        <v>0</v>
      </c>
      <c r="W43" s="46">
        <v>0</v>
      </c>
    </row>
    <row r="44" spans="2:23">
      <c r="B44" s="134"/>
      <c r="C44" s="134"/>
      <c r="D44" s="134" t="s">
        <v>227</v>
      </c>
      <c r="E44" s="134" t="s">
        <v>197</v>
      </c>
      <c r="F44" s="134" t="s">
        <v>197</v>
      </c>
      <c r="G44" s="46">
        <v>95.1</v>
      </c>
      <c r="H44" s="46">
        <v>95.1</v>
      </c>
      <c r="I44" s="46">
        <v>0</v>
      </c>
      <c r="J44" s="46">
        <v>0</v>
      </c>
      <c r="K44" s="46">
        <v>0</v>
      </c>
      <c r="L44" s="46">
        <v>35.799999999999997</v>
      </c>
      <c r="M44" s="46">
        <v>0</v>
      </c>
      <c r="N44" s="46">
        <v>0</v>
      </c>
      <c r="O44" s="46">
        <v>0</v>
      </c>
      <c r="P44" s="46">
        <v>0.4</v>
      </c>
      <c r="Q44" s="46">
        <v>0</v>
      </c>
      <c r="R44" s="46">
        <v>0</v>
      </c>
      <c r="S44" s="46">
        <v>0</v>
      </c>
      <c r="T44" s="46">
        <v>58.9</v>
      </c>
      <c r="U44" s="46">
        <v>0</v>
      </c>
      <c r="V44" s="46">
        <v>0</v>
      </c>
      <c r="W44" s="46">
        <v>0</v>
      </c>
    </row>
    <row r="45" spans="2:23">
      <c r="B45" s="134" t="s">
        <v>125</v>
      </c>
      <c r="C45" s="134" t="s">
        <v>4</v>
      </c>
      <c r="D45" s="134" t="s">
        <v>123</v>
      </c>
      <c r="E45" s="134"/>
      <c r="F45" s="134" t="s">
        <v>197</v>
      </c>
      <c r="G45" s="46">
        <v>413.70000000000005</v>
      </c>
      <c r="H45" s="46">
        <v>224.3</v>
      </c>
      <c r="I45" s="46">
        <v>133.9</v>
      </c>
      <c r="J45" s="46">
        <v>55.5</v>
      </c>
      <c r="K45" s="46">
        <v>0</v>
      </c>
      <c r="L45" s="46">
        <v>0</v>
      </c>
      <c r="M45" s="46">
        <v>133.30000000000001</v>
      </c>
      <c r="N45" s="46">
        <v>55.5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224.3</v>
      </c>
      <c r="U45" s="46">
        <v>0.6</v>
      </c>
      <c r="V45" s="46">
        <v>0</v>
      </c>
      <c r="W45" s="46">
        <v>0</v>
      </c>
    </row>
    <row r="46" spans="2:23">
      <c r="B46" s="134"/>
      <c r="C46" s="134"/>
      <c r="D46" s="134" t="s">
        <v>198</v>
      </c>
      <c r="E46" s="134" t="s">
        <v>58</v>
      </c>
      <c r="F46" s="134" t="s">
        <v>197</v>
      </c>
      <c r="G46" s="54">
        <v>202.5</v>
      </c>
      <c r="H46" s="46">
        <v>13.1</v>
      </c>
      <c r="I46" s="54">
        <v>133.9</v>
      </c>
      <c r="J46" s="54">
        <v>55.5</v>
      </c>
      <c r="K46" s="46">
        <v>0</v>
      </c>
      <c r="L46" s="46">
        <v>0</v>
      </c>
      <c r="M46" s="46">
        <v>133.30000000000001</v>
      </c>
      <c r="N46" s="46">
        <v>55.5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13.1</v>
      </c>
      <c r="U46" s="46">
        <v>0.6</v>
      </c>
      <c r="V46" s="46">
        <v>0</v>
      </c>
      <c r="W46" s="46">
        <v>0</v>
      </c>
    </row>
    <row r="47" spans="2:23">
      <c r="B47" s="134"/>
      <c r="C47" s="134"/>
      <c r="D47" s="134"/>
      <c r="E47" s="134" t="s">
        <v>153</v>
      </c>
      <c r="F47" s="47" t="s">
        <v>58</v>
      </c>
      <c r="G47" s="46">
        <v>197.8</v>
      </c>
      <c r="H47" s="46">
        <v>8.4</v>
      </c>
      <c r="I47" s="46">
        <v>133.9</v>
      </c>
      <c r="J47" s="46">
        <v>55.5</v>
      </c>
      <c r="K47" s="46">
        <v>0</v>
      </c>
      <c r="L47" s="46">
        <v>0</v>
      </c>
      <c r="M47" s="46">
        <v>133.30000000000001</v>
      </c>
      <c r="N47" s="46">
        <v>55.5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8.4</v>
      </c>
      <c r="U47" s="46">
        <v>0.6</v>
      </c>
      <c r="V47" s="46">
        <v>0</v>
      </c>
      <c r="W47" s="46">
        <v>0</v>
      </c>
    </row>
    <row r="48" spans="2:23">
      <c r="B48" s="134"/>
      <c r="C48" s="134"/>
      <c r="D48" s="134"/>
      <c r="E48" s="134"/>
      <c r="F48" s="47" t="s">
        <v>199</v>
      </c>
      <c r="G48" s="46">
        <v>35.599999999999994</v>
      </c>
      <c r="H48" s="46">
        <v>0.5</v>
      </c>
      <c r="I48" s="46">
        <v>19.599999999999998</v>
      </c>
      <c r="J48" s="46">
        <v>15.5</v>
      </c>
      <c r="K48" s="46">
        <v>0</v>
      </c>
      <c r="L48" s="46">
        <v>0</v>
      </c>
      <c r="M48" s="46">
        <v>19.399999999999999</v>
      </c>
      <c r="N48" s="46">
        <v>15.5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0.5</v>
      </c>
      <c r="U48" s="46">
        <v>0.2</v>
      </c>
      <c r="V48" s="46">
        <v>0</v>
      </c>
      <c r="W48" s="46">
        <v>0</v>
      </c>
    </row>
    <row r="49" spans="2:23" ht="31.2">
      <c r="B49" s="134"/>
      <c r="C49" s="134"/>
      <c r="D49" s="134"/>
      <c r="E49" s="134"/>
      <c r="F49" s="47" t="s">
        <v>200</v>
      </c>
      <c r="G49" s="46">
        <v>30.6</v>
      </c>
      <c r="H49" s="46">
        <v>4.8</v>
      </c>
      <c r="I49" s="46">
        <v>20</v>
      </c>
      <c r="J49" s="46">
        <v>5.8</v>
      </c>
      <c r="K49" s="46">
        <v>0</v>
      </c>
      <c r="L49" s="46">
        <v>0</v>
      </c>
      <c r="M49" s="46">
        <v>19.600000000000001</v>
      </c>
      <c r="N49" s="46">
        <v>5.8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4.8</v>
      </c>
      <c r="U49" s="46">
        <v>0.4</v>
      </c>
      <c r="V49" s="46">
        <v>0</v>
      </c>
      <c r="W49" s="46">
        <v>0</v>
      </c>
    </row>
    <row r="50" spans="2:23">
      <c r="B50" s="134"/>
      <c r="C50" s="134"/>
      <c r="D50" s="134"/>
      <c r="E50" s="134"/>
      <c r="F50" s="47" t="s">
        <v>201</v>
      </c>
      <c r="G50" s="46">
        <v>18.899999999999999</v>
      </c>
      <c r="H50" s="46">
        <v>0.1</v>
      </c>
      <c r="I50" s="46">
        <v>11.7</v>
      </c>
      <c r="J50" s="46">
        <v>7.1</v>
      </c>
      <c r="K50" s="46">
        <v>0</v>
      </c>
      <c r="L50" s="46">
        <v>0</v>
      </c>
      <c r="M50" s="46">
        <v>11.7</v>
      </c>
      <c r="N50" s="46">
        <v>7.1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0.1</v>
      </c>
      <c r="U50" s="46">
        <v>0</v>
      </c>
      <c r="V50" s="46">
        <v>0</v>
      </c>
      <c r="W50" s="46">
        <v>0</v>
      </c>
    </row>
    <row r="51" spans="2:23">
      <c r="B51" s="134"/>
      <c r="C51" s="134"/>
      <c r="D51" s="134"/>
      <c r="E51" s="134"/>
      <c r="F51" s="47" t="s">
        <v>202</v>
      </c>
      <c r="G51" s="46">
        <v>8.1999999999999993</v>
      </c>
      <c r="H51" s="46">
        <v>0</v>
      </c>
      <c r="I51" s="46">
        <v>8.1999999999999993</v>
      </c>
      <c r="J51" s="46">
        <v>0</v>
      </c>
      <c r="K51" s="46">
        <v>0</v>
      </c>
      <c r="L51" s="46">
        <v>0</v>
      </c>
      <c r="M51" s="46">
        <v>8.1999999999999993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</row>
    <row r="52" spans="2:23" ht="31.2">
      <c r="B52" s="134"/>
      <c r="C52" s="134"/>
      <c r="D52" s="134"/>
      <c r="E52" s="134"/>
      <c r="F52" s="47" t="s">
        <v>203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</row>
    <row r="53" spans="2:23">
      <c r="B53" s="134"/>
      <c r="C53" s="134"/>
      <c r="D53" s="134"/>
      <c r="E53" s="134"/>
      <c r="F53" s="47" t="s">
        <v>204</v>
      </c>
      <c r="G53" s="46">
        <v>23.700000000000003</v>
      </c>
      <c r="H53" s="46">
        <v>0</v>
      </c>
      <c r="I53" s="46">
        <v>16.8</v>
      </c>
      <c r="J53" s="46">
        <v>6.9</v>
      </c>
      <c r="K53" s="46">
        <v>0</v>
      </c>
      <c r="L53" s="46">
        <v>0</v>
      </c>
      <c r="M53" s="46">
        <v>16.8</v>
      </c>
      <c r="N53" s="46">
        <v>6.9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</row>
    <row r="54" spans="2:23">
      <c r="B54" s="134"/>
      <c r="C54" s="134"/>
      <c r="D54" s="134"/>
      <c r="E54" s="134"/>
      <c r="F54" s="47" t="s">
        <v>55</v>
      </c>
      <c r="G54" s="46">
        <v>80.8</v>
      </c>
      <c r="H54" s="46">
        <v>3</v>
      </c>
      <c r="I54" s="46">
        <v>57.6</v>
      </c>
      <c r="J54" s="46">
        <v>20.2</v>
      </c>
      <c r="K54" s="46">
        <v>0</v>
      </c>
      <c r="L54" s="46">
        <v>0</v>
      </c>
      <c r="M54" s="46">
        <v>57.6</v>
      </c>
      <c r="N54" s="46">
        <v>20.2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3</v>
      </c>
      <c r="U54" s="46">
        <v>0</v>
      </c>
      <c r="V54" s="46">
        <v>0</v>
      </c>
      <c r="W54" s="46">
        <v>0</v>
      </c>
    </row>
    <row r="55" spans="2:23">
      <c r="B55" s="134"/>
      <c r="C55" s="134"/>
      <c r="D55" s="134"/>
      <c r="E55" s="134" t="s">
        <v>154</v>
      </c>
      <c r="F55" s="47" t="s">
        <v>58</v>
      </c>
      <c r="G55" s="46">
        <v>4.7</v>
      </c>
      <c r="H55" s="46">
        <v>4.7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4.7</v>
      </c>
      <c r="U55" s="46">
        <v>0</v>
      </c>
      <c r="V55" s="46">
        <v>0</v>
      </c>
      <c r="W55" s="46">
        <v>0</v>
      </c>
    </row>
    <row r="56" spans="2:23">
      <c r="B56" s="134"/>
      <c r="C56" s="134"/>
      <c r="D56" s="134"/>
      <c r="E56" s="134"/>
      <c r="F56" s="47" t="s">
        <v>205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</row>
    <row r="57" spans="2:23">
      <c r="B57" s="134"/>
      <c r="C57" s="134"/>
      <c r="D57" s="134"/>
      <c r="E57" s="134"/>
      <c r="F57" s="47" t="s">
        <v>206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</row>
    <row r="58" spans="2:23">
      <c r="B58" s="134"/>
      <c r="C58" s="134"/>
      <c r="D58" s="134"/>
      <c r="E58" s="134"/>
      <c r="F58" s="47" t="s">
        <v>207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</row>
    <row r="59" spans="2:23" ht="31.2">
      <c r="B59" s="134"/>
      <c r="C59" s="134"/>
      <c r="D59" s="134"/>
      <c r="E59" s="134"/>
      <c r="F59" s="47" t="s">
        <v>208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</row>
    <row r="60" spans="2:23">
      <c r="B60" s="134"/>
      <c r="C60" s="134"/>
      <c r="D60" s="134"/>
      <c r="E60" s="134"/>
      <c r="F60" s="47" t="s">
        <v>209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</row>
    <row r="61" spans="2:23">
      <c r="B61" s="134"/>
      <c r="C61" s="134"/>
      <c r="D61" s="134"/>
      <c r="E61" s="134"/>
      <c r="F61" s="47" t="s">
        <v>55</v>
      </c>
      <c r="G61" s="46">
        <v>4.7</v>
      </c>
      <c r="H61" s="46">
        <v>4.7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4.7</v>
      </c>
      <c r="U61" s="46">
        <v>0</v>
      </c>
      <c r="V61" s="46">
        <v>0</v>
      </c>
      <c r="W61" s="46">
        <v>0</v>
      </c>
    </row>
    <row r="62" spans="2:23">
      <c r="B62" s="134"/>
      <c r="C62" s="134"/>
      <c r="D62" s="134"/>
      <c r="E62" s="134" t="s">
        <v>210</v>
      </c>
      <c r="F62" s="134" t="s">
        <v>197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</row>
    <row r="63" spans="2:23">
      <c r="B63" s="134"/>
      <c r="C63" s="134"/>
      <c r="D63" s="134"/>
      <c r="E63" s="134" t="s">
        <v>211</v>
      </c>
      <c r="F63" s="134" t="s">
        <v>197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</row>
    <row r="64" spans="2:23">
      <c r="B64" s="134"/>
      <c r="C64" s="134"/>
      <c r="D64" s="134" t="s">
        <v>212</v>
      </c>
      <c r="E64" s="134" t="s">
        <v>58</v>
      </c>
      <c r="F64" s="134" t="s">
        <v>197</v>
      </c>
      <c r="G64" s="46">
        <v>123.4</v>
      </c>
      <c r="H64" s="46">
        <v>123.4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123.4</v>
      </c>
      <c r="U64" s="46">
        <v>0</v>
      </c>
      <c r="V64" s="46">
        <v>0</v>
      </c>
      <c r="W64" s="46">
        <v>0</v>
      </c>
    </row>
    <row r="65" spans="2:23">
      <c r="B65" s="134"/>
      <c r="C65" s="134"/>
      <c r="D65" s="134"/>
      <c r="E65" s="134" t="s">
        <v>199</v>
      </c>
      <c r="F65" s="47" t="s">
        <v>213</v>
      </c>
      <c r="G65" s="46">
        <v>1.8</v>
      </c>
      <c r="H65" s="46">
        <v>1.8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1.8</v>
      </c>
      <c r="U65" s="46">
        <v>0</v>
      </c>
      <c r="V65" s="46">
        <v>0</v>
      </c>
      <c r="W65" s="46">
        <v>0</v>
      </c>
    </row>
    <row r="66" spans="2:23">
      <c r="B66" s="134"/>
      <c r="C66" s="134"/>
      <c r="D66" s="134"/>
      <c r="E66" s="134"/>
      <c r="F66" s="47" t="s">
        <v>55</v>
      </c>
      <c r="G66" s="46">
        <v>51.3</v>
      </c>
      <c r="H66" s="46">
        <v>51.3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51.3</v>
      </c>
      <c r="U66" s="46">
        <v>0</v>
      </c>
      <c r="V66" s="46">
        <v>0</v>
      </c>
      <c r="W66" s="46">
        <v>0</v>
      </c>
    </row>
    <row r="67" spans="2:23">
      <c r="B67" s="134"/>
      <c r="C67" s="134"/>
      <c r="D67" s="134"/>
      <c r="E67" s="134" t="s">
        <v>112</v>
      </c>
      <c r="F67" s="134" t="s">
        <v>197</v>
      </c>
      <c r="G67" s="46">
        <v>17.2</v>
      </c>
      <c r="H67" s="46">
        <v>17.2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17.2</v>
      </c>
      <c r="U67" s="46">
        <v>0</v>
      </c>
      <c r="V67" s="46">
        <v>0</v>
      </c>
      <c r="W67" s="46">
        <v>0</v>
      </c>
    </row>
    <row r="68" spans="2:23">
      <c r="B68" s="134"/>
      <c r="C68" s="134"/>
      <c r="D68" s="134"/>
      <c r="E68" s="134" t="s">
        <v>194</v>
      </c>
      <c r="F68" s="134" t="s">
        <v>197</v>
      </c>
      <c r="G68" s="46">
        <v>3.7</v>
      </c>
      <c r="H68" s="46">
        <v>3.7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3.7</v>
      </c>
      <c r="U68" s="46">
        <v>0</v>
      </c>
      <c r="V68" s="46">
        <v>0</v>
      </c>
      <c r="W68" s="46">
        <v>0</v>
      </c>
    </row>
    <row r="69" spans="2:23">
      <c r="B69" s="134"/>
      <c r="C69" s="134"/>
      <c r="D69" s="134"/>
      <c r="E69" s="134" t="s">
        <v>200</v>
      </c>
      <c r="F69" s="47" t="s">
        <v>214</v>
      </c>
      <c r="G69" s="46">
        <v>7.1</v>
      </c>
      <c r="H69" s="46">
        <v>7.1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7.1</v>
      </c>
      <c r="U69" s="46">
        <v>0</v>
      </c>
      <c r="V69" s="46">
        <v>0</v>
      </c>
      <c r="W69" s="46">
        <v>0</v>
      </c>
    </row>
    <row r="70" spans="2:23" ht="31.2">
      <c r="B70" s="134"/>
      <c r="C70" s="134"/>
      <c r="D70" s="134"/>
      <c r="E70" s="134"/>
      <c r="F70" s="47" t="s">
        <v>215</v>
      </c>
      <c r="G70" s="46">
        <v>0.3</v>
      </c>
      <c r="H70" s="46">
        <v>0.3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0.3</v>
      </c>
      <c r="U70" s="46">
        <v>0</v>
      </c>
      <c r="V70" s="46">
        <v>0</v>
      </c>
      <c r="W70" s="46">
        <v>0</v>
      </c>
    </row>
    <row r="71" spans="2:23">
      <c r="B71" s="134"/>
      <c r="C71" s="134"/>
      <c r="D71" s="134"/>
      <c r="E71" s="134"/>
      <c r="F71" s="47" t="s">
        <v>216</v>
      </c>
      <c r="G71" s="46">
        <v>4.4000000000000004</v>
      </c>
      <c r="H71" s="46">
        <v>4.4000000000000004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4.4000000000000004</v>
      </c>
      <c r="U71" s="46">
        <v>0</v>
      </c>
      <c r="V71" s="46">
        <v>0</v>
      </c>
      <c r="W71" s="46">
        <v>0</v>
      </c>
    </row>
    <row r="72" spans="2:23">
      <c r="B72" s="134"/>
      <c r="C72" s="134"/>
      <c r="D72" s="134"/>
      <c r="E72" s="134"/>
      <c r="F72" s="47" t="s">
        <v>55</v>
      </c>
      <c r="G72" s="46">
        <v>1.3</v>
      </c>
      <c r="H72" s="46">
        <v>1.3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1.3</v>
      </c>
      <c r="U72" s="46">
        <v>0</v>
      </c>
      <c r="V72" s="46">
        <v>0</v>
      </c>
      <c r="W72" s="46">
        <v>0</v>
      </c>
    </row>
    <row r="73" spans="2:23">
      <c r="B73" s="134"/>
      <c r="C73" s="134"/>
      <c r="D73" s="134"/>
      <c r="E73" s="134" t="s">
        <v>201</v>
      </c>
      <c r="F73" s="134" t="s">
        <v>197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</row>
    <row r="74" spans="2:23">
      <c r="B74" s="134"/>
      <c r="C74" s="134"/>
      <c r="D74" s="134"/>
      <c r="E74" s="134" t="s">
        <v>217</v>
      </c>
      <c r="F74" s="134" t="s">
        <v>197</v>
      </c>
      <c r="G74" s="46">
        <v>13.2</v>
      </c>
      <c r="H74" s="46">
        <v>13.2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13.2</v>
      </c>
      <c r="U74" s="46">
        <v>0</v>
      </c>
      <c r="V74" s="46">
        <v>0</v>
      </c>
      <c r="W74" s="46">
        <v>0</v>
      </c>
    </row>
    <row r="75" spans="2:23">
      <c r="B75" s="134"/>
      <c r="C75" s="134"/>
      <c r="D75" s="134"/>
      <c r="E75" s="134" t="s">
        <v>218</v>
      </c>
      <c r="F75" s="134" t="s">
        <v>197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</row>
    <row r="76" spans="2:23">
      <c r="B76" s="134"/>
      <c r="C76" s="134"/>
      <c r="D76" s="134"/>
      <c r="E76" s="134" t="s">
        <v>202</v>
      </c>
      <c r="F76" s="134" t="s">
        <v>197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</row>
    <row r="77" spans="2:23">
      <c r="B77" s="134"/>
      <c r="C77" s="134"/>
      <c r="D77" s="134"/>
      <c r="E77" s="134" t="s">
        <v>219</v>
      </c>
      <c r="F77" s="134" t="s">
        <v>197</v>
      </c>
      <c r="G77" s="46">
        <v>0.3</v>
      </c>
      <c r="H77" s="46">
        <v>0.3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0.3</v>
      </c>
      <c r="U77" s="46">
        <v>0</v>
      </c>
      <c r="V77" s="46">
        <v>0</v>
      </c>
      <c r="W77" s="46">
        <v>0</v>
      </c>
    </row>
    <row r="78" spans="2:23">
      <c r="B78" s="134"/>
      <c r="C78" s="134"/>
      <c r="D78" s="134"/>
      <c r="E78" s="134" t="s">
        <v>220</v>
      </c>
      <c r="F78" s="134" t="s">
        <v>197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</row>
    <row r="79" spans="2:23" ht="31.2">
      <c r="B79" s="134"/>
      <c r="C79" s="134"/>
      <c r="D79" s="134"/>
      <c r="E79" s="134" t="s">
        <v>221</v>
      </c>
      <c r="F79" s="47" t="s">
        <v>222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</row>
    <row r="80" spans="2:23">
      <c r="B80" s="134"/>
      <c r="C80" s="134"/>
      <c r="D80" s="134"/>
      <c r="E80" s="134"/>
      <c r="F80" s="47" t="s">
        <v>223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</row>
    <row r="81" spans="2:23">
      <c r="B81" s="134"/>
      <c r="C81" s="134"/>
      <c r="D81" s="134"/>
      <c r="E81" s="134" t="s">
        <v>54</v>
      </c>
      <c r="F81" s="134" t="s">
        <v>197</v>
      </c>
      <c r="G81" s="46">
        <v>0.2</v>
      </c>
      <c r="H81" s="46">
        <v>0.2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0.2</v>
      </c>
      <c r="U81" s="46">
        <v>0</v>
      </c>
      <c r="V81" s="46">
        <v>0</v>
      </c>
      <c r="W81" s="46">
        <v>0</v>
      </c>
    </row>
    <row r="82" spans="2:23">
      <c r="B82" s="134"/>
      <c r="C82" s="134"/>
      <c r="D82" s="134"/>
      <c r="E82" s="134" t="s">
        <v>224</v>
      </c>
      <c r="F82" s="134" t="s">
        <v>197</v>
      </c>
      <c r="G82" s="46">
        <v>0.2</v>
      </c>
      <c r="H82" s="46">
        <v>0.2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0.2</v>
      </c>
      <c r="U82" s="46">
        <v>0</v>
      </c>
      <c r="V82" s="46">
        <v>0</v>
      </c>
      <c r="W82" s="46">
        <v>0</v>
      </c>
    </row>
    <row r="83" spans="2:23">
      <c r="B83" s="134"/>
      <c r="C83" s="134"/>
      <c r="D83" s="134"/>
      <c r="E83" s="134" t="s">
        <v>225</v>
      </c>
      <c r="F83" s="134" t="s">
        <v>197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</row>
    <row r="84" spans="2:23">
      <c r="B84" s="134"/>
      <c r="C84" s="134"/>
      <c r="D84" s="134"/>
      <c r="E84" s="134" t="s">
        <v>55</v>
      </c>
      <c r="F84" s="134" t="s">
        <v>197</v>
      </c>
      <c r="G84" s="46">
        <v>0.4</v>
      </c>
      <c r="H84" s="46">
        <v>0.4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0.4</v>
      </c>
      <c r="U84" s="46">
        <v>0</v>
      </c>
      <c r="V84" s="46">
        <v>0</v>
      </c>
      <c r="W84" s="46">
        <v>0</v>
      </c>
    </row>
    <row r="85" spans="2:23">
      <c r="B85" s="134"/>
      <c r="C85" s="134"/>
      <c r="D85" s="134"/>
      <c r="E85" s="134" t="s">
        <v>226</v>
      </c>
      <c r="F85" s="134" t="s">
        <v>197</v>
      </c>
      <c r="G85" s="46">
        <v>22</v>
      </c>
      <c r="H85" s="46">
        <v>22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22</v>
      </c>
      <c r="U85" s="46">
        <v>0</v>
      </c>
      <c r="V85" s="46">
        <v>0</v>
      </c>
      <c r="W85" s="46">
        <v>0</v>
      </c>
    </row>
    <row r="86" spans="2:23">
      <c r="B86" s="134"/>
      <c r="C86" s="134"/>
      <c r="D86" s="134" t="s">
        <v>227</v>
      </c>
      <c r="E86" s="134" t="s">
        <v>197</v>
      </c>
      <c r="F86" s="134" t="s">
        <v>197</v>
      </c>
      <c r="G86" s="46">
        <v>87.8</v>
      </c>
      <c r="H86" s="46">
        <v>87.8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87.8</v>
      </c>
      <c r="U86" s="46">
        <v>0</v>
      </c>
      <c r="V86" s="46">
        <v>0</v>
      </c>
      <c r="W86" s="46">
        <v>0</v>
      </c>
    </row>
    <row r="87" spans="2:23">
      <c r="B87" s="134" t="s">
        <v>125</v>
      </c>
      <c r="C87" s="134" t="s">
        <v>126</v>
      </c>
      <c r="D87" s="134" t="s">
        <v>123</v>
      </c>
      <c r="E87" s="134"/>
      <c r="F87" s="134" t="s">
        <v>197</v>
      </c>
      <c r="G87" s="46">
        <v>305.2</v>
      </c>
      <c r="H87" s="46">
        <v>198.6</v>
      </c>
      <c r="I87" s="46">
        <v>69.3</v>
      </c>
      <c r="J87" s="46">
        <v>31.299999999999997</v>
      </c>
      <c r="K87" s="46">
        <v>6</v>
      </c>
      <c r="L87" s="46">
        <v>23.6</v>
      </c>
      <c r="M87" s="46">
        <v>59.7</v>
      </c>
      <c r="N87" s="46">
        <v>29.9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175</v>
      </c>
      <c r="U87" s="46">
        <v>9.6</v>
      </c>
      <c r="V87" s="46">
        <v>1.4</v>
      </c>
      <c r="W87" s="46">
        <v>6</v>
      </c>
    </row>
    <row r="88" spans="2:23">
      <c r="B88" s="134"/>
      <c r="C88" s="134"/>
      <c r="D88" s="134" t="s">
        <v>198</v>
      </c>
      <c r="E88" s="134" t="s">
        <v>58</v>
      </c>
      <c r="F88" s="134" t="s">
        <v>197</v>
      </c>
      <c r="G88" s="54">
        <v>118.3</v>
      </c>
      <c r="H88" s="46">
        <v>11.8</v>
      </c>
      <c r="I88" s="54">
        <v>69.2</v>
      </c>
      <c r="J88" s="54">
        <v>31.299999999999997</v>
      </c>
      <c r="K88" s="46">
        <v>6</v>
      </c>
      <c r="L88" s="46">
        <v>0</v>
      </c>
      <c r="M88" s="46">
        <v>59.7</v>
      </c>
      <c r="N88" s="46">
        <v>29.9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11.8</v>
      </c>
      <c r="U88" s="46">
        <v>9.5</v>
      </c>
      <c r="V88" s="46">
        <v>1.4</v>
      </c>
      <c r="W88" s="46">
        <v>6</v>
      </c>
    </row>
    <row r="89" spans="2:23">
      <c r="B89" s="134"/>
      <c r="C89" s="134"/>
      <c r="D89" s="134"/>
      <c r="E89" s="134" t="s">
        <v>153</v>
      </c>
      <c r="F89" s="47" t="s">
        <v>58</v>
      </c>
      <c r="G89" s="48">
        <v>114.60000000000001</v>
      </c>
      <c r="H89" s="46">
        <v>10.9</v>
      </c>
      <c r="I89" s="46">
        <v>69.2</v>
      </c>
      <c r="J89" s="46">
        <v>28.5</v>
      </c>
      <c r="K89" s="46">
        <v>6</v>
      </c>
      <c r="L89" s="46">
        <v>0</v>
      </c>
      <c r="M89" s="46">
        <v>59.7</v>
      </c>
      <c r="N89" s="46">
        <v>28.5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10.9</v>
      </c>
      <c r="U89" s="46">
        <v>9.5</v>
      </c>
      <c r="V89" s="46">
        <v>0</v>
      </c>
      <c r="W89" s="46">
        <v>6</v>
      </c>
    </row>
    <row r="90" spans="2:23">
      <c r="B90" s="134"/>
      <c r="C90" s="134"/>
      <c r="D90" s="134"/>
      <c r="E90" s="134"/>
      <c r="F90" s="47" t="s">
        <v>199</v>
      </c>
      <c r="G90" s="46">
        <v>8.3999999999999986</v>
      </c>
      <c r="H90" s="46">
        <v>0</v>
      </c>
      <c r="I90" s="46">
        <v>2.8</v>
      </c>
      <c r="J90" s="46">
        <v>5.6</v>
      </c>
      <c r="K90" s="46">
        <v>0</v>
      </c>
      <c r="L90" s="46">
        <v>0</v>
      </c>
      <c r="M90" s="46">
        <v>2.8</v>
      </c>
      <c r="N90" s="46">
        <v>5.6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</row>
    <row r="91" spans="2:23" ht="31.2">
      <c r="B91" s="134"/>
      <c r="C91" s="134"/>
      <c r="D91" s="134"/>
      <c r="E91" s="134"/>
      <c r="F91" s="47" t="s">
        <v>200</v>
      </c>
      <c r="G91" s="46">
        <v>26.8</v>
      </c>
      <c r="H91" s="46">
        <v>0</v>
      </c>
      <c r="I91" s="46">
        <v>17.600000000000001</v>
      </c>
      <c r="J91" s="46">
        <v>9.1999999999999993</v>
      </c>
      <c r="K91" s="46">
        <v>0</v>
      </c>
      <c r="L91" s="46">
        <v>0</v>
      </c>
      <c r="M91" s="46">
        <v>10.1</v>
      </c>
      <c r="N91" s="46">
        <v>9.1999999999999993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7.5</v>
      </c>
      <c r="V91" s="46">
        <v>0</v>
      </c>
      <c r="W91" s="46">
        <v>0</v>
      </c>
    </row>
    <row r="92" spans="2:23">
      <c r="B92" s="134"/>
      <c r="C92" s="134"/>
      <c r="D92" s="134"/>
      <c r="E92" s="134"/>
      <c r="F92" s="47" t="s">
        <v>201</v>
      </c>
      <c r="G92" s="46">
        <v>1.2</v>
      </c>
      <c r="H92" s="46">
        <v>0</v>
      </c>
      <c r="I92" s="46">
        <v>0.9</v>
      </c>
      <c r="J92" s="46">
        <v>0.3</v>
      </c>
      <c r="K92" s="46">
        <v>0</v>
      </c>
      <c r="L92" s="46">
        <v>0</v>
      </c>
      <c r="M92" s="46">
        <v>0.9</v>
      </c>
      <c r="N92" s="46">
        <v>0.3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</row>
    <row r="93" spans="2:23">
      <c r="B93" s="134"/>
      <c r="C93" s="134"/>
      <c r="D93" s="134"/>
      <c r="E93" s="134"/>
      <c r="F93" s="47" t="s">
        <v>202</v>
      </c>
      <c r="G93" s="46">
        <v>4.5</v>
      </c>
      <c r="H93" s="46">
        <v>0</v>
      </c>
      <c r="I93" s="46">
        <v>4.2</v>
      </c>
      <c r="J93" s="46">
        <v>0.3</v>
      </c>
      <c r="K93" s="46">
        <v>0</v>
      </c>
      <c r="L93" s="46">
        <v>0</v>
      </c>
      <c r="M93" s="46">
        <v>4.2</v>
      </c>
      <c r="N93" s="46">
        <v>0.3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</row>
    <row r="94" spans="2:23" ht="31.2">
      <c r="B94" s="134"/>
      <c r="C94" s="134"/>
      <c r="D94" s="134"/>
      <c r="E94" s="134"/>
      <c r="F94" s="47" t="s">
        <v>203</v>
      </c>
      <c r="G94" s="46">
        <v>15</v>
      </c>
      <c r="H94" s="46">
        <v>7.5</v>
      </c>
      <c r="I94" s="46">
        <v>6.9</v>
      </c>
      <c r="J94" s="46">
        <v>0.6</v>
      </c>
      <c r="K94" s="46">
        <v>0</v>
      </c>
      <c r="L94" s="46">
        <v>0</v>
      </c>
      <c r="M94" s="46">
        <v>6.9</v>
      </c>
      <c r="N94" s="46">
        <v>0.6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7.5</v>
      </c>
      <c r="U94" s="46">
        <v>0</v>
      </c>
      <c r="V94" s="46">
        <v>0</v>
      </c>
      <c r="W94" s="46">
        <v>0</v>
      </c>
    </row>
    <row r="95" spans="2:23">
      <c r="B95" s="134"/>
      <c r="C95" s="134"/>
      <c r="D95" s="134"/>
      <c r="E95" s="134"/>
      <c r="F95" s="47" t="s">
        <v>204</v>
      </c>
      <c r="G95" s="46">
        <v>7.9</v>
      </c>
      <c r="H95" s="46">
        <v>0.1</v>
      </c>
      <c r="I95" s="46">
        <v>1.6</v>
      </c>
      <c r="J95" s="46">
        <v>0.2</v>
      </c>
      <c r="K95" s="46">
        <v>6</v>
      </c>
      <c r="L95" s="46">
        <v>0</v>
      </c>
      <c r="M95" s="46">
        <v>1.6</v>
      </c>
      <c r="N95" s="46">
        <v>0.2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0.1</v>
      </c>
      <c r="U95" s="46">
        <v>0</v>
      </c>
      <c r="V95" s="46">
        <v>0</v>
      </c>
      <c r="W95" s="46">
        <v>6</v>
      </c>
    </row>
    <row r="96" spans="2:23">
      <c r="B96" s="134"/>
      <c r="C96" s="134"/>
      <c r="D96" s="134"/>
      <c r="E96" s="134"/>
      <c r="F96" s="47" t="s">
        <v>55</v>
      </c>
      <c r="G96" s="46">
        <v>50.8</v>
      </c>
      <c r="H96" s="46">
        <v>3.3</v>
      </c>
      <c r="I96" s="46">
        <v>35.200000000000003</v>
      </c>
      <c r="J96" s="46">
        <v>12.3</v>
      </c>
      <c r="K96" s="46">
        <v>0</v>
      </c>
      <c r="L96" s="46">
        <v>0</v>
      </c>
      <c r="M96" s="46">
        <v>33.200000000000003</v>
      </c>
      <c r="N96" s="46">
        <v>12.3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3.3</v>
      </c>
      <c r="U96" s="46">
        <v>2</v>
      </c>
      <c r="V96" s="46">
        <v>0</v>
      </c>
      <c r="W96" s="46">
        <v>0</v>
      </c>
    </row>
    <row r="97" spans="2:23">
      <c r="B97" s="134"/>
      <c r="C97" s="134"/>
      <c r="D97" s="134"/>
      <c r="E97" s="134" t="s">
        <v>154</v>
      </c>
      <c r="F97" s="47" t="s">
        <v>58</v>
      </c>
      <c r="G97" s="46">
        <v>2.2999999999999998</v>
      </c>
      <c r="H97" s="46">
        <v>0.9</v>
      </c>
      <c r="I97" s="46">
        <v>0</v>
      </c>
      <c r="J97" s="46">
        <v>1.4</v>
      </c>
      <c r="K97" s="46">
        <v>0</v>
      </c>
      <c r="L97" s="46">
        <v>0</v>
      </c>
      <c r="M97" s="46">
        <v>0</v>
      </c>
      <c r="N97" s="46">
        <v>1.4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0.9</v>
      </c>
      <c r="U97" s="46">
        <v>0</v>
      </c>
      <c r="V97" s="46">
        <v>0</v>
      </c>
      <c r="W97" s="46">
        <v>0</v>
      </c>
    </row>
    <row r="98" spans="2:23">
      <c r="B98" s="134"/>
      <c r="C98" s="134"/>
      <c r="D98" s="134"/>
      <c r="E98" s="134"/>
      <c r="F98" s="47" t="s">
        <v>205</v>
      </c>
      <c r="G98" s="46">
        <v>0.9</v>
      </c>
      <c r="H98" s="46">
        <v>0.9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0.9</v>
      </c>
      <c r="U98" s="46">
        <v>0</v>
      </c>
      <c r="V98" s="46">
        <v>0</v>
      </c>
      <c r="W98" s="46">
        <v>0</v>
      </c>
    </row>
    <row r="99" spans="2:23">
      <c r="B99" s="134"/>
      <c r="C99" s="134"/>
      <c r="D99" s="134"/>
      <c r="E99" s="134"/>
      <c r="F99" s="47" t="s">
        <v>206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</row>
    <row r="100" spans="2:23">
      <c r="B100" s="134"/>
      <c r="C100" s="134"/>
      <c r="D100" s="134"/>
      <c r="E100" s="134"/>
      <c r="F100" s="47" t="s">
        <v>207</v>
      </c>
      <c r="G100" s="46">
        <v>1.3</v>
      </c>
      <c r="H100" s="46">
        <v>0</v>
      </c>
      <c r="I100" s="46">
        <v>0</v>
      </c>
      <c r="J100" s="46">
        <v>1.3</v>
      </c>
      <c r="K100" s="46">
        <v>0</v>
      </c>
      <c r="L100" s="46">
        <v>0</v>
      </c>
      <c r="M100" s="46">
        <v>0</v>
      </c>
      <c r="N100" s="46">
        <v>1.3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</row>
    <row r="101" spans="2:23" ht="31.2">
      <c r="B101" s="134"/>
      <c r="C101" s="134"/>
      <c r="D101" s="134"/>
      <c r="E101" s="134"/>
      <c r="F101" s="47" t="s">
        <v>208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</row>
    <row r="102" spans="2:23">
      <c r="B102" s="134"/>
      <c r="C102" s="134"/>
      <c r="D102" s="134"/>
      <c r="E102" s="134"/>
      <c r="F102" s="47" t="s">
        <v>209</v>
      </c>
      <c r="G102" s="46">
        <v>0.1</v>
      </c>
      <c r="H102" s="46">
        <v>0</v>
      </c>
      <c r="I102" s="46">
        <v>0</v>
      </c>
      <c r="J102" s="46">
        <v>0.1</v>
      </c>
      <c r="K102" s="46">
        <v>0</v>
      </c>
      <c r="L102" s="46">
        <v>0</v>
      </c>
      <c r="M102" s="46">
        <v>0</v>
      </c>
      <c r="N102" s="46">
        <v>0.1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</row>
    <row r="103" spans="2:23">
      <c r="B103" s="134"/>
      <c r="C103" s="134"/>
      <c r="D103" s="134"/>
      <c r="E103" s="134"/>
      <c r="F103" s="47" t="s">
        <v>55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</row>
    <row r="104" spans="2:23">
      <c r="B104" s="134"/>
      <c r="C104" s="134"/>
      <c r="D104" s="134"/>
      <c r="E104" s="134" t="s">
        <v>210</v>
      </c>
      <c r="F104" s="134" t="s">
        <v>197</v>
      </c>
      <c r="G104" s="46">
        <v>1.4</v>
      </c>
      <c r="H104" s="46">
        <v>0</v>
      </c>
      <c r="I104" s="46">
        <v>0</v>
      </c>
      <c r="J104" s="46">
        <v>1.4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1.4</v>
      </c>
      <c r="W104" s="46">
        <v>0</v>
      </c>
    </row>
    <row r="105" spans="2:23">
      <c r="B105" s="134"/>
      <c r="C105" s="134"/>
      <c r="D105" s="134"/>
      <c r="E105" s="134" t="s">
        <v>211</v>
      </c>
      <c r="F105" s="134" t="s">
        <v>197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</row>
    <row r="106" spans="2:23">
      <c r="B106" s="134"/>
      <c r="C106" s="134"/>
      <c r="D106" s="134" t="s">
        <v>212</v>
      </c>
      <c r="E106" s="134" t="s">
        <v>58</v>
      </c>
      <c r="F106" s="134" t="s">
        <v>197</v>
      </c>
      <c r="G106" s="46">
        <v>116.1</v>
      </c>
      <c r="H106" s="46">
        <v>116</v>
      </c>
      <c r="I106" s="46">
        <v>0.1</v>
      </c>
      <c r="J106" s="46">
        <v>0</v>
      </c>
      <c r="K106" s="46">
        <v>0</v>
      </c>
      <c r="L106" s="46">
        <v>23.6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92.4</v>
      </c>
      <c r="U106" s="46">
        <v>0.1</v>
      </c>
      <c r="V106" s="46">
        <v>0</v>
      </c>
      <c r="W106" s="46">
        <v>0</v>
      </c>
    </row>
    <row r="107" spans="2:23">
      <c r="B107" s="134"/>
      <c r="C107" s="134"/>
      <c r="D107" s="134"/>
      <c r="E107" s="134" t="s">
        <v>199</v>
      </c>
      <c r="F107" s="47" t="s">
        <v>213</v>
      </c>
      <c r="G107" s="46">
        <v>10.899999999999999</v>
      </c>
      <c r="H107" s="46">
        <v>10.899999999999999</v>
      </c>
      <c r="I107" s="46">
        <v>0</v>
      </c>
      <c r="J107" s="46">
        <v>0</v>
      </c>
      <c r="K107" s="46">
        <v>0</v>
      </c>
      <c r="L107" s="46">
        <v>0.2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10.7</v>
      </c>
      <c r="U107" s="46">
        <v>0</v>
      </c>
      <c r="V107" s="46">
        <v>0</v>
      </c>
      <c r="W107" s="46">
        <v>0</v>
      </c>
    </row>
    <row r="108" spans="2:23">
      <c r="B108" s="134"/>
      <c r="C108" s="134"/>
      <c r="D108" s="134"/>
      <c r="E108" s="134"/>
      <c r="F108" s="47" t="s">
        <v>55</v>
      </c>
      <c r="G108" s="46">
        <v>39.4</v>
      </c>
      <c r="H108" s="46">
        <v>39.4</v>
      </c>
      <c r="I108" s="46">
        <v>0</v>
      </c>
      <c r="J108" s="46">
        <v>0</v>
      </c>
      <c r="K108" s="46">
        <v>0</v>
      </c>
      <c r="L108" s="46">
        <v>6.8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32.6</v>
      </c>
      <c r="U108" s="46">
        <v>0</v>
      </c>
      <c r="V108" s="46">
        <v>0</v>
      </c>
      <c r="W108" s="46">
        <v>0</v>
      </c>
    </row>
    <row r="109" spans="2:23">
      <c r="B109" s="134"/>
      <c r="C109" s="134"/>
      <c r="D109" s="134"/>
      <c r="E109" s="134" t="s">
        <v>112</v>
      </c>
      <c r="F109" s="134" t="s">
        <v>197</v>
      </c>
      <c r="G109" s="46">
        <v>6</v>
      </c>
      <c r="H109" s="46">
        <v>6</v>
      </c>
      <c r="I109" s="46">
        <v>0</v>
      </c>
      <c r="J109" s="46">
        <v>0</v>
      </c>
      <c r="K109" s="46">
        <v>0</v>
      </c>
      <c r="L109" s="46">
        <v>0.1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5.9</v>
      </c>
      <c r="U109" s="46">
        <v>0</v>
      </c>
      <c r="V109" s="46">
        <v>0</v>
      </c>
      <c r="W109" s="46">
        <v>0</v>
      </c>
    </row>
    <row r="110" spans="2:23">
      <c r="B110" s="134"/>
      <c r="C110" s="134"/>
      <c r="D110" s="134"/>
      <c r="E110" s="134" t="s">
        <v>194</v>
      </c>
      <c r="F110" s="134" t="s">
        <v>197</v>
      </c>
      <c r="G110" s="46">
        <v>2.2999999999999998</v>
      </c>
      <c r="H110" s="46">
        <v>2.2999999999999998</v>
      </c>
      <c r="I110" s="46">
        <v>0</v>
      </c>
      <c r="J110" s="46">
        <v>0</v>
      </c>
      <c r="K110" s="46">
        <v>0</v>
      </c>
      <c r="L110" s="46">
        <v>1.1000000000000001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1.2</v>
      </c>
      <c r="U110" s="46">
        <v>0</v>
      </c>
      <c r="V110" s="46">
        <v>0</v>
      </c>
      <c r="W110" s="46">
        <v>0</v>
      </c>
    </row>
    <row r="111" spans="2:23">
      <c r="B111" s="134"/>
      <c r="C111" s="134"/>
      <c r="D111" s="134"/>
      <c r="E111" s="134" t="s">
        <v>200</v>
      </c>
      <c r="F111" s="47" t="s">
        <v>214</v>
      </c>
      <c r="G111" s="46">
        <v>4.4000000000000004</v>
      </c>
      <c r="H111" s="46">
        <v>4.4000000000000004</v>
      </c>
      <c r="I111" s="46">
        <v>0</v>
      </c>
      <c r="J111" s="46">
        <v>0</v>
      </c>
      <c r="K111" s="46">
        <v>0</v>
      </c>
      <c r="L111" s="46">
        <v>3.4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1</v>
      </c>
      <c r="U111" s="46">
        <v>0</v>
      </c>
      <c r="V111" s="46">
        <v>0</v>
      </c>
      <c r="W111" s="46">
        <v>0</v>
      </c>
    </row>
    <row r="112" spans="2:23" ht="31.2">
      <c r="B112" s="134"/>
      <c r="C112" s="134"/>
      <c r="D112" s="134"/>
      <c r="E112" s="134"/>
      <c r="F112" s="47" t="s">
        <v>215</v>
      </c>
      <c r="G112" s="46">
        <v>0.6</v>
      </c>
      <c r="H112" s="46">
        <v>0.6</v>
      </c>
      <c r="I112" s="46">
        <v>0</v>
      </c>
      <c r="J112" s="46">
        <v>0</v>
      </c>
      <c r="K112" s="46">
        <v>0</v>
      </c>
      <c r="L112" s="46">
        <v>0.6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</row>
    <row r="113" spans="2:23">
      <c r="B113" s="134"/>
      <c r="C113" s="134"/>
      <c r="D113" s="134"/>
      <c r="E113" s="134"/>
      <c r="F113" s="47" t="s">
        <v>216</v>
      </c>
      <c r="G113" s="46">
        <v>2.6</v>
      </c>
      <c r="H113" s="46">
        <v>2.6</v>
      </c>
      <c r="I113" s="46">
        <v>0</v>
      </c>
      <c r="J113" s="46">
        <v>0</v>
      </c>
      <c r="K113" s="46">
        <v>0</v>
      </c>
      <c r="L113" s="46">
        <v>2.6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</row>
    <row r="114" spans="2:23">
      <c r="B114" s="134"/>
      <c r="C114" s="134"/>
      <c r="D114" s="134"/>
      <c r="E114" s="134"/>
      <c r="F114" s="47" t="s">
        <v>55</v>
      </c>
      <c r="G114" s="46">
        <v>7.3000000000000007</v>
      </c>
      <c r="H114" s="46">
        <v>7.3000000000000007</v>
      </c>
      <c r="I114" s="46">
        <v>0</v>
      </c>
      <c r="J114" s="46">
        <v>0</v>
      </c>
      <c r="K114" s="46">
        <v>0</v>
      </c>
      <c r="L114" s="46">
        <v>2.4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4.9000000000000004</v>
      </c>
      <c r="U114" s="46">
        <v>0</v>
      </c>
      <c r="V114" s="46">
        <v>0</v>
      </c>
      <c r="W114" s="46">
        <v>0</v>
      </c>
    </row>
    <row r="115" spans="2:23">
      <c r="B115" s="134"/>
      <c r="C115" s="134"/>
      <c r="D115" s="134"/>
      <c r="E115" s="134" t="s">
        <v>201</v>
      </c>
      <c r="F115" s="134" t="s">
        <v>197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</row>
    <row r="116" spans="2:23">
      <c r="B116" s="134"/>
      <c r="C116" s="134"/>
      <c r="D116" s="134"/>
      <c r="E116" s="134" t="s">
        <v>217</v>
      </c>
      <c r="F116" s="134" t="s">
        <v>197</v>
      </c>
      <c r="G116" s="46">
        <v>5.8</v>
      </c>
      <c r="H116" s="46">
        <v>5.8</v>
      </c>
      <c r="I116" s="46">
        <v>0</v>
      </c>
      <c r="J116" s="46">
        <v>0</v>
      </c>
      <c r="K116" s="46">
        <v>0</v>
      </c>
      <c r="L116" s="46">
        <v>5.0999999999999996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0.7</v>
      </c>
      <c r="U116" s="46">
        <v>0</v>
      </c>
      <c r="V116" s="46">
        <v>0</v>
      </c>
      <c r="W116" s="46">
        <v>0</v>
      </c>
    </row>
    <row r="117" spans="2:23">
      <c r="B117" s="134"/>
      <c r="C117" s="134"/>
      <c r="D117" s="134"/>
      <c r="E117" s="134" t="s">
        <v>218</v>
      </c>
      <c r="F117" s="134" t="s">
        <v>197</v>
      </c>
      <c r="G117" s="46">
        <v>2.1</v>
      </c>
      <c r="H117" s="46">
        <v>2.1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2.1</v>
      </c>
      <c r="U117" s="46">
        <v>0</v>
      </c>
      <c r="V117" s="46">
        <v>0</v>
      </c>
      <c r="W117" s="46">
        <v>0</v>
      </c>
    </row>
    <row r="118" spans="2:23">
      <c r="B118" s="134"/>
      <c r="C118" s="134"/>
      <c r="D118" s="134"/>
      <c r="E118" s="134" t="s">
        <v>202</v>
      </c>
      <c r="F118" s="134" t="s">
        <v>197</v>
      </c>
      <c r="G118" s="46">
        <v>3.2</v>
      </c>
      <c r="H118" s="46">
        <v>3.2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3.2</v>
      </c>
      <c r="U118" s="46">
        <v>0</v>
      </c>
      <c r="V118" s="46">
        <v>0</v>
      </c>
      <c r="W118" s="46">
        <v>0</v>
      </c>
    </row>
    <row r="119" spans="2:23">
      <c r="B119" s="134"/>
      <c r="C119" s="134"/>
      <c r="D119" s="134"/>
      <c r="E119" s="134" t="s">
        <v>219</v>
      </c>
      <c r="F119" s="134" t="s">
        <v>197</v>
      </c>
      <c r="G119" s="46">
        <v>0.1</v>
      </c>
      <c r="H119" s="46">
        <v>0.1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0.1</v>
      </c>
      <c r="U119" s="46">
        <v>0</v>
      </c>
      <c r="V119" s="46">
        <v>0</v>
      </c>
      <c r="W119" s="46">
        <v>0</v>
      </c>
    </row>
    <row r="120" spans="2:23">
      <c r="B120" s="134"/>
      <c r="C120" s="134"/>
      <c r="D120" s="134"/>
      <c r="E120" s="134" t="s">
        <v>220</v>
      </c>
      <c r="F120" s="134" t="s">
        <v>197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46">
        <v>0</v>
      </c>
      <c r="V120" s="46">
        <v>0</v>
      </c>
      <c r="W120" s="46">
        <v>0</v>
      </c>
    </row>
    <row r="121" spans="2:23" ht="31.2">
      <c r="B121" s="134"/>
      <c r="C121" s="134"/>
      <c r="D121" s="134"/>
      <c r="E121" s="134" t="s">
        <v>221</v>
      </c>
      <c r="F121" s="47" t="s">
        <v>222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</row>
    <row r="122" spans="2:23">
      <c r="B122" s="134"/>
      <c r="C122" s="134"/>
      <c r="D122" s="134"/>
      <c r="E122" s="134"/>
      <c r="F122" s="47" t="s">
        <v>223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</row>
    <row r="123" spans="2:23">
      <c r="B123" s="134"/>
      <c r="C123" s="134"/>
      <c r="D123" s="134"/>
      <c r="E123" s="134" t="s">
        <v>54</v>
      </c>
      <c r="F123" s="134" t="s">
        <v>197</v>
      </c>
      <c r="G123" s="46">
        <v>0.9</v>
      </c>
      <c r="H123" s="46">
        <v>0.9</v>
      </c>
      <c r="I123" s="46">
        <v>0</v>
      </c>
      <c r="J123" s="46">
        <v>0</v>
      </c>
      <c r="K123" s="46">
        <v>0</v>
      </c>
      <c r="L123" s="46">
        <v>0.4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0.5</v>
      </c>
      <c r="U123" s="46">
        <v>0</v>
      </c>
      <c r="V123" s="46">
        <v>0</v>
      </c>
      <c r="W123" s="46">
        <v>0</v>
      </c>
    </row>
    <row r="124" spans="2:23">
      <c r="B124" s="134"/>
      <c r="C124" s="134"/>
      <c r="D124" s="134"/>
      <c r="E124" s="134" t="s">
        <v>224</v>
      </c>
      <c r="F124" s="134" t="s">
        <v>197</v>
      </c>
      <c r="G124" s="46">
        <v>4.0999999999999996</v>
      </c>
      <c r="H124" s="46">
        <v>4.0999999999999996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4.0999999999999996</v>
      </c>
      <c r="U124" s="46">
        <v>0</v>
      </c>
      <c r="V124" s="46">
        <v>0</v>
      </c>
      <c r="W124" s="46">
        <v>0</v>
      </c>
    </row>
    <row r="125" spans="2:23">
      <c r="B125" s="134"/>
      <c r="C125" s="134"/>
      <c r="D125" s="134"/>
      <c r="E125" s="134" t="s">
        <v>225</v>
      </c>
      <c r="F125" s="134" t="s">
        <v>197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</row>
    <row r="126" spans="2:23">
      <c r="B126" s="134"/>
      <c r="C126" s="134"/>
      <c r="D126" s="134"/>
      <c r="E126" s="134" t="s">
        <v>55</v>
      </c>
      <c r="F126" s="134" t="s">
        <v>197</v>
      </c>
      <c r="G126" s="46">
        <v>0.9</v>
      </c>
      <c r="H126" s="46">
        <v>0.9</v>
      </c>
      <c r="I126" s="46">
        <v>0</v>
      </c>
      <c r="J126" s="46">
        <v>0</v>
      </c>
      <c r="K126" s="46">
        <v>0</v>
      </c>
      <c r="L126" s="46">
        <v>0.9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</row>
    <row r="127" spans="2:23">
      <c r="B127" s="134"/>
      <c r="C127" s="134"/>
      <c r="D127" s="134"/>
      <c r="E127" s="134" t="s">
        <v>226</v>
      </c>
      <c r="F127" s="134" t="s">
        <v>197</v>
      </c>
      <c r="G127" s="46">
        <v>25.5</v>
      </c>
      <c r="H127" s="46">
        <v>25.4</v>
      </c>
      <c r="I127" s="46">
        <v>0.1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25.4</v>
      </c>
      <c r="U127" s="46">
        <v>0.1</v>
      </c>
      <c r="V127" s="46">
        <v>0</v>
      </c>
      <c r="W127" s="46">
        <v>0</v>
      </c>
    </row>
    <row r="128" spans="2:23">
      <c r="B128" s="134"/>
      <c r="C128" s="134"/>
      <c r="D128" s="134" t="s">
        <v>227</v>
      </c>
      <c r="E128" s="134" t="s">
        <v>197</v>
      </c>
      <c r="F128" s="134" t="s">
        <v>197</v>
      </c>
      <c r="G128" s="46">
        <v>70.8</v>
      </c>
      <c r="H128" s="46">
        <v>70.8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70.8</v>
      </c>
      <c r="U128" s="46">
        <v>0</v>
      </c>
      <c r="V128" s="46">
        <v>0</v>
      </c>
      <c r="W128" s="46">
        <v>0</v>
      </c>
    </row>
    <row r="129" spans="2:23">
      <c r="B129" s="134" t="s">
        <v>125</v>
      </c>
      <c r="C129" s="134" t="s">
        <v>127</v>
      </c>
      <c r="D129" s="134" t="s">
        <v>123</v>
      </c>
      <c r="E129" s="134"/>
      <c r="F129" s="134" t="s">
        <v>197</v>
      </c>
      <c r="G129" s="46">
        <v>303.10000000000002</v>
      </c>
      <c r="H129" s="46">
        <v>211.4</v>
      </c>
      <c r="I129" s="46">
        <v>62.6</v>
      </c>
      <c r="J129" s="46">
        <v>27.1</v>
      </c>
      <c r="K129" s="46">
        <v>2</v>
      </c>
      <c r="L129" s="46">
        <v>21.9</v>
      </c>
      <c r="M129" s="46">
        <v>60.4</v>
      </c>
      <c r="N129" s="46">
        <v>27.1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189.5</v>
      </c>
      <c r="U129" s="46">
        <v>2.2000000000000002</v>
      </c>
      <c r="V129" s="46">
        <v>0</v>
      </c>
      <c r="W129" s="46">
        <v>2</v>
      </c>
    </row>
    <row r="130" spans="2:23">
      <c r="B130" s="134"/>
      <c r="C130" s="134"/>
      <c r="D130" s="134" t="s">
        <v>198</v>
      </c>
      <c r="E130" s="134" t="s">
        <v>58</v>
      </c>
      <c r="F130" s="134" t="s">
        <v>197</v>
      </c>
      <c r="G130" s="54">
        <v>91.7</v>
      </c>
      <c r="H130" s="46">
        <v>0</v>
      </c>
      <c r="I130" s="46">
        <v>62.6</v>
      </c>
      <c r="J130" s="46">
        <v>27.1</v>
      </c>
      <c r="K130" s="46">
        <v>2</v>
      </c>
      <c r="L130" s="46">
        <v>0</v>
      </c>
      <c r="M130" s="46">
        <v>60.4</v>
      </c>
      <c r="N130" s="46">
        <v>27.1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2.2000000000000002</v>
      </c>
      <c r="V130" s="46">
        <v>0</v>
      </c>
      <c r="W130" s="46">
        <v>2</v>
      </c>
    </row>
    <row r="131" spans="2:23">
      <c r="B131" s="134"/>
      <c r="C131" s="134"/>
      <c r="D131" s="134"/>
      <c r="E131" s="134" t="s">
        <v>153</v>
      </c>
      <c r="F131" s="47" t="s">
        <v>58</v>
      </c>
      <c r="G131" s="46">
        <v>64.599999999999994</v>
      </c>
      <c r="H131" s="46">
        <v>0</v>
      </c>
      <c r="I131" s="46">
        <v>62.6</v>
      </c>
      <c r="J131" s="46">
        <v>0</v>
      </c>
      <c r="K131" s="46">
        <v>2</v>
      </c>
      <c r="L131" s="46">
        <v>0</v>
      </c>
      <c r="M131" s="46">
        <v>60.4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2.2000000000000002</v>
      </c>
      <c r="V131" s="46">
        <v>0</v>
      </c>
      <c r="W131" s="46">
        <v>2</v>
      </c>
    </row>
    <row r="132" spans="2:23">
      <c r="B132" s="134"/>
      <c r="C132" s="134"/>
      <c r="D132" s="134"/>
      <c r="E132" s="134"/>
      <c r="F132" s="47" t="s">
        <v>199</v>
      </c>
      <c r="G132" s="46">
        <v>17.2</v>
      </c>
      <c r="H132" s="46">
        <v>0</v>
      </c>
      <c r="I132" s="46">
        <v>17.2</v>
      </c>
      <c r="J132" s="46">
        <v>0</v>
      </c>
      <c r="K132" s="46">
        <v>0</v>
      </c>
      <c r="L132" s="46">
        <v>0</v>
      </c>
      <c r="M132" s="46">
        <v>17.2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</row>
    <row r="133" spans="2:23" ht="31.2">
      <c r="B133" s="134"/>
      <c r="C133" s="134"/>
      <c r="D133" s="134"/>
      <c r="E133" s="134"/>
      <c r="F133" s="47" t="s">
        <v>200</v>
      </c>
      <c r="G133" s="46">
        <v>14.499999999999998</v>
      </c>
      <c r="H133" s="46">
        <v>0</v>
      </c>
      <c r="I133" s="46">
        <v>12.899999999999999</v>
      </c>
      <c r="J133" s="46">
        <v>0</v>
      </c>
      <c r="K133" s="46">
        <v>1.6</v>
      </c>
      <c r="L133" s="46">
        <v>0</v>
      </c>
      <c r="M133" s="46">
        <v>11.2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1.7</v>
      </c>
      <c r="V133" s="46">
        <v>0</v>
      </c>
      <c r="W133" s="46">
        <v>1.6</v>
      </c>
    </row>
    <row r="134" spans="2:23">
      <c r="B134" s="134"/>
      <c r="C134" s="134"/>
      <c r="D134" s="134"/>
      <c r="E134" s="134"/>
      <c r="F134" s="47" t="s">
        <v>201</v>
      </c>
      <c r="G134" s="46">
        <v>0.4</v>
      </c>
      <c r="H134" s="46">
        <v>0</v>
      </c>
      <c r="I134" s="46">
        <v>0.4</v>
      </c>
      <c r="J134" s="46">
        <v>0</v>
      </c>
      <c r="K134" s="46">
        <v>0</v>
      </c>
      <c r="L134" s="46">
        <v>0</v>
      </c>
      <c r="M134" s="46">
        <v>0.4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</row>
    <row r="135" spans="2:23">
      <c r="B135" s="134"/>
      <c r="C135" s="134"/>
      <c r="D135" s="134"/>
      <c r="E135" s="134"/>
      <c r="F135" s="47" t="s">
        <v>202</v>
      </c>
      <c r="G135" s="46">
        <v>1</v>
      </c>
      <c r="H135" s="46">
        <v>0</v>
      </c>
      <c r="I135" s="46">
        <v>1</v>
      </c>
      <c r="J135" s="46">
        <v>0</v>
      </c>
      <c r="K135" s="46">
        <v>0</v>
      </c>
      <c r="L135" s="46">
        <v>0</v>
      </c>
      <c r="M135" s="46">
        <v>1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</row>
    <row r="136" spans="2:23" ht="31.2">
      <c r="B136" s="134"/>
      <c r="C136" s="134"/>
      <c r="D136" s="134"/>
      <c r="E136" s="134"/>
      <c r="F136" s="47" t="s">
        <v>203</v>
      </c>
      <c r="G136" s="46">
        <v>1.5</v>
      </c>
      <c r="H136" s="46">
        <v>0</v>
      </c>
      <c r="I136" s="46">
        <v>1.5</v>
      </c>
      <c r="J136" s="46">
        <v>0</v>
      </c>
      <c r="K136" s="46">
        <v>0</v>
      </c>
      <c r="L136" s="46">
        <v>0</v>
      </c>
      <c r="M136" s="46">
        <v>1.5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</row>
    <row r="137" spans="2:23">
      <c r="B137" s="134"/>
      <c r="C137" s="134"/>
      <c r="D137" s="134"/>
      <c r="E137" s="134"/>
      <c r="F137" s="47" t="s">
        <v>204</v>
      </c>
      <c r="G137" s="46">
        <v>0.7</v>
      </c>
      <c r="H137" s="46">
        <v>0</v>
      </c>
      <c r="I137" s="46">
        <v>0.7</v>
      </c>
      <c r="J137" s="46">
        <v>0</v>
      </c>
      <c r="K137" s="46">
        <v>0</v>
      </c>
      <c r="L137" s="46">
        <v>0</v>
      </c>
      <c r="M137" s="46">
        <v>0.7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</row>
    <row r="138" spans="2:23">
      <c r="B138" s="134"/>
      <c r="C138" s="134"/>
      <c r="D138" s="134"/>
      <c r="E138" s="134"/>
      <c r="F138" s="47" t="s">
        <v>55</v>
      </c>
      <c r="G138" s="46">
        <v>29.299999999999997</v>
      </c>
      <c r="H138" s="46">
        <v>0</v>
      </c>
      <c r="I138" s="46">
        <v>28.9</v>
      </c>
      <c r="J138" s="46">
        <v>0</v>
      </c>
      <c r="K138" s="46">
        <v>0.4</v>
      </c>
      <c r="L138" s="46">
        <v>0</v>
      </c>
      <c r="M138" s="46">
        <v>28.4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0.5</v>
      </c>
      <c r="V138" s="46">
        <v>0</v>
      </c>
      <c r="W138" s="46">
        <v>0.4</v>
      </c>
    </row>
    <row r="139" spans="2:23">
      <c r="B139" s="134"/>
      <c r="C139" s="134"/>
      <c r="D139" s="134"/>
      <c r="E139" s="134" t="s">
        <v>154</v>
      </c>
      <c r="F139" s="47" t="s">
        <v>58</v>
      </c>
      <c r="G139" s="46">
        <v>27.1</v>
      </c>
      <c r="H139" s="46">
        <v>0</v>
      </c>
      <c r="I139" s="46">
        <v>0</v>
      </c>
      <c r="J139" s="46">
        <v>27.1</v>
      </c>
      <c r="K139" s="46">
        <v>0</v>
      </c>
      <c r="L139" s="46">
        <v>0</v>
      </c>
      <c r="M139" s="46">
        <v>0</v>
      </c>
      <c r="N139" s="46">
        <v>27.1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</row>
    <row r="140" spans="2:23">
      <c r="B140" s="134"/>
      <c r="C140" s="134"/>
      <c r="D140" s="134"/>
      <c r="E140" s="134"/>
      <c r="F140" s="47" t="s">
        <v>205</v>
      </c>
      <c r="G140" s="46">
        <v>0.3</v>
      </c>
      <c r="H140" s="46">
        <v>0</v>
      </c>
      <c r="I140" s="46">
        <v>0</v>
      </c>
      <c r="J140" s="46">
        <v>0.3</v>
      </c>
      <c r="K140" s="46">
        <v>0</v>
      </c>
      <c r="L140" s="46">
        <v>0</v>
      </c>
      <c r="M140" s="46">
        <v>0</v>
      </c>
      <c r="N140" s="46">
        <v>0.3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</row>
    <row r="141" spans="2:23">
      <c r="B141" s="134"/>
      <c r="C141" s="134"/>
      <c r="D141" s="134"/>
      <c r="E141" s="134"/>
      <c r="F141" s="47" t="s">
        <v>206</v>
      </c>
      <c r="G141" s="46">
        <v>0.5</v>
      </c>
      <c r="H141" s="46">
        <v>0</v>
      </c>
      <c r="I141" s="46">
        <v>0</v>
      </c>
      <c r="J141" s="46">
        <v>0.5</v>
      </c>
      <c r="K141" s="46">
        <v>0</v>
      </c>
      <c r="L141" s="46">
        <v>0</v>
      </c>
      <c r="M141" s="46">
        <v>0</v>
      </c>
      <c r="N141" s="46">
        <v>0.5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</row>
    <row r="142" spans="2:23">
      <c r="B142" s="134"/>
      <c r="C142" s="134"/>
      <c r="D142" s="134"/>
      <c r="E142" s="134"/>
      <c r="F142" s="47" t="s">
        <v>207</v>
      </c>
      <c r="G142" s="46">
        <v>0.1</v>
      </c>
      <c r="H142" s="46">
        <v>0</v>
      </c>
      <c r="I142" s="46">
        <v>0</v>
      </c>
      <c r="J142" s="46">
        <v>0.1</v>
      </c>
      <c r="K142" s="46">
        <v>0</v>
      </c>
      <c r="L142" s="46">
        <v>0</v>
      </c>
      <c r="M142" s="46">
        <v>0</v>
      </c>
      <c r="N142" s="46">
        <v>0.1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</row>
    <row r="143" spans="2:23" ht="31.2">
      <c r="B143" s="134"/>
      <c r="C143" s="134"/>
      <c r="D143" s="134"/>
      <c r="E143" s="134"/>
      <c r="F143" s="47" t="s">
        <v>208</v>
      </c>
      <c r="G143" s="46">
        <v>0.1</v>
      </c>
      <c r="H143" s="46">
        <v>0</v>
      </c>
      <c r="I143" s="46">
        <v>0</v>
      </c>
      <c r="J143" s="46">
        <v>0.1</v>
      </c>
      <c r="K143" s="46">
        <v>0</v>
      </c>
      <c r="L143" s="46">
        <v>0</v>
      </c>
      <c r="M143" s="46">
        <v>0</v>
      </c>
      <c r="N143" s="46">
        <v>0.1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</row>
    <row r="144" spans="2:23">
      <c r="B144" s="134"/>
      <c r="C144" s="134"/>
      <c r="D144" s="134"/>
      <c r="E144" s="134"/>
      <c r="F144" s="47" t="s">
        <v>209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</row>
    <row r="145" spans="2:23">
      <c r="B145" s="134"/>
      <c r="C145" s="134"/>
      <c r="D145" s="134"/>
      <c r="E145" s="134"/>
      <c r="F145" s="47" t="s">
        <v>55</v>
      </c>
      <c r="G145" s="46">
        <v>26.1</v>
      </c>
      <c r="H145" s="46">
        <v>0</v>
      </c>
      <c r="I145" s="46">
        <v>0</v>
      </c>
      <c r="J145" s="46">
        <v>26.1</v>
      </c>
      <c r="K145" s="46">
        <v>0</v>
      </c>
      <c r="L145" s="46">
        <v>0</v>
      </c>
      <c r="M145" s="46">
        <v>0</v>
      </c>
      <c r="N145" s="46">
        <v>26.1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</row>
    <row r="146" spans="2:23">
      <c r="B146" s="134"/>
      <c r="C146" s="134"/>
      <c r="D146" s="134"/>
      <c r="E146" s="134" t="s">
        <v>210</v>
      </c>
      <c r="F146" s="134" t="s">
        <v>197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</row>
    <row r="147" spans="2:23">
      <c r="B147" s="134"/>
      <c r="C147" s="134"/>
      <c r="D147" s="134"/>
      <c r="E147" s="134" t="s">
        <v>211</v>
      </c>
      <c r="F147" s="134" t="s">
        <v>197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</row>
    <row r="148" spans="2:23">
      <c r="B148" s="134"/>
      <c r="C148" s="134"/>
      <c r="D148" s="134" t="s">
        <v>212</v>
      </c>
      <c r="E148" s="134" t="s">
        <v>58</v>
      </c>
      <c r="F148" s="134" t="s">
        <v>197</v>
      </c>
      <c r="G148" s="46">
        <v>136.80000000000001</v>
      </c>
      <c r="H148" s="46">
        <v>136.80000000000001</v>
      </c>
      <c r="I148" s="46">
        <v>0</v>
      </c>
      <c r="J148" s="46">
        <v>0</v>
      </c>
      <c r="K148" s="46">
        <v>0</v>
      </c>
      <c r="L148" s="46">
        <v>21.9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114.9</v>
      </c>
      <c r="U148" s="46">
        <v>0</v>
      </c>
      <c r="V148" s="46">
        <v>0</v>
      </c>
      <c r="W148" s="46">
        <v>0</v>
      </c>
    </row>
    <row r="149" spans="2:23">
      <c r="B149" s="134"/>
      <c r="C149" s="134"/>
      <c r="D149" s="134"/>
      <c r="E149" s="134" t="s">
        <v>199</v>
      </c>
      <c r="F149" s="47" t="s">
        <v>213</v>
      </c>
      <c r="G149" s="46">
        <v>0.1</v>
      </c>
      <c r="H149" s="46">
        <v>0.1</v>
      </c>
      <c r="I149" s="46">
        <v>0</v>
      </c>
      <c r="J149" s="46">
        <v>0</v>
      </c>
      <c r="K149" s="46">
        <v>0</v>
      </c>
      <c r="L149" s="46">
        <v>0.1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</row>
    <row r="150" spans="2:23">
      <c r="B150" s="134"/>
      <c r="C150" s="134"/>
      <c r="D150" s="134"/>
      <c r="E150" s="134"/>
      <c r="F150" s="47" t="s">
        <v>55</v>
      </c>
      <c r="G150" s="46">
        <v>32.5</v>
      </c>
      <c r="H150" s="46">
        <v>32.5</v>
      </c>
      <c r="I150" s="46">
        <v>0</v>
      </c>
      <c r="J150" s="46">
        <v>0</v>
      </c>
      <c r="K150" s="46">
        <v>0</v>
      </c>
      <c r="L150" s="46">
        <v>2.5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30</v>
      </c>
      <c r="U150" s="46">
        <v>0</v>
      </c>
      <c r="V150" s="46">
        <v>0</v>
      </c>
      <c r="W150" s="46">
        <v>0</v>
      </c>
    </row>
    <row r="151" spans="2:23">
      <c r="B151" s="134"/>
      <c r="C151" s="134"/>
      <c r="D151" s="134"/>
      <c r="E151" s="134" t="s">
        <v>112</v>
      </c>
      <c r="F151" s="134" t="s">
        <v>197</v>
      </c>
      <c r="G151" s="46">
        <v>0.3</v>
      </c>
      <c r="H151" s="46">
        <v>0.3</v>
      </c>
      <c r="I151" s="46">
        <v>0</v>
      </c>
      <c r="J151" s="46">
        <v>0</v>
      </c>
      <c r="K151" s="46">
        <v>0</v>
      </c>
      <c r="L151" s="46">
        <v>0.3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</row>
    <row r="152" spans="2:23">
      <c r="B152" s="134"/>
      <c r="C152" s="134"/>
      <c r="D152" s="134"/>
      <c r="E152" s="134" t="s">
        <v>194</v>
      </c>
      <c r="F152" s="134" t="s">
        <v>197</v>
      </c>
      <c r="G152" s="46">
        <v>5.6</v>
      </c>
      <c r="H152" s="46">
        <v>5.6</v>
      </c>
      <c r="I152" s="46">
        <v>0</v>
      </c>
      <c r="J152" s="46">
        <v>0</v>
      </c>
      <c r="K152" s="46">
        <v>0</v>
      </c>
      <c r="L152" s="46">
        <v>1.4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4.2</v>
      </c>
      <c r="U152" s="46">
        <v>0</v>
      </c>
      <c r="V152" s="46">
        <v>0</v>
      </c>
      <c r="W152" s="46">
        <v>0</v>
      </c>
    </row>
    <row r="153" spans="2:23">
      <c r="B153" s="134"/>
      <c r="C153" s="134"/>
      <c r="D153" s="134"/>
      <c r="E153" s="134" t="s">
        <v>200</v>
      </c>
      <c r="F153" s="47" t="s">
        <v>214</v>
      </c>
      <c r="G153" s="46">
        <v>4.6000000000000005</v>
      </c>
      <c r="H153" s="46">
        <v>4.6000000000000005</v>
      </c>
      <c r="I153" s="46">
        <v>0</v>
      </c>
      <c r="J153" s="46">
        <v>0</v>
      </c>
      <c r="K153" s="46">
        <v>0</v>
      </c>
      <c r="L153" s="46">
        <v>4.4000000000000004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0.2</v>
      </c>
      <c r="U153" s="46">
        <v>0</v>
      </c>
      <c r="V153" s="46">
        <v>0</v>
      </c>
      <c r="W153" s="46">
        <v>0</v>
      </c>
    </row>
    <row r="154" spans="2:23" ht="31.2">
      <c r="B154" s="134"/>
      <c r="C154" s="134"/>
      <c r="D154" s="134"/>
      <c r="E154" s="134"/>
      <c r="F154" s="47" t="s">
        <v>215</v>
      </c>
      <c r="G154" s="46">
        <v>0.5</v>
      </c>
      <c r="H154" s="46">
        <v>0.5</v>
      </c>
      <c r="I154" s="46">
        <v>0</v>
      </c>
      <c r="J154" s="46">
        <v>0</v>
      </c>
      <c r="K154" s="46">
        <v>0</v>
      </c>
      <c r="L154" s="46">
        <v>0.5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</row>
    <row r="155" spans="2:23">
      <c r="B155" s="134"/>
      <c r="C155" s="134"/>
      <c r="D155" s="134"/>
      <c r="E155" s="134"/>
      <c r="F155" s="47" t="s">
        <v>216</v>
      </c>
      <c r="G155" s="46">
        <v>5.8</v>
      </c>
      <c r="H155" s="46">
        <v>5.8</v>
      </c>
      <c r="I155" s="46">
        <v>0</v>
      </c>
      <c r="J155" s="46">
        <v>0</v>
      </c>
      <c r="K155" s="46">
        <v>0</v>
      </c>
      <c r="L155" s="46">
        <v>2.8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3</v>
      </c>
      <c r="U155" s="46">
        <v>0</v>
      </c>
      <c r="V155" s="46">
        <v>0</v>
      </c>
      <c r="W155" s="46">
        <v>0</v>
      </c>
    </row>
    <row r="156" spans="2:23">
      <c r="B156" s="134"/>
      <c r="C156" s="134"/>
      <c r="D156" s="134"/>
      <c r="E156" s="134"/>
      <c r="F156" s="47" t="s">
        <v>55</v>
      </c>
      <c r="G156" s="46">
        <v>9.5</v>
      </c>
      <c r="H156" s="46">
        <v>9.5</v>
      </c>
      <c r="I156" s="46">
        <v>0</v>
      </c>
      <c r="J156" s="46">
        <v>0</v>
      </c>
      <c r="K156" s="46">
        <v>0</v>
      </c>
      <c r="L156" s="46">
        <v>1.8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7.7</v>
      </c>
      <c r="U156" s="46">
        <v>0</v>
      </c>
      <c r="V156" s="46">
        <v>0</v>
      </c>
      <c r="W156" s="46">
        <v>0</v>
      </c>
    </row>
    <row r="157" spans="2:23">
      <c r="B157" s="134"/>
      <c r="C157" s="134"/>
      <c r="D157" s="134"/>
      <c r="E157" s="134" t="s">
        <v>201</v>
      </c>
      <c r="F157" s="134" t="s">
        <v>197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</row>
    <row r="158" spans="2:23">
      <c r="B158" s="134"/>
      <c r="C158" s="134"/>
      <c r="D158" s="134"/>
      <c r="E158" s="134" t="s">
        <v>217</v>
      </c>
      <c r="F158" s="134" t="s">
        <v>197</v>
      </c>
      <c r="G158" s="46">
        <v>8.1</v>
      </c>
      <c r="H158" s="46">
        <v>8.1</v>
      </c>
      <c r="I158" s="46">
        <v>0</v>
      </c>
      <c r="J158" s="46">
        <v>0</v>
      </c>
      <c r="K158" s="46">
        <v>0</v>
      </c>
      <c r="L158" s="46">
        <v>3.6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4.5</v>
      </c>
      <c r="U158" s="46">
        <v>0</v>
      </c>
      <c r="V158" s="46">
        <v>0</v>
      </c>
      <c r="W158" s="46">
        <v>0</v>
      </c>
    </row>
    <row r="159" spans="2:23">
      <c r="B159" s="134"/>
      <c r="C159" s="134"/>
      <c r="D159" s="134"/>
      <c r="E159" s="134" t="s">
        <v>218</v>
      </c>
      <c r="F159" s="134" t="s">
        <v>197</v>
      </c>
      <c r="G159" s="46">
        <v>0.1</v>
      </c>
      <c r="H159" s="46">
        <v>0.1</v>
      </c>
      <c r="I159" s="46">
        <v>0</v>
      </c>
      <c r="J159" s="46">
        <v>0</v>
      </c>
      <c r="K159" s="46">
        <v>0</v>
      </c>
      <c r="L159" s="46">
        <v>0.1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</row>
    <row r="160" spans="2:23">
      <c r="B160" s="134"/>
      <c r="C160" s="134"/>
      <c r="D160" s="134"/>
      <c r="E160" s="134" t="s">
        <v>202</v>
      </c>
      <c r="F160" s="134" t="s">
        <v>197</v>
      </c>
      <c r="G160" s="46">
        <v>3.7</v>
      </c>
      <c r="H160" s="46">
        <v>3.7</v>
      </c>
      <c r="I160" s="46">
        <v>0</v>
      </c>
      <c r="J160" s="46">
        <v>0</v>
      </c>
      <c r="K160" s="46">
        <v>0</v>
      </c>
      <c r="L160" s="46">
        <v>3.7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46">
        <v>0</v>
      </c>
      <c r="V160" s="46">
        <v>0</v>
      </c>
      <c r="W160" s="46">
        <v>0</v>
      </c>
    </row>
    <row r="161" spans="2:23">
      <c r="B161" s="134"/>
      <c r="C161" s="134"/>
      <c r="D161" s="134"/>
      <c r="E161" s="134" t="s">
        <v>219</v>
      </c>
      <c r="F161" s="134" t="s">
        <v>197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</row>
    <row r="162" spans="2:23">
      <c r="B162" s="134"/>
      <c r="C162" s="134"/>
      <c r="D162" s="134"/>
      <c r="E162" s="134" t="s">
        <v>220</v>
      </c>
      <c r="F162" s="134" t="s">
        <v>197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</row>
    <row r="163" spans="2:23" ht="31.2">
      <c r="B163" s="134"/>
      <c r="C163" s="134"/>
      <c r="D163" s="134"/>
      <c r="E163" s="134" t="s">
        <v>221</v>
      </c>
      <c r="F163" s="47" t="s">
        <v>222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</row>
    <row r="164" spans="2:23">
      <c r="B164" s="134"/>
      <c r="C164" s="134"/>
      <c r="D164" s="134"/>
      <c r="E164" s="134"/>
      <c r="F164" s="47" t="s">
        <v>223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</row>
    <row r="165" spans="2:23">
      <c r="B165" s="134"/>
      <c r="C165" s="134"/>
      <c r="D165" s="134"/>
      <c r="E165" s="134" t="s">
        <v>54</v>
      </c>
      <c r="F165" s="134" t="s">
        <v>197</v>
      </c>
      <c r="G165" s="46">
        <v>1.3</v>
      </c>
      <c r="H165" s="46">
        <v>1.3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1.3</v>
      </c>
      <c r="U165" s="46">
        <v>0</v>
      </c>
      <c r="V165" s="46">
        <v>0</v>
      </c>
      <c r="W165" s="46">
        <v>0</v>
      </c>
    </row>
    <row r="166" spans="2:23">
      <c r="B166" s="134"/>
      <c r="C166" s="134"/>
      <c r="D166" s="134"/>
      <c r="E166" s="134" t="s">
        <v>224</v>
      </c>
      <c r="F166" s="134" t="s">
        <v>197</v>
      </c>
      <c r="G166" s="46">
        <v>0.8</v>
      </c>
      <c r="H166" s="46">
        <v>0.8</v>
      </c>
      <c r="I166" s="46">
        <v>0</v>
      </c>
      <c r="J166" s="46">
        <v>0</v>
      </c>
      <c r="K166" s="46">
        <v>0</v>
      </c>
      <c r="L166" s="46">
        <v>0.5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0.3</v>
      </c>
      <c r="U166" s="46">
        <v>0</v>
      </c>
      <c r="V166" s="46">
        <v>0</v>
      </c>
      <c r="W166" s="46">
        <v>0</v>
      </c>
    </row>
    <row r="167" spans="2:23">
      <c r="B167" s="134"/>
      <c r="C167" s="134"/>
      <c r="D167" s="134"/>
      <c r="E167" s="134" t="s">
        <v>225</v>
      </c>
      <c r="F167" s="134" t="s">
        <v>197</v>
      </c>
      <c r="G167" s="46">
        <v>2</v>
      </c>
      <c r="H167" s="46">
        <v>2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2</v>
      </c>
      <c r="U167" s="46">
        <v>0</v>
      </c>
      <c r="V167" s="46">
        <v>0</v>
      </c>
      <c r="W167" s="46">
        <v>0</v>
      </c>
    </row>
    <row r="168" spans="2:23">
      <c r="B168" s="134"/>
      <c r="C168" s="134"/>
      <c r="D168" s="134"/>
      <c r="E168" s="134" t="s">
        <v>55</v>
      </c>
      <c r="F168" s="134" t="s">
        <v>197</v>
      </c>
      <c r="G168" s="46">
        <v>34.5</v>
      </c>
      <c r="H168" s="46">
        <v>34.5</v>
      </c>
      <c r="I168" s="46">
        <v>0</v>
      </c>
      <c r="J168" s="46">
        <v>0</v>
      </c>
      <c r="K168" s="46">
        <v>0</v>
      </c>
      <c r="L168" s="46">
        <v>0.2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34.299999999999997</v>
      </c>
      <c r="U168" s="46">
        <v>0</v>
      </c>
      <c r="V168" s="46">
        <v>0</v>
      </c>
      <c r="W168" s="46">
        <v>0</v>
      </c>
    </row>
    <row r="169" spans="2:23">
      <c r="B169" s="134"/>
      <c r="C169" s="134"/>
      <c r="D169" s="134"/>
      <c r="E169" s="134" t="s">
        <v>226</v>
      </c>
      <c r="F169" s="134" t="s">
        <v>197</v>
      </c>
      <c r="G169" s="46">
        <v>27.4</v>
      </c>
      <c r="H169" s="46">
        <v>27.4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27.4</v>
      </c>
      <c r="U169" s="46">
        <v>0</v>
      </c>
      <c r="V169" s="46">
        <v>0</v>
      </c>
      <c r="W169" s="46">
        <v>0</v>
      </c>
    </row>
    <row r="170" spans="2:23">
      <c r="B170" s="134"/>
      <c r="C170" s="134"/>
      <c r="D170" s="134" t="s">
        <v>227</v>
      </c>
      <c r="E170" s="134" t="s">
        <v>197</v>
      </c>
      <c r="F170" s="134" t="s">
        <v>197</v>
      </c>
      <c r="G170" s="46">
        <v>74.599999999999994</v>
      </c>
      <c r="H170" s="46">
        <v>74.599999999999994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74.599999999999994</v>
      </c>
      <c r="U170" s="46">
        <v>0</v>
      </c>
      <c r="V170" s="46">
        <v>0</v>
      </c>
      <c r="W170" s="46">
        <v>0</v>
      </c>
    </row>
    <row r="171" spans="2:23">
      <c r="B171" s="134" t="s">
        <v>125</v>
      </c>
      <c r="C171" s="134" t="s">
        <v>128</v>
      </c>
      <c r="D171" s="134" t="s">
        <v>123</v>
      </c>
      <c r="E171" s="134"/>
      <c r="F171" s="134" t="s">
        <v>197</v>
      </c>
      <c r="G171" s="46">
        <v>333.9</v>
      </c>
      <c r="H171" s="46">
        <v>253.2</v>
      </c>
      <c r="I171" s="46">
        <v>59.1</v>
      </c>
      <c r="J171" s="46">
        <v>21.2</v>
      </c>
      <c r="K171" s="46">
        <v>0.4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253.2</v>
      </c>
      <c r="U171" s="46">
        <v>59.1</v>
      </c>
      <c r="V171" s="46">
        <v>21.2</v>
      </c>
      <c r="W171" s="46">
        <v>0.4</v>
      </c>
    </row>
    <row r="172" spans="2:23">
      <c r="B172" s="134"/>
      <c r="C172" s="134"/>
      <c r="D172" s="134" t="s">
        <v>198</v>
      </c>
      <c r="E172" s="134" t="s">
        <v>58</v>
      </c>
      <c r="F172" s="134" t="s">
        <v>197</v>
      </c>
      <c r="G172" s="46">
        <v>94.7</v>
      </c>
      <c r="H172" s="46">
        <v>14</v>
      </c>
      <c r="I172" s="46">
        <v>59.1</v>
      </c>
      <c r="J172" s="46">
        <v>21.2</v>
      </c>
      <c r="K172" s="46">
        <v>0.4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14</v>
      </c>
      <c r="U172" s="46">
        <v>59.1</v>
      </c>
      <c r="V172" s="46">
        <v>21.2</v>
      </c>
      <c r="W172" s="46">
        <v>0.4</v>
      </c>
    </row>
    <row r="173" spans="2:23">
      <c r="B173" s="134"/>
      <c r="C173" s="134"/>
      <c r="D173" s="134"/>
      <c r="E173" s="134" t="s">
        <v>153</v>
      </c>
      <c r="F173" s="47" t="s">
        <v>58</v>
      </c>
      <c r="G173" s="46">
        <v>77.2</v>
      </c>
      <c r="H173" s="46">
        <v>14</v>
      </c>
      <c r="I173" s="46">
        <v>53.5</v>
      </c>
      <c r="J173" s="46">
        <v>9.4</v>
      </c>
      <c r="K173" s="46">
        <v>0.3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14</v>
      </c>
      <c r="U173" s="46">
        <v>53.5</v>
      </c>
      <c r="V173" s="46">
        <v>9.4</v>
      </c>
      <c r="W173" s="46">
        <v>0.3</v>
      </c>
    </row>
    <row r="174" spans="2:23">
      <c r="B174" s="134"/>
      <c r="C174" s="134"/>
      <c r="D174" s="134"/>
      <c r="E174" s="134"/>
      <c r="F174" s="47" t="s">
        <v>199</v>
      </c>
      <c r="G174" s="46">
        <v>16.8</v>
      </c>
      <c r="H174" s="46">
        <v>0</v>
      </c>
      <c r="I174" s="46">
        <v>14.7</v>
      </c>
      <c r="J174" s="46">
        <v>2.1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46">
        <v>14.7</v>
      </c>
      <c r="V174" s="46">
        <v>2.1</v>
      </c>
      <c r="W174" s="46">
        <v>0</v>
      </c>
    </row>
    <row r="175" spans="2:23" ht="31.2">
      <c r="B175" s="134"/>
      <c r="C175" s="134"/>
      <c r="D175" s="134"/>
      <c r="E175" s="134"/>
      <c r="F175" s="47" t="s">
        <v>200</v>
      </c>
      <c r="G175" s="46">
        <v>26.2</v>
      </c>
      <c r="H175" s="46">
        <v>12.5</v>
      </c>
      <c r="I175" s="46">
        <v>11.9</v>
      </c>
      <c r="J175" s="46">
        <v>1.6</v>
      </c>
      <c r="K175" s="46">
        <v>0.2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12.5</v>
      </c>
      <c r="U175" s="46">
        <v>11.9</v>
      </c>
      <c r="V175" s="46">
        <v>1.6</v>
      </c>
      <c r="W175" s="46">
        <v>0.2</v>
      </c>
    </row>
    <row r="176" spans="2:23">
      <c r="B176" s="134"/>
      <c r="C176" s="134"/>
      <c r="D176" s="134"/>
      <c r="E176" s="134"/>
      <c r="F176" s="47" t="s">
        <v>201</v>
      </c>
      <c r="G176" s="46">
        <v>3.7</v>
      </c>
      <c r="H176" s="46">
        <v>0</v>
      </c>
      <c r="I176" s="46">
        <v>2.9</v>
      </c>
      <c r="J176" s="46">
        <v>0.8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2.9</v>
      </c>
      <c r="V176" s="46">
        <v>0.8</v>
      </c>
      <c r="W176" s="46">
        <v>0</v>
      </c>
    </row>
    <row r="177" spans="2:23">
      <c r="B177" s="134"/>
      <c r="C177" s="134"/>
      <c r="D177" s="134"/>
      <c r="E177" s="134"/>
      <c r="F177" s="47" t="s">
        <v>202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</row>
    <row r="178" spans="2:23" ht="31.2">
      <c r="B178" s="134"/>
      <c r="C178" s="134"/>
      <c r="D178" s="134"/>
      <c r="E178" s="134"/>
      <c r="F178" s="47" t="s">
        <v>203</v>
      </c>
      <c r="G178" s="46">
        <v>9.1</v>
      </c>
      <c r="H178" s="46">
        <v>0</v>
      </c>
      <c r="I178" s="46">
        <v>7.5</v>
      </c>
      <c r="J178" s="46">
        <v>1.6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7.5</v>
      </c>
      <c r="V178" s="46">
        <v>1.6</v>
      </c>
      <c r="W178" s="46">
        <v>0</v>
      </c>
    </row>
    <row r="179" spans="2:23">
      <c r="B179" s="134"/>
      <c r="C179" s="134"/>
      <c r="D179" s="134"/>
      <c r="E179" s="134"/>
      <c r="F179" s="47" t="s">
        <v>204</v>
      </c>
      <c r="G179" s="46">
        <v>6.6</v>
      </c>
      <c r="H179" s="46">
        <v>1.5</v>
      </c>
      <c r="I179" s="46">
        <v>3.9</v>
      </c>
      <c r="J179" s="46">
        <v>1.1000000000000001</v>
      </c>
      <c r="K179" s="46">
        <v>0.1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1.5</v>
      </c>
      <c r="U179" s="46">
        <v>3.9</v>
      </c>
      <c r="V179" s="46">
        <v>1.1000000000000001</v>
      </c>
      <c r="W179" s="46">
        <v>0.1</v>
      </c>
    </row>
    <row r="180" spans="2:23">
      <c r="B180" s="134"/>
      <c r="C180" s="134"/>
      <c r="D180" s="134"/>
      <c r="E180" s="134"/>
      <c r="F180" s="47" t="s">
        <v>55</v>
      </c>
      <c r="G180" s="46">
        <v>14.8</v>
      </c>
      <c r="H180" s="46">
        <v>0</v>
      </c>
      <c r="I180" s="46">
        <v>12.6</v>
      </c>
      <c r="J180" s="46">
        <v>2.2000000000000002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46">
        <v>12.6</v>
      </c>
      <c r="V180" s="46">
        <v>2.2000000000000002</v>
      </c>
      <c r="W180" s="46">
        <v>0</v>
      </c>
    </row>
    <row r="181" spans="2:23">
      <c r="B181" s="134"/>
      <c r="C181" s="134"/>
      <c r="D181" s="134"/>
      <c r="E181" s="134" t="s">
        <v>154</v>
      </c>
      <c r="F181" s="47" t="s">
        <v>58</v>
      </c>
      <c r="G181" s="46">
        <v>17.399999999999999</v>
      </c>
      <c r="H181" s="46">
        <v>0</v>
      </c>
      <c r="I181" s="46">
        <v>5.6</v>
      </c>
      <c r="J181" s="46">
        <v>11.8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46">
        <v>5.6</v>
      </c>
      <c r="V181" s="46">
        <v>11.8</v>
      </c>
      <c r="W181" s="46">
        <v>0</v>
      </c>
    </row>
    <row r="182" spans="2:23">
      <c r="B182" s="134"/>
      <c r="C182" s="134"/>
      <c r="D182" s="134"/>
      <c r="E182" s="134"/>
      <c r="F182" s="47" t="s">
        <v>205</v>
      </c>
      <c r="G182" s="46">
        <v>1.7</v>
      </c>
      <c r="H182" s="46">
        <v>0</v>
      </c>
      <c r="I182" s="46">
        <v>1</v>
      </c>
      <c r="J182" s="46">
        <v>0.7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U182" s="46">
        <v>1</v>
      </c>
      <c r="V182" s="46">
        <v>0.7</v>
      </c>
      <c r="W182" s="46">
        <v>0</v>
      </c>
    </row>
    <row r="183" spans="2:23">
      <c r="B183" s="134"/>
      <c r="C183" s="134"/>
      <c r="D183" s="134"/>
      <c r="E183" s="134"/>
      <c r="F183" s="47" t="s">
        <v>206</v>
      </c>
      <c r="G183" s="46">
        <v>1.9000000000000001</v>
      </c>
      <c r="H183" s="46">
        <v>0</v>
      </c>
      <c r="I183" s="46">
        <v>1.1000000000000001</v>
      </c>
      <c r="J183" s="46">
        <v>0.8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46">
        <v>1.1000000000000001</v>
      </c>
      <c r="V183" s="46">
        <v>0.8</v>
      </c>
      <c r="W183" s="46">
        <v>0</v>
      </c>
    </row>
    <row r="184" spans="2:23">
      <c r="B184" s="134"/>
      <c r="C184" s="134"/>
      <c r="D184" s="134"/>
      <c r="E184" s="134"/>
      <c r="F184" s="47" t="s">
        <v>207</v>
      </c>
      <c r="G184" s="46">
        <v>1.9000000000000001</v>
      </c>
      <c r="H184" s="46">
        <v>0</v>
      </c>
      <c r="I184" s="46">
        <v>1.1000000000000001</v>
      </c>
      <c r="J184" s="46">
        <v>0.8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46">
        <v>1.1000000000000001</v>
      </c>
      <c r="V184" s="46">
        <v>0.8</v>
      </c>
      <c r="W184" s="46">
        <v>0</v>
      </c>
    </row>
    <row r="185" spans="2:23" ht="31.2">
      <c r="B185" s="134"/>
      <c r="C185" s="134"/>
      <c r="D185" s="134"/>
      <c r="E185" s="134"/>
      <c r="F185" s="47" t="s">
        <v>208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</row>
    <row r="186" spans="2:23">
      <c r="B186" s="134"/>
      <c r="C186" s="134"/>
      <c r="D186" s="134"/>
      <c r="E186" s="134"/>
      <c r="F186" s="47" t="s">
        <v>209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</row>
    <row r="187" spans="2:23">
      <c r="B187" s="134"/>
      <c r="C187" s="134"/>
      <c r="D187" s="134"/>
      <c r="E187" s="134"/>
      <c r="F187" s="47" t="s">
        <v>55</v>
      </c>
      <c r="G187" s="46">
        <v>11.9</v>
      </c>
      <c r="H187" s="46">
        <v>0</v>
      </c>
      <c r="I187" s="46">
        <v>2.4</v>
      </c>
      <c r="J187" s="46">
        <v>9.5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46">
        <v>2.4</v>
      </c>
      <c r="V187" s="46">
        <v>9.5</v>
      </c>
      <c r="W187" s="46">
        <v>0</v>
      </c>
    </row>
    <row r="188" spans="2:23">
      <c r="B188" s="134"/>
      <c r="C188" s="134"/>
      <c r="D188" s="134"/>
      <c r="E188" s="134" t="s">
        <v>210</v>
      </c>
      <c r="F188" s="134" t="s">
        <v>197</v>
      </c>
      <c r="G188" s="46">
        <v>0.1</v>
      </c>
      <c r="H188" s="46">
        <v>0</v>
      </c>
      <c r="I188" s="46">
        <v>0</v>
      </c>
      <c r="J188" s="46">
        <v>0</v>
      </c>
      <c r="K188" s="46">
        <v>0.1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46">
        <v>0</v>
      </c>
      <c r="V188" s="46">
        <v>0</v>
      </c>
      <c r="W188" s="46">
        <v>0.1</v>
      </c>
    </row>
    <row r="189" spans="2:23">
      <c r="B189" s="134"/>
      <c r="C189" s="134"/>
      <c r="D189" s="134"/>
      <c r="E189" s="134" t="s">
        <v>211</v>
      </c>
      <c r="F189" s="134" t="s">
        <v>197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</row>
    <row r="190" spans="2:23">
      <c r="B190" s="134"/>
      <c r="C190" s="134"/>
      <c r="D190" s="134" t="s">
        <v>212</v>
      </c>
      <c r="E190" s="134" t="s">
        <v>58</v>
      </c>
      <c r="F190" s="134" t="s">
        <v>197</v>
      </c>
      <c r="G190" s="46">
        <v>144.69999999999999</v>
      </c>
      <c r="H190" s="46">
        <v>144.69999999999999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144.69999999999999</v>
      </c>
      <c r="U190" s="46">
        <v>0</v>
      </c>
      <c r="V190" s="46">
        <v>0</v>
      </c>
      <c r="W190" s="46">
        <v>0</v>
      </c>
    </row>
    <row r="191" spans="2:23">
      <c r="B191" s="134"/>
      <c r="C191" s="134"/>
      <c r="D191" s="134"/>
      <c r="E191" s="134" t="s">
        <v>199</v>
      </c>
      <c r="F191" s="47" t="s">
        <v>213</v>
      </c>
      <c r="G191" s="46">
        <v>68</v>
      </c>
      <c r="H191" s="46">
        <v>68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68</v>
      </c>
      <c r="U191" s="46">
        <v>0</v>
      </c>
      <c r="V191" s="46">
        <v>0</v>
      </c>
      <c r="W191" s="46">
        <v>0</v>
      </c>
    </row>
    <row r="192" spans="2:23">
      <c r="B192" s="134"/>
      <c r="C192" s="134"/>
      <c r="D192" s="134"/>
      <c r="E192" s="134"/>
      <c r="F192" s="47" t="s">
        <v>55</v>
      </c>
      <c r="G192" s="46">
        <v>3.4</v>
      </c>
      <c r="H192" s="46">
        <v>3.4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3.4</v>
      </c>
      <c r="U192" s="46">
        <v>0</v>
      </c>
      <c r="V192" s="46">
        <v>0</v>
      </c>
      <c r="W192" s="46">
        <v>0</v>
      </c>
    </row>
    <row r="193" spans="2:23">
      <c r="B193" s="134"/>
      <c r="C193" s="134"/>
      <c r="D193" s="134"/>
      <c r="E193" s="134" t="s">
        <v>112</v>
      </c>
      <c r="F193" s="134" t="s">
        <v>197</v>
      </c>
      <c r="G193" s="46">
        <v>0.4</v>
      </c>
      <c r="H193" s="46">
        <v>0.4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0.4</v>
      </c>
      <c r="U193" s="46">
        <v>0</v>
      </c>
      <c r="V193" s="46">
        <v>0</v>
      </c>
      <c r="W193" s="46">
        <v>0</v>
      </c>
    </row>
    <row r="194" spans="2:23">
      <c r="B194" s="134"/>
      <c r="C194" s="134"/>
      <c r="D194" s="134"/>
      <c r="E194" s="134" t="s">
        <v>194</v>
      </c>
      <c r="F194" s="134" t="s">
        <v>197</v>
      </c>
      <c r="G194" s="46">
        <v>1</v>
      </c>
      <c r="H194" s="46">
        <v>1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1</v>
      </c>
      <c r="U194" s="46">
        <v>0</v>
      </c>
      <c r="V194" s="46">
        <v>0</v>
      </c>
      <c r="W194" s="46">
        <v>0</v>
      </c>
    </row>
    <row r="195" spans="2:23">
      <c r="B195" s="134"/>
      <c r="C195" s="134"/>
      <c r="D195" s="134"/>
      <c r="E195" s="134" t="s">
        <v>200</v>
      </c>
      <c r="F195" s="47" t="s">
        <v>214</v>
      </c>
      <c r="G195" s="46">
        <v>15.7</v>
      </c>
      <c r="H195" s="46">
        <v>15.7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15.7</v>
      </c>
      <c r="U195" s="46">
        <v>0</v>
      </c>
      <c r="V195" s="46">
        <v>0</v>
      </c>
      <c r="W195" s="46">
        <v>0</v>
      </c>
    </row>
    <row r="196" spans="2:23" ht="31.2">
      <c r="B196" s="134"/>
      <c r="C196" s="134"/>
      <c r="D196" s="134"/>
      <c r="E196" s="134"/>
      <c r="F196" s="47" t="s">
        <v>215</v>
      </c>
      <c r="G196" s="46">
        <v>2.8</v>
      </c>
      <c r="H196" s="46">
        <v>2.8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2.8</v>
      </c>
      <c r="U196" s="46">
        <v>0</v>
      </c>
      <c r="V196" s="46">
        <v>0</v>
      </c>
      <c r="W196" s="46">
        <v>0</v>
      </c>
    </row>
    <row r="197" spans="2:23">
      <c r="B197" s="134"/>
      <c r="C197" s="134"/>
      <c r="D197" s="134"/>
      <c r="E197" s="134"/>
      <c r="F197" s="47" t="s">
        <v>216</v>
      </c>
      <c r="G197" s="46">
        <v>2.9</v>
      </c>
      <c r="H197" s="46">
        <v>2.9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2.9</v>
      </c>
      <c r="U197" s="46">
        <v>0</v>
      </c>
      <c r="V197" s="46">
        <v>0</v>
      </c>
      <c r="W197" s="46">
        <v>0</v>
      </c>
    </row>
    <row r="198" spans="2:23">
      <c r="B198" s="134"/>
      <c r="C198" s="134"/>
      <c r="D198" s="134"/>
      <c r="E198" s="134"/>
      <c r="F198" s="47" t="s">
        <v>55</v>
      </c>
      <c r="G198" s="46">
        <v>0.6</v>
      </c>
      <c r="H198" s="46">
        <v>0.6</v>
      </c>
      <c r="I198" s="46">
        <v>0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0.6</v>
      </c>
      <c r="U198" s="46">
        <v>0</v>
      </c>
      <c r="V198" s="46">
        <v>0</v>
      </c>
      <c r="W198" s="46">
        <v>0</v>
      </c>
    </row>
    <row r="199" spans="2:23">
      <c r="B199" s="134"/>
      <c r="C199" s="134"/>
      <c r="D199" s="134"/>
      <c r="E199" s="134" t="s">
        <v>201</v>
      </c>
      <c r="F199" s="134" t="s">
        <v>197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</row>
    <row r="200" spans="2:23">
      <c r="B200" s="134"/>
      <c r="C200" s="134"/>
      <c r="D200" s="134"/>
      <c r="E200" s="134" t="s">
        <v>217</v>
      </c>
      <c r="F200" s="134" t="s">
        <v>197</v>
      </c>
      <c r="G200" s="46">
        <v>4.9000000000000004</v>
      </c>
      <c r="H200" s="46">
        <v>4.9000000000000004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4.9000000000000004</v>
      </c>
      <c r="U200" s="46">
        <v>0</v>
      </c>
      <c r="V200" s="46">
        <v>0</v>
      </c>
      <c r="W200" s="46">
        <v>0</v>
      </c>
    </row>
    <row r="201" spans="2:23">
      <c r="B201" s="134"/>
      <c r="C201" s="134"/>
      <c r="D201" s="134"/>
      <c r="E201" s="134" t="s">
        <v>218</v>
      </c>
      <c r="F201" s="134" t="s">
        <v>197</v>
      </c>
      <c r="G201" s="46">
        <v>1.6</v>
      </c>
      <c r="H201" s="46">
        <v>1.6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1.6</v>
      </c>
      <c r="U201" s="46">
        <v>0</v>
      </c>
      <c r="V201" s="46">
        <v>0</v>
      </c>
      <c r="W201" s="46">
        <v>0</v>
      </c>
    </row>
    <row r="202" spans="2:23">
      <c r="B202" s="134"/>
      <c r="C202" s="134"/>
      <c r="D202" s="134"/>
      <c r="E202" s="134" t="s">
        <v>202</v>
      </c>
      <c r="F202" s="134" t="s">
        <v>197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</row>
    <row r="203" spans="2:23">
      <c r="B203" s="134"/>
      <c r="C203" s="134"/>
      <c r="D203" s="134"/>
      <c r="E203" s="134" t="s">
        <v>219</v>
      </c>
      <c r="F203" s="134" t="s">
        <v>197</v>
      </c>
      <c r="G203" s="46">
        <v>0.2</v>
      </c>
      <c r="H203" s="46">
        <v>0.2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0.2</v>
      </c>
      <c r="U203" s="46">
        <v>0</v>
      </c>
      <c r="V203" s="46">
        <v>0</v>
      </c>
      <c r="W203" s="46">
        <v>0</v>
      </c>
    </row>
    <row r="204" spans="2:23">
      <c r="B204" s="134"/>
      <c r="C204" s="134"/>
      <c r="D204" s="134"/>
      <c r="E204" s="134" t="s">
        <v>220</v>
      </c>
      <c r="F204" s="134" t="s">
        <v>197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</row>
    <row r="205" spans="2:23" ht="31.2">
      <c r="B205" s="134"/>
      <c r="C205" s="134"/>
      <c r="D205" s="134"/>
      <c r="E205" s="134" t="s">
        <v>221</v>
      </c>
      <c r="F205" s="47" t="s">
        <v>222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</row>
    <row r="206" spans="2:23">
      <c r="B206" s="134"/>
      <c r="C206" s="134"/>
      <c r="D206" s="134"/>
      <c r="E206" s="134"/>
      <c r="F206" s="47" t="s">
        <v>223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</row>
    <row r="207" spans="2:23">
      <c r="B207" s="134"/>
      <c r="C207" s="134"/>
      <c r="D207" s="134"/>
      <c r="E207" s="134" t="s">
        <v>54</v>
      </c>
      <c r="F207" s="134" t="s">
        <v>197</v>
      </c>
      <c r="G207" s="46">
        <v>1.3</v>
      </c>
      <c r="H207" s="46">
        <v>1.3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1.3</v>
      </c>
      <c r="U207" s="46">
        <v>0</v>
      </c>
      <c r="V207" s="46">
        <v>0</v>
      </c>
      <c r="W207" s="46">
        <v>0</v>
      </c>
    </row>
    <row r="208" spans="2:23">
      <c r="B208" s="134"/>
      <c r="C208" s="134"/>
      <c r="D208" s="134"/>
      <c r="E208" s="134" t="s">
        <v>224</v>
      </c>
      <c r="F208" s="134" t="s">
        <v>197</v>
      </c>
      <c r="G208" s="46">
        <v>0.8</v>
      </c>
      <c r="H208" s="46">
        <v>0.8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0.8</v>
      </c>
      <c r="U208" s="46">
        <v>0</v>
      </c>
      <c r="V208" s="46">
        <v>0</v>
      </c>
      <c r="W208" s="46">
        <v>0</v>
      </c>
    </row>
    <row r="209" spans="2:23">
      <c r="B209" s="134"/>
      <c r="C209" s="134"/>
      <c r="D209" s="134"/>
      <c r="E209" s="134" t="s">
        <v>225</v>
      </c>
      <c r="F209" s="134" t="s">
        <v>197</v>
      </c>
      <c r="G209" s="46">
        <v>14</v>
      </c>
      <c r="H209" s="46">
        <v>14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14</v>
      </c>
      <c r="U209" s="46">
        <v>0</v>
      </c>
      <c r="V209" s="46">
        <v>0</v>
      </c>
      <c r="W209" s="46">
        <v>0</v>
      </c>
    </row>
    <row r="210" spans="2:23">
      <c r="B210" s="134"/>
      <c r="C210" s="134"/>
      <c r="D210" s="134"/>
      <c r="E210" s="134" t="s">
        <v>55</v>
      </c>
      <c r="F210" s="134" t="s">
        <v>197</v>
      </c>
      <c r="G210" s="46">
        <v>11.5</v>
      </c>
      <c r="H210" s="46">
        <v>11.5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11.5</v>
      </c>
      <c r="U210" s="46">
        <v>0</v>
      </c>
      <c r="V210" s="46">
        <v>0</v>
      </c>
      <c r="W210" s="46">
        <v>0</v>
      </c>
    </row>
    <row r="211" spans="2:23">
      <c r="B211" s="134"/>
      <c r="C211" s="134"/>
      <c r="D211" s="134"/>
      <c r="E211" s="134" t="s">
        <v>226</v>
      </c>
      <c r="F211" s="134" t="s">
        <v>197</v>
      </c>
      <c r="G211" s="46">
        <v>15.6</v>
      </c>
      <c r="H211" s="46">
        <v>15.6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15.6</v>
      </c>
      <c r="U211" s="46">
        <v>0</v>
      </c>
      <c r="V211" s="46">
        <v>0</v>
      </c>
      <c r="W211" s="46">
        <v>0</v>
      </c>
    </row>
    <row r="212" spans="2:23">
      <c r="B212" s="134"/>
      <c r="C212" s="134"/>
      <c r="D212" s="134" t="s">
        <v>227</v>
      </c>
      <c r="E212" s="134" t="s">
        <v>197</v>
      </c>
      <c r="F212" s="134" t="s">
        <v>197</v>
      </c>
      <c r="G212" s="46">
        <v>94.5</v>
      </c>
      <c r="H212" s="46">
        <v>94.5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94.5</v>
      </c>
      <c r="U212" s="46">
        <v>0</v>
      </c>
      <c r="V212" s="46">
        <v>0</v>
      </c>
      <c r="W212" s="46">
        <v>0</v>
      </c>
    </row>
    <row r="213" spans="2:23">
      <c r="B213" s="134" t="s">
        <v>125</v>
      </c>
      <c r="C213" s="134" t="s">
        <v>129</v>
      </c>
      <c r="D213" s="134" t="s">
        <v>123</v>
      </c>
      <c r="E213" s="134"/>
      <c r="F213" s="134" t="s">
        <v>197</v>
      </c>
      <c r="G213" s="46">
        <v>411.2</v>
      </c>
      <c r="H213" s="46">
        <v>298.39999999999998</v>
      </c>
      <c r="I213" s="46">
        <v>93.100000000000009</v>
      </c>
      <c r="J213" s="46">
        <v>19.5</v>
      </c>
      <c r="K213" s="46">
        <v>0.2</v>
      </c>
      <c r="L213" s="46">
        <v>99.3</v>
      </c>
      <c r="M213" s="46">
        <v>92.9</v>
      </c>
      <c r="N213" s="46">
        <v>19.5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199.1</v>
      </c>
      <c r="U213" s="46">
        <v>0.2</v>
      </c>
      <c r="V213" s="46">
        <v>0</v>
      </c>
      <c r="W213" s="46">
        <v>0.2</v>
      </c>
    </row>
    <row r="214" spans="2:23">
      <c r="B214" s="134"/>
      <c r="C214" s="134"/>
      <c r="D214" s="134" t="s">
        <v>198</v>
      </c>
      <c r="E214" s="134" t="s">
        <v>58</v>
      </c>
      <c r="F214" s="134" t="s">
        <v>197</v>
      </c>
      <c r="G214" s="46">
        <v>112.80000000000001</v>
      </c>
      <c r="H214" s="46">
        <v>0</v>
      </c>
      <c r="I214" s="46">
        <v>93.100000000000009</v>
      </c>
      <c r="J214" s="46">
        <v>19.5</v>
      </c>
      <c r="K214" s="46">
        <v>0.2</v>
      </c>
      <c r="L214" s="46">
        <v>0</v>
      </c>
      <c r="M214" s="46">
        <v>92.9</v>
      </c>
      <c r="N214" s="46">
        <v>19.5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U214" s="46">
        <v>0.2</v>
      </c>
      <c r="V214" s="46">
        <v>0</v>
      </c>
      <c r="W214" s="46">
        <v>0.2</v>
      </c>
    </row>
    <row r="215" spans="2:23">
      <c r="B215" s="134"/>
      <c r="C215" s="134"/>
      <c r="D215" s="134"/>
      <c r="E215" s="134" t="s">
        <v>153</v>
      </c>
      <c r="F215" s="47" t="s">
        <v>58</v>
      </c>
      <c r="G215" s="46">
        <v>105.9</v>
      </c>
      <c r="H215" s="46">
        <v>0</v>
      </c>
      <c r="I215" s="46">
        <v>93.100000000000009</v>
      </c>
      <c r="J215" s="46">
        <v>12.6</v>
      </c>
      <c r="K215" s="46">
        <v>0.2</v>
      </c>
      <c r="L215" s="46">
        <v>0</v>
      </c>
      <c r="M215" s="46">
        <v>92.9</v>
      </c>
      <c r="N215" s="46">
        <v>12.6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U215" s="46">
        <v>0.2</v>
      </c>
      <c r="V215" s="46">
        <v>0</v>
      </c>
      <c r="W215" s="46">
        <v>0.2</v>
      </c>
    </row>
    <row r="216" spans="2:23">
      <c r="B216" s="134"/>
      <c r="C216" s="134"/>
      <c r="D216" s="134"/>
      <c r="E216" s="134"/>
      <c r="F216" s="47" t="s">
        <v>199</v>
      </c>
      <c r="G216" s="46">
        <v>24.799999999999997</v>
      </c>
      <c r="H216" s="46">
        <v>0</v>
      </c>
      <c r="I216" s="46">
        <v>20.9</v>
      </c>
      <c r="J216" s="46">
        <v>3.9</v>
      </c>
      <c r="K216" s="46">
        <v>0</v>
      </c>
      <c r="L216" s="46">
        <v>0</v>
      </c>
      <c r="M216" s="46">
        <v>20.9</v>
      </c>
      <c r="N216" s="46">
        <v>3.9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</row>
    <row r="217" spans="2:23" ht="31.2">
      <c r="B217" s="134"/>
      <c r="C217" s="134"/>
      <c r="D217" s="134"/>
      <c r="E217" s="134"/>
      <c r="F217" s="47" t="s">
        <v>200</v>
      </c>
      <c r="G217" s="46">
        <v>23.1</v>
      </c>
      <c r="H217" s="46">
        <v>0</v>
      </c>
      <c r="I217" s="46">
        <v>18.5</v>
      </c>
      <c r="J217" s="46">
        <v>4.5999999999999996</v>
      </c>
      <c r="K217" s="46">
        <v>0</v>
      </c>
      <c r="L217" s="46">
        <v>0</v>
      </c>
      <c r="M217" s="46">
        <v>18.5</v>
      </c>
      <c r="N217" s="46">
        <v>4.5999999999999996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</row>
    <row r="218" spans="2:23">
      <c r="B218" s="134"/>
      <c r="C218" s="134"/>
      <c r="D218" s="134"/>
      <c r="E218" s="134"/>
      <c r="F218" s="47" t="s">
        <v>201</v>
      </c>
      <c r="G218" s="46">
        <v>2.5</v>
      </c>
      <c r="H218" s="46">
        <v>0</v>
      </c>
      <c r="I218" s="46">
        <v>1.9</v>
      </c>
      <c r="J218" s="46">
        <v>0.4</v>
      </c>
      <c r="K218" s="46">
        <v>0.2</v>
      </c>
      <c r="L218" s="46">
        <v>0</v>
      </c>
      <c r="M218" s="46">
        <v>1.9</v>
      </c>
      <c r="N218" s="46">
        <v>0.4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U218" s="46">
        <v>0</v>
      </c>
      <c r="V218" s="46">
        <v>0</v>
      </c>
      <c r="W218" s="46">
        <v>0.2</v>
      </c>
    </row>
    <row r="219" spans="2:23">
      <c r="B219" s="134"/>
      <c r="C219" s="134"/>
      <c r="D219" s="134"/>
      <c r="E219" s="134"/>
      <c r="F219" s="47" t="s">
        <v>202</v>
      </c>
      <c r="G219" s="46">
        <v>5.3000000000000007</v>
      </c>
      <c r="H219" s="46">
        <v>0</v>
      </c>
      <c r="I219" s="46">
        <v>4.9000000000000004</v>
      </c>
      <c r="J219" s="46">
        <v>0.4</v>
      </c>
      <c r="K219" s="46">
        <v>0</v>
      </c>
      <c r="L219" s="46">
        <v>0</v>
      </c>
      <c r="M219" s="46">
        <v>4.9000000000000004</v>
      </c>
      <c r="N219" s="46">
        <v>0.4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</row>
    <row r="220" spans="2:23" ht="31.2">
      <c r="B220" s="134"/>
      <c r="C220" s="134"/>
      <c r="D220" s="134"/>
      <c r="E220" s="134"/>
      <c r="F220" s="47" t="s">
        <v>203</v>
      </c>
      <c r="G220" s="46">
        <v>7</v>
      </c>
      <c r="H220" s="46">
        <v>0</v>
      </c>
      <c r="I220" s="46">
        <v>6.7</v>
      </c>
      <c r="J220" s="46">
        <v>0.3</v>
      </c>
      <c r="K220" s="46">
        <v>0</v>
      </c>
      <c r="L220" s="46">
        <v>0</v>
      </c>
      <c r="M220" s="46">
        <v>6.7</v>
      </c>
      <c r="N220" s="46">
        <v>0.3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</row>
    <row r="221" spans="2:23">
      <c r="B221" s="134"/>
      <c r="C221" s="134"/>
      <c r="D221" s="134"/>
      <c r="E221" s="134"/>
      <c r="F221" s="47" t="s">
        <v>204</v>
      </c>
      <c r="G221" s="46">
        <v>3.1</v>
      </c>
      <c r="H221" s="46">
        <v>0</v>
      </c>
      <c r="I221" s="46">
        <v>2.8000000000000003</v>
      </c>
      <c r="J221" s="46">
        <v>0.3</v>
      </c>
      <c r="K221" s="46">
        <v>0</v>
      </c>
      <c r="L221" s="46">
        <v>0</v>
      </c>
      <c r="M221" s="46">
        <v>2.6</v>
      </c>
      <c r="N221" s="46">
        <v>0.3</v>
      </c>
      <c r="O221" s="46">
        <v>0</v>
      </c>
      <c r="P221" s="46">
        <v>0</v>
      </c>
      <c r="Q221" s="46">
        <v>0</v>
      </c>
      <c r="R221" s="46">
        <v>0</v>
      </c>
      <c r="S221" s="46">
        <v>0</v>
      </c>
      <c r="T221" s="46">
        <v>0</v>
      </c>
      <c r="U221" s="46">
        <v>0.2</v>
      </c>
      <c r="V221" s="46">
        <v>0</v>
      </c>
      <c r="W221" s="46">
        <v>0</v>
      </c>
    </row>
    <row r="222" spans="2:23">
      <c r="B222" s="134"/>
      <c r="C222" s="134"/>
      <c r="D222" s="134"/>
      <c r="E222" s="134"/>
      <c r="F222" s="47" t="s">
        <v>55</v>
      </c>
      <c r="G222" s="46">
        <v>40.1</v>
      </c>
      <c r="H222" s="46">
        <v>0</v>
      </c>
      <c r="I222" s="46">
        <v>37.4</v>
      </c>
      <c r="J222" s="46">
        <v>2.7</v>
      </c>
      <c r="K222" s="46">
        <v>0</v>
      </c>
      <c r="L222" s="46">
        <v>0</v>
      </c>
      <c r="M222" s="46">
        <v>37.4</v>
      </c>
      <c r="N222" s="46">
        <v>2.7</v>
      </c>
      <c r="O222" s="46">
        <v>0</v>
      </c>
      <c r="P222" s="46">
        <v>0</v>
      </c>
      <c r="Q222" s="46">
        <v>0</v>
      </c>
      <c r="R222" s="46">
        <v>0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</row>
    <row r="223" spans="2:23">
      <c r="B223" s="134"/>
      <c r="C223" s="134"/>
      <c r="D223" s="134"/>
      <c r="E223" s="134" t="s">
        <v>154</v>
      </c>
      <c r="F223" s="47" t="s">
        <v>58</v>
      </c>
      <c r="G223" s="46">
        <v>6.9</v>
      </c>
      <c r="H223" s="46">
        <v>0</v>
      </c>
      <c r="I223" s="46">
        <v>0</v>
      </c>
      <c r="J223" s="46">
        <v>6.9</v>
      </c>
      <c r="K223" s="46">
        <v>0</v>
      </c>
      <c r="L223" s="46">
        <v>0</v>
      </c>
      <c r="M223" s="46">
        <v>0</v>
      </c>
      <c r="N223" s="46">
        <v>6.9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</row>
    <row r="224" spans="2:23">
      <c r="B224" s="134"/>
      <c r="C224" s="134"/>
      <c r="D224" s="134"/>
      <c r="E224" s="134"/>
      <c r="F224" s="47" t="s">
        <v>205</v>
      </c>
      <c r="G224" s="46">
        <v>0.2</v>
      </c>
      <c r="H224" s="46">
        <v>0</v>
      </c>
      <c r="I224" s="46">
        <v>0</v>
      </c>
      <c r="J224" s="46">
        <v>0.2</v>
      </c>
      <c r="K224" s="46">
        <v>0</v>
      </c>
      <c r="L224" s="46">
        <v>0</v>
      </c>
      <c r="M224" s="46">
        <v>0</v>
      </c>
      <c r="N224" s="46">
        <v>0.2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</row>
    <row r="225" spans="2:23">
      <c r="B225" s="134"/>
      <c r="C225" s="134"/>
      <c r="D225" s="134"/>
      <c r="E225" s="134"/>
      <c r="F225" s="47" t="s">
        <v>206</v>
      </c>
      <c r="G225" s="46">
        <v>0.4</v>
      </c>
      <c r="H225" s="46">
        <v>0</v>
      </c>
      <c r="I225" s="46">
        <v>0</v>
      </c>
      <c r="J225" s="46">
        <v>0.4</v>
      </c>
      <c r="K225" s="46">
        <v>0</v>
      </c>
      <c r="L225" s="46">
        <v>0</v>
      </c>
      <c r="M225" s="46">
        <v>0</v>
      </c>
      <c r="N225" s="46">
        <v>0.4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</row>
    <row r="226" spans="2:23">
      <c r="B226" s="134"/>
      <c r="C226" s="134"/>
      <c r="D226" s="134"/>
      <c r="E226" s="134"/>
      <c r="F226" s="47" t="s">
        <v>207</v>
      </c>
      <c r="G226" s="46">
        <v>0.1</v>
      </c>
      <c r="H226" s="46">
        <v>0</v>
      </c>
      <c r="I226" s="46">
        <v>0</v>
      </c>
      <c r="J226" s="46">
        <v>0.1</v>
      </c>
      <c r="K226" s="46">
        <v>0</v>
      </c>
      <c r="L226" s="46">
        <v>0</v>
      </c>
      <c r="M226" s="46">
        <v>0</v>
      </c>
      <c r="N226" s="46">
        <v>0.1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</row>
    <row r="227" spans="2:23" ht="31.2">
      <c r="B227" s="134"/>
      <c r="C227" s="134"/>
      <c r="D227" s="134"/>
      <c r="E227" s="134"/>
      <c r="F227" s="47" t="s">
        <v>208</v>
      </c>
      <c r="G227" s="46">
        <v>0.2</v>
      </c>
      <c r="H227" s="46">
        <v>0</v>
      </c>
      <c r="I227" s="46">
        <v>0</v>
      </c>
      <c r="J227" s="46">
        <v>0.2</v>
      </c>
      <c r="K227" s="46">
        <v>0</v>
      </c>
      <c r="L227" s="46">
        <v>0</v>
      </c>
      <c r="M227" s="46">
        <v>0</v>
      </c>
      <c r="N227" s="46">
        <v>0.2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</row>
    <row r="228" spans="2:23">
      <c r="B228" s="134"/>
      <c r="C228" s="134"/>
      <c r="D228" s="134"/>
      <c r="E228" s="134"/>
      <c r="F228" s="47" t="s">
        <v>209</v>
      </c>
      <c r="G228" s="46">
        <v>1.1000000000000001</v>
      </c>
      <c r="H228" s="46">
        <v>0</v>
      </c>
      <c r="I228" s="46">
        <v>0</v>
      </c>
      <c r="J228" s="46">
        <v>1.1000000000000001</v>
      </c>
      <c r="K228" s="46">
        <v>0</v>
      </c>
      <c r="L228" s="46">
        <v>0</v>
      </c>
      <c r="M228" s="46">
        <v>0</v>
      </c>
      <c r="N228" s="46">
        <v>1.1000000000000001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</row>
    <row r="229" spans="2:23">
      <c r="B229" s="134"/>
      <c r="C229" s="134"/>
      <c r="D229" s="134"/>
      <c r="E229" s="134"/>
      <c r="F229" s="47" t="s">
        <v>55</v>
      </c>
      <c r="G229" s="46">
        <v>4.9000000000000004</v>
      </c>
      <c r="H229" s="46">
        <v>0</v>
      </c>
      <c r="I229" s="46">
        <v>0</v>
      </c>
      <c r="J229" s="46">
        <v>4.9000000000000004</v>
      </c>
      <c r="K229" s="46">
        <v>0</v>
      </c>
      <c r="L229" s="46">
        <v>0</v>
      </c>
      <c r="M229" s="46">
        <v>0</v>
      </c>
      <c r="N229" s="46">
        <v>4.9000000000000004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</row>
    <row r="230" spans="2:23">
      <c r="B230" s="134"/>
      <c r="C230" s="134"/>
      <c r="D230" s="134"/>
      <c r="E230" s="134" t="s">
        <v>210</v>
      </c>
      <c r="F230" s="134" t="s">
        <v>197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46">
        <v>0</v>
      </c>
    </row>
    <row r="231" spans="2:23">
      <c r="B231" s="134"/>
      <c r="C231" s="134"/>
      <c r="D231" s="134"/>
      <c r="E231" s="134" t="s">
        <v>211</v>
      </c>
      <c r="F231" s="134" t="s">
        <v>197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U231" s="46">
        <v>0</v>
      </c>
      <c r="V231" s="46">
        <v>0</v>
      </c>
      <c r="W231" s="46">
        <v>0</v>
      </c>
    </row>
    <row r="232" spans="2:23">
      <c r="B232" s="134"/>
      <c r="C232" s="134"/>
      <c r="D232" s="134" t="s">
        <v>212</v>
      </c>
      <c r="E232" s="134" t="s">
        <v>58</v>
      </c>
      <c r="F232" s="134" t="s">
        <v>197</v>
      </c>
      <c r="G232" s="46">
        <v>205.6</v>
      </c>
      <c r="H232" s="46">
        <v>205.6</v>
      </c>
      <c r="I232" s="46">
        <v>0</v>
      </c>
      <c r="J232" s="46">
        <v>0</v>
      </c>
      <c r="K232" s="46">
        <v>0</v>
      </c>
      <c r="L232" s="46">
        <v>25.9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179.7</v>
      </c>
      <c r="U232" s="46">
        <v>0</v>
      </c>
      <c r="V232" s="46">
        <v>0</v>
      </c>
      <c r="W232" s="46">
        <v>0</v>
      </c>
    </row>
    <row r="233" spans="2:23">
      <c r="B233" s="134"/>
      <c r="C233" s="134"/>
      <c r="D233" s="134"/>
      <c r="E233" s="134" t="s">
        <v>199</v>
      </c>
      <c r="F233" s="47" t="s">
        <v>213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U233" s="46">
        <v>0</v>
      </c>
      <c r="V233" s="46">
        <v>0</v>
      </c>
      <c r="W233" s="46">
        <v>0</v>
      </c>
    </row>
    <row r="234" spans="2:23">
      <c r="B234" s="134"/>
      <c r="C234" s="134"/>
      <c r="D234" s="134"/>
      <c r="E234" s="134"/>
      <c r="F234" s="47" t="s">
        <v>55</v>
      </c>
      <c r="G234" s="46">
        <v>69</v>
      </c>
      <c r="H234" s="46">
        <v>69</v>
      </c>
      <c r="I234" s="46">
        <v>0</v>
      </c>
      <c r="J234" s="46">
        <v>0</v>
      </c>
      <c r="K234" s="46">
        <v>0</v>
      </c>
      <c r="L234" s="46">
        <v>1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68</v>
      </c>
      <c r="U234" s="46">
        <v>0</v>
      </c>
      <c r="V234" s="46">
        <v>0</v>
      </c>
      <c r="W234" s="46">
        <v>0</v>
      </c>
    </row>
    <row r="235" spans="2:23">
      <c r="B235" s="134"/>
      <c r="C235" s="134"/>
      <c r="D235" s="134"/>
      <c r="E235" s="134" t="s">
        <v>112</v>
      </c>
      <c r="F235" s="134" t="s">
        <v>197</v>
      </c>
      <c r="G235" s="46">
        <v>9.6</v>
      </c>
      <c r="H235" s="46">
        <v>9.6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9.6</v>
      </c>
      <c r="U235" s="46">
        <v>0</v>
      </c>
      <c r="V235" s="46">
        <v>0</v>
      </c>
      <c r="W235" s="46">
        <v>0</v>
      </c>
    </row>
    <row r="236" spans="2:23">
      <c r="B236" s="134"/>
      <c r="C236" s="134"/>
      <c r="D236" s="134"/>
      <c r="E236" s="134" t="s">
        <v>194</v>
      </c>
      <c r="F236" s="134" t="s">
        <v>197</v>
      </c>
      <c r="G236" s="46">
        <v>2.7</v>
      </c>
      <c r="H236" s="46">
        <v>2.7</v>
      </c>
      <c r="I236" s="46">
        <v>0</v>
      </c>
      <c r="J236" s="46">
        <v>0</v>
      </c>
      <c r="K236" s="46">
        <v>0</v>
      </c>
      <c r="L236" s="46">
        <v>0.7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2</v>
      </c>
      <c r="U236" s="46">
        <v>0</v>
      </c>
      <c r="V236" s="46">
        <v>0</v>
      </c>
      <c r="W236" s="46">
        <v>0</v>
      </c>
    </row>
    <row r="237" spans="2:23">
      <c r="B237" s="134"/>
      <c r="C237" s="134"/>
      <c r="D237" s="134"/>
      <c r="E237" s="134" t="s">
        <v>200</v>
      </c>
      <c r="F237" s="47" t="s">
        <v>214</v>
      </c>
      <c r="G237" s="46">
        <v>26</v>
      </c>
      <c r="H237" s="46">
        <v>26</v>
      </c>
      <c r="I237" s="46">
        <v>0</v>
      </c>
      <c r="J237" s="46">
        <v>0</v>
      </c>
      <c r="K237" s="46">
        <v>0</v>
      </c>
      <c r="L237" s="46">
        <v>14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12</v>
      </c>
      <c r="U237" s="46">
        <v>0</v>
      </c>
      <c r="V237" s="46">
        <v>0</v>
      </c>
      <c r="W237" s="46">
        <v>0</v>
      </c>
    </row>
    <row r="238" spans="2:23" ht="31.2">
      <c r="B238" s="134"/>
      <c r="C238" s="134"/>
      <c r="D238" s="134"/>
      <c r="E238" s="134"/>
      <c r="F238" s="47" t="s">
        <v>215</v>
      </c>
      <c r="G238" s="46">
        <v>9.7999999999999989</v>
      </c>
      <c r="H238" s="46">
        <v>9.7999999999999989</v>
      </c>
      <c r="I238" s="46">
        <v>0</v>
      </c>
      <c r="J238" s="46">
        <v>0</v>
      </c>
      <c r="K238" s="46">
        <v>0</v>
      </c>
      <c r="L238" s="46">
        <v>0.6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9.1999999999999993</v>
      </c>
      <c r="U238" s="46">
        <v>0</v>
      </c>
      <c r="V238" s="46">
        <v>0</v>
      </c>
      <c r="W238" s="46">
        <v>0</v>
      </c>
    </row>
    <row r="239" spans="2:23">
      <c r="B239" s="134"/>
      <c r="C239" s="134"/>
      <c r="D239" s="134"/>
      <c r="E239" s="134"/>
      <c r="F239" s="47" t="s">
        <v>216</v>
      </c>
      <c r="G239" s="46">
        <v>1.7</v>
      </c>
      <c r="H239" s="46">
        <v>1.7</v>
      </c>
      <c r="I239" s="46">
        <v>0</v>
      </c>
      <c r="J239" s="46">
        <v>0</v>
      </c>
      <c r="K239" s="46">
        <v>0</v>
      </c>
      <c r="L239" s="46">
        <v>1.7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6">
        <v>0</v>
      </c>
      <c r="U239" s="46">
        <v>0</v>
      </c>
      <c r="V239" s="46">
        <v>0</v>
      </c>
      <c r="W239" s="46">
        <v>0</v>
      </c>
    </row>
    <row r="240" spans="2:23">
      <c r="B240" s="134"/>
      <c r="C240" s="134"/>
      <c r="D240" s="134"/>
      <c r="E240" s="134"/>
      <c r="F240" s="47" t="s">
        <v>55</v>
      </c>
      <c r="G240" s="46">
        <v>34.799999999999997</v>
      </c>
      <c r="H240" s="46">
        <v>34.799999999999997</v>
      </c>
      <c r="I240" s="46">
        <v>0</v>
      </c>
      <c r="J240" s="46">
        <v>0</v>
      </c>
      <c r="K240" s="46">
        <v>0</v>
      </c>
      <c r="L240" s="46">
        <v>1.4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33.4</v>
      </c>
      <c r="U240" s="46">
        <v>0</v>
      </c>
      <c r="V240" s="46">
        <v>0</v>
      </c>
      <c r="W240" s="46">
        <v>0</v>
      </c>
    </row>
    <row r="241" spans="2:23">
      <c r="B241" s="134"/>
      <c r="C241" s="134"/>
      <c r="D241" s="134"/>
      <c r="E241" s="134" t="s">
        <v>201</v>
      </c>
      <c r="F241" s="134" t="s">
        <v>197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U241" s="46">
        <v>0</v>
      </c>
      <c r="V241" s="46">
        <v>0</v>
      </c>
      <c r="W241" s="46">
        <v>0</v>
      </c>
    </row>
    <row r="242" spans="2:23">
      <c r="B242" s="134"/>
      <c r="C242" s="134"/>
      <c r="D242" s="134"/>
      <c r="E242" s="134" t="s">
        <v>217</v>
      </c>
      <c r="F242" s="134" t="s">
        <v>197</v>
      </c>
      <c r="G242" s="46">
        <v>18.5</v>
      </c>
      <c r="H242" s="46">
        <v>18.5</v>
      </c>
      <c r="I242" s="46">
        <v>0</v>
      </c>
      <c r="J242" s="46">
        <v>0</v>
      </c>
      <c r="K242" s="46">
        <v>0</v>
      </c>
      <c r="L242" s="46">
        <v>6.5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12</v>
      </c>
      <c r="U242" s="46">
        <v>0</v>
      </c>
      <c r="V242" s="46">
        <v>0</v>
      </c>
      <c r="W242" s="46">
        <v>0</v>
      </c>
    </row>
    <row r="243" spans="2:23">
      <c r="B243" s="134"/>
      <c r="C243" s="134"/>
      <c r="D243" s="134"/>
      <c r="E243" s="134" t="s">
        <v>218</v>
      </c>
      <c r="F243" s="134" t="s">
        <v>197</v>
      </c>
      <c r="G243" s="46">
        <v>8</v>
      </c>
      <c r="H243" s="46">
        <v>8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8</v>
      </c>
      <c r="U243" s="46">
        <v>0</v>
      </c>
      <c r="V243" s="46">
        <v>0</v>
      </c>
      <c r="W243" s="46">
        <v>0</v>
      </c>
    </row>
    <row r="244" spans="2:23">
      <c r="B244" s="134"/>
      <c r="C244" s="134"/>
      <c r="D244" s="134"/>
      <c r="E244" s="134" t="s">
        <v>202</v>
      </c>
      <c r="F244" s="134" t="s">
        <v>197</v>
      </c>
      <c r="G244" s="46">
        <v>0.5</v>
      </c>
      <c r="H244" s="46">
        <v>0.5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0.5</v>
      </c>
      <c r="U244" s="46">
        <v>0</v>
      </c>
      <c r="V244" s="46">
        <v>0</v>
      </c>
      <c r="W244" s="46">
        <v>0</v>
      </c>
    </row>
    <row r="245" spans="2:23">
      <c r="B245" s="134"/>
      <c r="C245" s="134"/>
      <c r="D245" s="134"/>
      <c r="E245" s="134" t="s">
        <v>219</v>
      </c>
      <c r="F245" s="134" t="s">
        <v>197</v>
      </c>
      <c r="G245" s="46">
        <v>0.2</v>
      </c>
      <c r="H245" s="46">
        <v>0.2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0.2</v>
      </c>
      <c r="U245" s="46">
        <v>0</v>
      </c>
      <c r="V245" s="46">
        <v>0</v>
      </c>
      <c r="W245" s="46">
        <v>0</v>
      </c>
    </row>
    <row r="246" spans="2:23">
      <c r="B246" s="134"/>
      <c r="C246" s="134"/>
      <c r="D246" s="134"/>
      <c r="E246" s="134" t="s">
        <v>220</v>
      </c>
      <c r="F246" s="134" t="s">
        <v>197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</row>
    <row r="247" spans="2:23" ht="31.2">
      <c r="B247" s="134"/>
      <c r="C247" s="134"/>
      <c r="D247" s="134"/>
      <c r="E247" s="134" t="s">
        <v>221</v>
      </c>
      <c r="F247" s="47" t="s">
        <v>222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</row>
    <row r="248" spans="2:23">
      <c r="B248" s="134"/>
      <c r="C248" s="134"/>
      <c r="D248" s="134"/>
      <c r="E248" s="134"/>
      <c r="F248" s="47" t="s">
        <v>223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</row>
    <row r="249" spans="2:23">
      <c r="B249" s="134"/>
      <c r="C249" s="134"/>
      <c r="D249" s="134"/>
      <c r="E249" s="134" t="s">
        <v>54</v>
      </c>
      <c r="F249" s="134" t="s">
        <v>197</v>
      </c>
      <c r="G249" s="46">
        <v>0.3</v>
      </c>
      <c r="H249" s="46">
        <v>0.3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0.3</v>
      </c>
      <c r="U249" s="46">
        <v>0</v>
      </c>
      <c r="V249" s="46">
        <v>0</v>
      </c>
      <c r="W249" s="46">
        <v>0</v>
      </c>
    </row>
    <row r="250" spans="2:23">
      <c r="B250" s="134"/>
      <c r="C250" s="134"/>
      <c r="D250" s="134"/>
      <c r="E250" s="134" t="s">
        <v>224</v>
      </c>
      <c r="F250" s="134" t="s">
        <v>197</v>
      </c>
      <c r="G250" s="46">
        <v>1.5</v>
      </c>
      <c r="H250" s="46">
        <v>1.5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1.5</v>
      </c>
      <c r="U250" s="46">
        <v>0</v>
      </c>
      <c r="V250" s="46">
        <v>0</v>
      </c>
      <c r="W250" s="46">
        <v>0</v>
      </c>
    </row>
    <row r="251" spans="2:23">
      <c r="B251" s="134"/>
      <c r="C251" s="134"/>
      <c r="D251" s="134"/>
      <c r="E251" s="134" t="s">
        <v>225</v>
      </c>
      <c r="F251" s="134" t="s">
        <v>197</v>
      </c>
      <c r="G251" s="46">
        <v>11.7</v>
      </c>
      <c r="H251" s="46">
        <v>11.7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11.7</v>
      </c>
      <c r="U251" s="46">
        <v>0</v>
      </c>
      <c r="V251" s="46">
        <v>0</v>
      </c>
      <c r="W251" s="46">
        <v>0</v>
      </c>
    </row>
    <row r="252" spans="2:23">
      <c r="B252" s="134"/>
      <c r="C252" s="134"/>
      <c r="D252" s="134"/>
      <c r="E252" s="134" t="s">
        <v>55</v>
      </c>
      <c r="F252" s="134" t="s">
        <v>197</v>
      </c>
      <c r="G252" s="46">
        <v>4.9000000000000004</v>
      </c>
      <c r="H252" s="46">
        <v>4.9000000000000004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4.9000000000000004</v>
      </c>
      <c r="U252" s="46">
        <v>0</v>
      </c>
      <c r="V252" s="46">
        <v>0</v>
      </c>
      <c r="W252" s="46">
        <v>0</v>
      </c>
    </row>
    <row r="253" spans="2:23">
      <c r="B253" s="134"/>
      <c r="C253" s="134"/>
      <c r="D253" s="134"/>
      <c r="E253" s="134" t="s">
        <v>226</v>
      </c>
      <c r="F253" s="134" t="s">
        <v>197</v>
      </c>
      <c r="G253" s="46">
        <v>6.4</v>
      </c>
      <c r="H253" s="46">
        <v>6.4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6.4</v>
      </c>
      <c r="U253" s="46">
        <v>0</v>
      </c>
      <c r="V253" s="46">
        <v>0</v>
      </c>
      <c r="W253" s="46">
        <v>0</v>
      </c>
    </row>
    <row r="254" spans="2:23">
      <c r="B254" s="134"/>
      <c r="C254" s="134"/>
      <c r="D254" s="134" t="s">
        <v>227</v>
      </c>
      <c r="E254" s="134" t="s">
        <v>197</v>
      </c>
      <c r="F254" s="134" t="s">
        <v>197</v>
      </c>
      <c r="G254" s="46">
        <v>92.800000000000011</v>
      </c>
      <c r="H254" s="46">
        <v>92.800000000000011</v>
      </c>
      <c r="I254" s="46">
        <v>0</v>
      </c>
      <c r="J254" s="46">
        <v>0</v>
      </c>
      <c r="K254" s="46">
        <v>0</v>
      </c>
      <c r="L254" s="46">
        <v>73.400000000000006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19.399999999999999</v>
      </c>
      <c r="U254" s="46">
        <v>0</v>
      </c>
      <c r="V254" s="46">
        <v>0</v>
      </c>
      <c r="W254" s="46">
        <v>0</v>
      </c>
    </row>
    <row r="255" spans="2:23">
      <c r="B255" s="134" t="s">
        <v>125</v>
      </c>
      <c r="C255" s="134" t="s">
        <v>6</v>
      </c>
      <c r="D255" s="134" t="s">
        <v>123</v>
      </c>
      <c r="E255" s="134"/>
      <c r="F255" s="134" t="s">
        <v>197</v>
      </c>
      <c r="G255" s="46">
        <v>330.5</v>
      </c>
      <c r="H255" s="46">
        <v>223.10000000000002</v>
      </c>
      <c r="I255" s="46">
        <v>89.3</v>
      </c>
      <c r="J255" s="46">
        <v>17.7</v>
      </c>
      <c r="K255" s="46">
        <v>0.4</v>
      </c>
      <c r="L255" s="46">
        <v>35.799999999999997</v>
      </c>
      <c r="M255" s="46">
        <v>80.7</v>
      </c>
      <c r="N255" s="46">
        <v>17.7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187.3</v>
      </c>
      <c r="U255" s="46">
        <v>8.6</v>
      </c>
      <c r="V255" s="46">
        <v>0</v>
      </c>
      <c r="W255" s="46">
        <v>0.4</v>
      </c>
    </row>
    <row r="256" spans="2:23">
      <c r="B256" s="134"/>
      <c r="C256" s="134"/>
      <c r="D256" s="134" t="s">
        <v>198</v>
      </c>
      <c r="E256" s="134" t="s">
        <v>58</v>
      </c>
      <c r="F256" s="134" t="s">
        <v>197</v>
      </c>
      <c r="G256" s="46">
        <v>107.4</v>
      </c>
      <c r="H256" s="46">
        <v>0</v>
      </c>
      <c r="I256" s="46">
        <v>89.3</v>
      </c>
      <c r="J256" s="46">
        <v>17.7</v>
      </c>
      <c r="K256" s="46">
        <v>0.4</v>
      </c>
      <c r="L256" s="46">
        <v>0</v>
      </c>
      <c r="M256" s="46">
        <v>80.7</v>
      </c>
      <c r="N256" s="46">
        <v>17.7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U256" s="46">
        <v>8.6</v>
      </c>
      <c r="V256" s="46">
        <v>0</v>
      </c>
      <c r="W256" s="46">
        <v>0.4</v>
      </c>
    </row>
    <row r="257" spans="2:23">
      <c r="B257" s="134"/>
      <c r="C257" s="134"/>
      <c r="D257" s="134"/>
      <c r="E257" s="134" t="s">
        <v>153</v>
      </c>
      <c r="F257" s="47" t="s">
        <v>58</v>
      </c>
      <c r="G257" s="46">
        <v>100.6</v>
      </c>
      <c r="H257" s="46">
        <v>0</v>
      </c>
      <c r="I257" s="46">
        <v>84.1</v>
      </c>
      <c r="J257" s="46">
        <v>16.100000000000001</v>
      </c>
      <c r="K257" s="46">
        <v>0.4</v>
      </c>
      <c r="L257" s="46">
        <v>0</v>
      </c>
      <c r="M257" s="46">
        <v>75.5</v>
      </c>
      <c r="N257" s="46">
        <v>16.100000000000001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U257" s="46">
        <v>8.6</v>
      </c>
      <c r="V257" s="46">
        <v>0</v>
      </c>
      <c r="W257" s="46">
        <v>0.4</v>
      </c>
    </row>
    <row r="258" spans="2:23">
      <c r="B258" s="134"/>
      <c r="C258" s="134"/>
      <c r="D258" s="134"/>
      <c r="E258" s="134"/>
      <c r="F258" s="47" t="s">
        <v>199</v>
      </c>
      <c r="G258" s="46">
        <v>31.1</v>
      </c>
      <c r="H258" s="46">
        <v>0</v>
      </c>
      <c r="I258" s="46">
        <v>25.6</v>
      </c>
      <c r="J258" s="46">
        <v>5.5</v>
      </c>
      <c r="K258" s="46">
        <v>0</v>
      </c>
      <c r="L258" s="46">
        <v>0</v>
      </c>
      <c r="M258" s="46">
        <v>25.6</v>
      </c>
      <c r="N258" s="46">
        <v>5.5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</row>
    <row r="259" spans="2:23" ht="31.2">
      <c r="B259" s="134"/>
      <c r="C259" s="134"/>
      <c r="D259" s="134"/>
      <c r="E259" s="134"/>
      <c r="F259" s="47" t="s">
        <v>200</v>
      </c>
      <c r="G259" s="46">
        <v>27.1</v>
      </c>
      <c r="H259" s="46">
        <v>0</v>
      </c>
      <c r="I259" s="46">
        <v>23.6</v>
      </c>
      <c r="J259" s="46">
        <v>3.2</v>
      </c>
      <c r="K259" s="46">
        <v>0.3</v>
      </c>
      <c r="L259" s="46">
        <v>0</v>
      </c>
      <c r="M259" s="46">
        <v>15</v>
      </c>
      <c r="N259" s="46">
        <v>3.2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U259" s="46">
        <v>8.6</v>
      </c>
      <c r="V259" s="46">
        <v>0</v>
      </c>
      <c r="W259" s="46">
        <v>0.3</v>
      </c>
    </row>
    <row r="260" spans="2:23">
      <c r="B260" s="134"/>
      <c r="C260" s="134"/>
      <c r="D260" s="134"/>
      <c r="E260" s="134"/>
      <c r="F260" s="47" t="s">
        <v>201</v>
      </c>
      <c r="G260" s="46">
        <v>0.89999999999999991</v>
      </c>
      <c r="H260" s="46">
        <v>0</v>
      </c>
      <c r="I260" s="46">
        <v>0.7</v>
      </c>
      <c r="J260" s="46">
        <v>0.1</v>
      </c>
      <c r="K260" s="46">
        <v>0.1</v>
      </c>
      <c r="L260" s="46">
        <v>0</v>
      </c>
      <c r="M260" s="46">
        <v>0.7</v>
      </c>
      <c r="N260" s="46">
        <v>0.1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46">
        <v>0</v>
      </c>
      <c r="V260" s="46">
        <v>0</v>
      </c>
      <c r="W260" s="46">
        <v>0.1</v>
      </c>
    </row>
    <row r="261" spans="2:23">
      <c r="B261" s="134"/>
      <c r="C261" s="134"/>
      <c r="D261" s="134"/>
      <c r="E261" s="134"/>
      <c r="F261" s="47" t="s">
        <v>202</v>
      </c>
      <c r="G261" s="46">
        <v>1.7</v>
      </c>
      <c r="H261" s="46">
        <v>0</v>
      </c>
      <c r="I261" s="46">
        <v>1.4</v>
      </c>
      <c r="J261" s="46">
        <v>0.3</v>
      </c>
      <c r="K261" s="46">
        <v>0</v>
      </c>
      <c r="L261" s="46">
        <v>0</v>
      </c>
      <c r="M261" s="46">
        <v>1.4</v>
      </c>
      <c r="N261" s="46">
        <v>0.3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</row>
    <row r="262" spans="2:23" ht="31.2">
      <c r="B262" s="134"/>
      <c r="C262" s="134"/>
      <c r="D262" s="134"/>
      <c r="E262" s="134"/>
      <c r="F262" s="47" t="s">
        <v>203</v>
      </c>
      <c r="G262" s="46">
        <v>2.2999999999999998</v>
      </c>
      <c r="H262" s="46">
        <v>0</v>
      </c>
      <c r="I262" s="46">
        <v>1.9</v>
      </c>
      <c r="J262" s="46">
        <v>0.4</v>
      </c>
      <c r="K262" s="46">
        <v>0</v>
      </c>
      <c r="L262" s="46">
        <v>0</v>
      </c>
      <c r="M262" s="46">
        <v>1.9</v>
      </c>
      <c r="N262" s="46">
        <v>0.4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</row>
    <row r="263" spans="2:23">
      <c r="B263" s="134"/>
      <c r="C263" s="134"/>
      <c r="D263" s="134"/>
      <c r="E263" s="134"/>
      <c r="F263" s="47" t="s">
        <v>204</v>
      </c>
      <c r="G263" s="46">
        <v>1.1000000000000001</v>
      </c>
      <c r="H263" s="46">
        <v>0</v>
      </c>
      <c r="I263" s="46">
        <v>0.9</v>
      </c>
      <c r="J263" s="46">
        <v>0.2</v>
      </c>
      <c r="K263" s="46">
        <v>0</v>
      </c>
      <c r="L263" s="46">
        <v>0</v>
      </c>
      <c r="M263" s="46">
        <v>0.9</v>
      </c>
      <c r="N263" s="46">
        <v>0.2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</row>
    <row r="264" spans="2:23">
      <c r="B264" s="134"/>
      <c r="C264" s="134"/>
      <c r="D264" s="134"/>
      <c r="E264" s="134"/>
      <c r="F264" s="47" t="s">
        <v>55</v>
      </c>
      <c r="G264" s="46">
        <v>36.4</v>
      </c>
      <c r="H264" s="46">
        <v>0</v>
      </c>
      <c r="I264" s="46">
        <v>30</v>
      </c>
      <c r="J264" s="46">
        <v>6.4</v>
      </c>
      <c r="K264" s="46">
        <v>0</v>
      </c>
      <c r="L264" s="46">
        <v>0</v>
      </c>
      <c r="M264" s="46">
        <v>30</v>
      </c>
      <c r="N264" s="46">
        <v>6.4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</row>
    <row r="265" spans="2:23">
      <c r="B265" s="134"/>
      <c r="C265" s="134"/>
      <c r="D265" s="134"/>
      <c r="E265" s="134" t="s">
        <v>154</v>
      </c>
      <c r="F265" s="47" t="s">
        <v>58</v>
      </c>
      <c r="G265" s="46">
        <v>6.8000000000000007</v>
      </c>
      <c r="H265" s="46">
        <v>0</v>
      </c>
      <c r="I265" s="46">
        <v>5.2</v>
      </c>
      <c r="J265" s="46">
        <v>1.6</v>
      </c>
      <c r="K265" s="46">
        <v>0</v>
      </c>
      <c r="L265" s="46">
        <v>0</v>
      </c>
      <c r="M265" s="46">
        <v>5.2</v>
      </c>
      <c r="N265" s="46">
        <v>1.6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</row>
    <row r="266" spans="2:23">
      <c r="B266" s="134"/>
      <c r="C266" s="134"/>
      <c r="D266" s="134"/>
      <c r="E266" s="134"/>
      <c r="F266" s="47" t="s">
        <v>205</v>
      </c>
      <c r="G266" s="46">
        <v>1</v>
      </c>
      <c r="H266" s="46">
        <v>0</v>
      </c>
      <c r="I266" s="46">
        <v>0.8</v>
      </c>
      <c r="J266" s="46">
        <v>0.2</v>
      </c>
      <c r="K266" s="46">
        <v>0</v>
      </c>
      <c r="L266" s="46">
        <v>0</v>
      </c>
      <c r="M266" s="46">
        <v>0.8</v>
      </c>
      <c r="N266" s="46">
        <v>0.2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</row>
    <row r="267" spans="2:23">
      <c r="B267" s="134"/>
      <c r="C267" s="134"/>
      <c r="D267" s="134"/>
      <c r="E267" s="134"/>
      <c r="F267" s="47" t="s">
        <v>206</v>
      </c>
      <c r="G267" s="46">
        <v>1.9000000000000001</v>
      </c>
      <c r="H267" s="46">
        <v>0</v>
      </c>
      <c r="I267" s="46">
        <v>1.6</v>
      </c>
      <c r="J267" s="46">
        <v>0.3</v>
      </c>
      <c r="K267" s="46">
        <v>0</v>
      </c>
      <c r="L267" s="46">
        <v>0</v>
      </c>
      <c r="M267" s="46">
        <v>1.6</v>
      </c>
      <c r="N267" s="46">
        <v>0.3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</row>
    <row r="268" spans="2:23">
      <c r="B268" s="134"/>
      <c r="C268" s="134"/>
      <c r="D268" s="134"/>
      <c r="E268" s="134"/>
      <c r="F268" s="47" t="s">
        <v>207</v>
      </c>
      <c r="G268" s="46">
        <v>0.8</v>
      </c>
      <c r="H268" s="46">
        <v>0</v>
      </c>
      <c r="I268" s="46">
        <v>0.3</v>
      </c>
      <c r="J268" s="46">
        <v>0.5</v>
      </c>
      <c r="K268" s="46">
        <v>0</v>
      </c>
      <c r="L268" s="46">
        <v>0</v>
      </c>
      <c r="M268" s="46">
        <v>0.3</v>
      </c>
      <c r="N268" s="46">
        <v>0.5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</row>
    <row r="269" spans="2:23" ht="31.2">
      <c r="B269" s="134"/>
      <c r="C269" s="134"/>
      <c r="D269" s="134"/>
      <c r="E269" s="134"/>
      <c r="F269" s="47" t="s">
        <v>208</v>
      </c>
      <c r="G269" s="46">
        <v>0.5</v>
      </c>
      <c r="H269" s="46">
        <v>0</v>
      </c>
      <c r="I269" s="46">
        <v>0.4</v>
      </c>
      <c r="J269" s="46">
        <v>0.1</v>
      </c>
      <c r="K269" s="46">
        <v>0</v>
      </c>
      <c r="L269" s="46">
        <v>0</v>
      </c>
      <c r="M269" s="46">
        <v>0.4</v>
      </c>
      <c r="N269" s="46">
        <v>0.1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</row>
    <row r="270" spans="2:23">
      <c r="B270" s="134"/>
      <c r="C270" s="134"/>
      <c r="D270" s="134"/>
      <c r="E270" s="134"/>
      <c r="F270" s="47" t="s">
        <v>209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</row>
    <row r="271" spans="2:23">
      <c r="B271" s="134"/>
      <c r="C271" s="134"/>
      <c r="D271" s="134"/>
      <c r="E271" s="134"/>
      <c r="F271" s="47" t="s">
        <v>55</v>
      </c>
      <c r="G271" s="46">
        <v>2.6</v>
      </c>
      <c r="H271" s="46">
        <v>0</v>
      </c>
      <c r="I271" s="46">
        <v>2.1</v>
      </c>
      <c r="J271" s="46">
        <v>0.5</v>
      </c>
      <c r="K271" s="46">
        <v>0</v>
      </c>
      <c r="L271" s="46">
        <v>0</v>
      </c>
      <c r="M271" s="46">
        <v>2.1</v>
      </c>
      <c r="N271" s="46">
        <v>0.5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</row>
    <row r="272" spans="2:23">
      <c r="B272" s="134"/>
      <c r="C272" s="134"/>
      <c r="D272" s="134"/>
      <c r="E272" s="134" t="s">
        <v>210</v>
      </c>
      <c r="F272" s="134" t="s">
        <v>197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</row>
    <row r="273" spans="2:23">
      <c r="B273" s="134"/>
      <c r="C273" s="134"/>
      <c r="D273" s="134"/>
      <c r="E273" s="134" t="s">
        <v>211</v>
      </c>
      <c r="F273" s="134" t="s">
        <v>197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</row>
    <row r="274" spans="2:23">
      <c r="B274" s="134"/>
      <c r="C274" s="134"/>
      <c r="D274" s="134" t="s">
        <v>212</v>
      </c>
      <c r="E274" s="134" t="s">
        <v>58</v>
      </c>
      <c r="F274" s="134" t="s">
        <v>197</v>
      </c>
      <c r="G274" s="46">
        <v>186</v>
      </c>
      <c r="H274" s="46">
        <v>186</v>
      </c>
      <c r="I274" s="46">
        <v>0</v>
      </c>
      <c r="J274" s="46">
        <v>0</v>
      </c>
      <c r="K274" s="46">
        <v>0</v>
      </c>
      <c r="L274" s="46">
        <v>35.799999999999997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150.19999999999999</v>
      </c>
      <c r="U274" s="46">
        <v>0</v>
      </c>
      <c r="V274" s="46">
        <v>0</v>
      </c>
      <c r="W274" s="46">
        <v>0</v>
      </c>
    </row>
    <row r="275" spans="2:23">
      <c r="B275" s="134"/>
      <c r="C275" s="134"/>
      <c r="D275" s="134"/>
      <c r="E275" s="134" t="s">
        <v>199</v>
      </c>
      <c r="F275" s="47" t="s">
        <v>213</v>
      </c>
      <c r="G275" s="46">
        <v>0.1</v>
      </c>
      <c r="H275" s="46">
        <v>0.1</v>
      </c>
      <c r="I275" s="46">
        <v>0</v>
      </c>
      <c r="J275" s="46">
        <v>0</v>
      </c>
      <c r="K275" s="46">
        <v>0</v>
      </c>
      <c r="L275" s="46">
        <v>0.1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</row>
    <row r="276" spans="2:23">
      <c r="B276" s="134"/>
      <c r="C276" s="134"/>
      <c r="D276" s="134"/>
      <c r="E276" s="134"/>
      <c r="F276" s="47" t="s">
        <v>55</v>
      </c>
      <c r="G276" s="46">
        <v>70.100000000000009</v>
      </c>
      <c r="H276" s="46">
        <v>70.100000000000009</v>
      </c>
      <c r="I276" s="46">
        <v>0</v>
      </c>
      <c r="J276" s="46">
        <v>0</v>
      </c>
      <c r="K276" s="46">
        <v>0</v>
      </c>
      <c r="L276" s="46">
        <v>1.7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68.400000000000006</v>
      </c>
      <c r="U276" s="46">
        <v>0</v>
      </c>
      <c r="V276" s="46">
        <v>0</v>
      </c>
      <c r="W276" s="46">
        <v>0</v>
      </c>
    </row>
    <row r="277" spans="2:23">
      <c r="B277" s="134"/>
      <c r="C277" s="134"/>
      <c r="D277" s="134"/>
      <c r="E277" s="134" t="s">
        <v>112</v>
      </c>
      <c r="F277" s="134" t="s">
        <v>197</v>
      </c>
      <c r="G277" s="46">
        <v>0.5</v>
      </c>
      <c r="H277" s="46">
        <v>0.5</v>
      </c>
      <c r="I277" s="46">
        <v>0</v>
      </c>
      <c r="J277" s="46">
        <v>0</v>
      </c>
      <c r="K277" s="46">
        <v>0</v>
      </c>
      <c r="L277" s="46">
        <v>0.5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</row>
    <row r="278" spans="2:23">
      <c r="B278" s="134"/>
      <c r="C278" s="134"/>
      <c r="D278" s="134"/>
      <c r="E278" s="134" t="s">
        <v>194</v>
      </c>
      <c r="F278" s="134" t="s">
        <v>197</v>
      </c>
      <c r="G278" s="46">
        <v>26.099999999999998</v>
      </c>
      <c r="H278" s="46">
        <v>26.099999999999998</v>
      </c>
      <c r="I278" s="46">
        <v>0</v>
      </c>
      <c r="J278" s="46">
        <v>0</v>
      </c>
      <c r="K278" s="46">
        <v>0</v>
      </c>
      <c r="L278" s="46">
        <v>1.2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  <c r="S278" s="46">
        <v>0</v>
      </c>
      <c r="T278" s="46">
        <v>24.9</v>
      </c>
      <c r="U278" s="46">
        <v>0</v>
      </c>
      <c r="V278" s="46">
        <v>0</v>
      </c>
      <c r="W278" s="46">
        <v>0</v>
      </c>
    </row>
    <row r="279" spans="2:23">
      <c r="B279" s="134"/>
      <c r="C279" s="134"/>
      <c r="D279" s="134"/>
      <c r="E279" s="134" t="s">
        <v>200</v>
      </c>
      <c r="F279" s="47" t="s">
        <v>214</v>
      </c>
      <c r="G279" s="46">
        <v>20.100000000000001</v>
      </c>
      <c r="H279" s="46">
        <v>20.100000000000001</v>
      </c>
      <c r="I279" s="46">
        <v>0</v>
      </c>
      <c r="J279" s="46">
        <v>0</v>
      </c>
      <c r="K279" s="46">
        <v>0</v>
      </c>
      <c r="L279" s="46">
        <v>15.2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4.9000000000000004</v>
      </c>
      <c r="U279" s="46">
        <v>0</v>
      </c>
      <c r="V279" s="46">
        <v>0</v>
      </c>
      <c r="W279" s="46">
        <v>0</v>
      </c>
    </row>
    <row r="280" spans="2:23" ht="31.2">
      <c r="B280" s="134"/>
      <c r="C280" s="134"/>
      <c r="D280" s="134"/>
      <c r="E280" s="134"/>
      <c r="F280" s="47" t="s">
        <v>215</v>
      </c>
      <c r="G280" s="46">
        <v>0.7</v>
      </c>
      <c r="H280" s="46">
        <v>0.7</v>
      </c>
      <c r="I280" s="46">
        <v>0</v>
      </c>
      <c r="J280" s="46">
        <v>0</v>
      </c>
      <c r="K280" s="46">
        <v>0</v>
      </c>
      <c r="L280" s="46">
        <v>0.6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0.1</v>
      </c>
      <c r="U280" s="46">
        <v>0</v>
      </c>
      <c r="V280" s="46">
        <v>0</v>
      </c>
      <c r="W280" s="46">
        <v>0</v>
      </c>
    </row>
    <row r="281" spans="2:23">
      <c r="B281" s="134"/>
      <c r="C281" s="134"/>
      <c r="D281" s="134"/>
      <c r="E281" s="134"/>
      <c r="F281" s="47" t="s">
        <v>216</v>
      </c>
      <c r="G281" s="46">
        <v>3.8</v>
      </c>
      <c r="H281" s="46">
        <v>3.8</v>
      </c>
      <c r="I281" s="46">
        <v>0</v>
      </c>
      <c r="J281" s="46">
        <v>0</v>
      </c>
      <c r="K281" s="46">
        <v>0</v>
      </c>
      <c r="L281" s="46">
        <v>3.8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</row>
    <row r="282" spans="2:23">
      <c r="B282" s="134"/>
      <c r="C282" s="134"/>
      <c r="D282" s="134"/>
      <c r="E282" s="134"/>
      <c r="F282" s="47" t="s">
        <v>55</v>
      </c>
      <c r="G282" s="46">
        <v>10.199999999999999</v>
      </c>
      <c r="H282" s="46">
        <v>10.199999999999999</v>
      </c>
      <c r="I282" s="46">
        <v>0</v>
      </c>
      <c r="J282" s="46">
        <v>0</v>
      </c>
      <c r="K282" s="46">
        <v>0</v>
      </c>
      <c r="L282" s="46">
        <v>3.3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6.9</v>
      </c>
      <c r="U282" s="46">
        <v>0</v>
      </c>
      <c r="V282" s="46">
        <v>0</v>
      </c>
      <c r="W282" s="46">
        <v>0</v>
      </c>
    </row>
    <row r="283" spans="2:23">
      <c r="B283" s="134"/>
      <c r="C283" s="134"/>
      <c r="D283" s="134"/>
      <c r="E283" s="134" t="s">
        <v>201</v>
      </c>
      <c r="F283" s="134" t="s">
        <v>197</v>
      </c>
      <c r="G283" s="46">
        <v>0.8</v>
      </c>
      <c r="H283" s="46">
        <v>0.8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0.8</v>
      </c>
      <c r="U283" s="46">
        <v>0</v>
      </c>
      <c r="V283" s="46">
        <v>0</v>
      </c>
      <c r="W283" s="46">
        <v>0</v>
      </c>
    </row>
    <row r="284" spans="2:23">
      <c r="B284" s="134"/>
      <c r="C284" s="134"/>
      <c r="D284" s="134"/>
      <c r="E284" s="134" t="s">
        <v>217</v>
      </c>
      <c r="F284" s="134" t="s">
        <v>197</v>
      </c>
      <c r="G284" s="46">
        <v>28.4</v>
      </c>
      <c r="H284" s="46">
        <v>28.4</v>
      </c>
      <c r="I284" s="46">
        <v>0</v>
      </c>
      <c r="J284" s="46">
        <v>0</v>
      </c>
      <c r="K284" s="46">
        <v>0</v>
      </c>
      <c r="L284" s="46">
        <v>2.5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25.9</v>
      </c>
      <c r="U284" s="46">
        <v>0</v>
      </c>
      <c r="V284" s="46">
        <v>0</v>
      </c>
      <c r="W284" s="46">
        <v>0</v>
      </c>
    </row>
    <row r="285" spans="2:23">
      <c r="B285" s="134"/>
      <c r="C285" s="134"/>
      <c r="D285" s="134"/>
      <c r="E285" s="134" t="s">
        <v>218</v>
      </c>
      <c r="F285" s="134" t="s">
        <v>197</v>
      </c>
      <c r="G285" s="46">
        <v>1.2</v>
      </c>
      <c r="H285" s="46">
        <v>1.2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1.2</v>
      </c>
      <c r="U285" s="46">
        <v>0</v>
      </c>
      <c r="V285" s="46">
        <v>0</v>
      </c>
      <c r="W285" s="46">
        <v>0</v>
      </c>
    </row>
    <row r="286" spans="2:23">
      <c r="B286" s="134"/>
      <c r="C286" s="134"/>
      <c r="D286" s="134"/>
      <c r="E286" s="134" t="s">
        <v>202</v>
      </c>
      <c r="F286" s="134" t="s">
        <v>197</v>
      </c>
      <c r="G286" s="46">
        <v>1.7</v>
      </c>
      <c r="H286" s="46">
        <v>1.7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1.7</v>
      </c>
      <c r="U286" s="46">
        <v>0</v>
      </c>
      <c r="V286" s="46">
        <v>0</v>
      </c>
      <c r="W286" s="46">
        <v>0</v>
      </c>
    </row>
    <row r="287" spans="2:23">
      <c r="B287" s="134"/>
      <c r="C287" s="134"/>
      <c r="D287" s="134"/>
      <c r="E287" s="134" t="s">
        <v>219</v>
      </c>
      <c r="F287" s="134" t="s">
        <v>197</v>
      </c>
      <c r="G287" s="46">
        <v>0.2</v>
      </c>
      <c r="H287" s="46">
        <v>0.2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0.2</v>
      </c>
      <c r="U287" s="46">
        <v>0</v>
      </c>
      <c r="V287" s="46">
        <v>0</v>
      </c>
      <c r="W287" s="46">
        <v>0</v>
      </c>
    </row>
    <row r="288" spans="2:23">
      <c r="B288" s="134"/>
      <c r="C288" s="134"/>
      <c r="D288" s="134"/>
      <c r="E288" s="134" t="s">
        <v>220</v>
      </c>
      <c r="F288" s="134" t="s">
        <v>197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46">
        <v>0</v>
      </c>
      <c r="V288" s="46">
        <v>0</v>
      </c>
      <c r="W288" s="46">
        <v>0</v>
      </c>
    </row>
    <row r="289" spans="2:23" ht="31.2">
      <c r="B289" s="134"/>
      <c r="C289" s="134"/>
      <c r="D289" s="134"/>
      <c r="E289" s="134" t="s">
        <v>221</v>
      </c>
      <c r="F289" s="47" t="s">
        <v>222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46">
        <v>0</v>
      </c>
      <c r="V289" s="46">
        <v>0</v>
      </c>
      <c r="W289" s="46">
        <v>0</v>
      </c>
    </row>
    <row r="290" spans="2:23">
      <c r="B290" s="134"/>
      <c r="C290" s="134"/>
      <c r="D290" s="134"/>
      <c r="E290" s="134"/>
      <c r="F290" s="47" t="s">
        <v>223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46">
        <v>0</v>
      </c>
      <c r="V290" s="46">
        <v>0</v>
      </c>
      <c r="W290" s="46">
        <v>0</v>
      </c>
    </row>
    <row r="291" spans="2:23">
      <c r="B291" s="134"/>
      <c r="C291" s="134"/>
      <c r="D291" s="134"/>
      <c r="E291" s="134" t="s">
        <v>54</v>
      </c>
      <c r="F291" s="134" t="s">
        <v>197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46">
        <v>0</v>
      </c>
      <c r="V291" s="46">
        <v>0</v>
      </c>
      <c r="W291" s="46">
        <v>0</v>
      </c>
    </row>
    <row r="292" spans="2:23">
      <c r="B292" s="134"/>
      <c r="C292" s="134"/>
      <c r="D292" s="134"/>
      <c r="E292" s="134" t="s">
        <v>224</v>
      </c>
      <c r="F292" s="134" t="s">
        <v>197</v>
      </c>
      <c r="G292" s="46">
        <v>0.8</v>
      </c>
      <c r="H292" s="46">
        <v>0.8</v>
      </c>
      <c r="I292" s="46">
        <v>0</v>
      </c>
      <c r="J292" s="46">
        <v>0</v>
      </c>
      <c r="K292" s="46">
        <v>0</v>
      </c>
      <c r="L292" s="46">
        <v>0.4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0.4</v>
      </c>
      <c r="U292" s="46">
        <v>0</v>
      </c>
      <c r="V292" s="46">
        <v>0</v>
      </c>
      <c r="W292" s="46">
        <v>0</v>
      </c>
    </row>
    <row r="293" spans="2:23">
      <c r="B293" s="134"/>
      <c r="C293" s="134"/>
      <c r="D293" s="134"/>
      <c r="E293" s="134" t="s">
        <v>225</v>
      </c>
      <c r="F293" s="134" t="s">
        <v>197</v>
      </c>
      <c r="G293" s="46">
        <v>13.2</v>
      </c>
      <c r="H293" s="46">
        <v>13.2</v>
      </c>
      <c r="I293" s="46">
        <v>0</v>
      </c>
      <c r="J293" s="46">
        <v>0</v>
      </c>
      <c r="K293" s="46">
        <v>0</v>
      </c>
      <c r="L293" s="46">
        <v>0.6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46">
        <v>12.6</v>
      </c>
      <c r="U293" s="46">
        <v>0</v>
      </c>
      <c r="V293" s="46">
        <v>0</v>
      </c>
      <c r="W293" s="46">
        <v>0</v>
      </c>
    </row>
    <row r="294" spans="2:23">
      <c r="B294" s="134"/>
      <c r="C294" s="134"/>
      <c r="D294" s="134"/>
      <c r="E294" s="134" t="s">
        <v>55</v>
      </c>
      <c r="F294" s="134" t="s">
        <v>197</v>
      </c>
      <c r="G294" s="46">
        <v>2.2000000000000002</v>
      </c>
      <c r="H294" s="46">
        <v>2.2000000000000002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2.2000000000000002</v>
      </c>
      <c r="U294" s="46">
        <v>0</v>
      </c>
      <c r="V294" s="46">
        <v>0</v>
      </c>
      <c r="W294" s="46">
        <v>0</v>
      </c>
    </row>
    <row r="295" spans="2:23">
      <c r="B295" s="134"/>
      <c r="C295" s="134"/>
      <c r="D295" s="134"/>
      <c r="E295" s="134" t="s">
        <v>226</v>
      </c>
      <c r="F295" s="134" t="s">
        <v>197</v>
      </c>
      <c r="G295" s="46">
        <v>5.9</v>
      </c>
      <c r="H295" s="46">
        <v>5.9</v>
      </c>
      <c r="I295" s="46">
        <v>0</v>
      </c>
      <c r="J295" s="46">
        <v>0</v>
      </c>
      <c r="K295" s="46">
        <v>0</v>
      </c>
      <c r="L295" s="46">
        <v>5.9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</row>
    <row r="296" spans="2:23">
      <c r="B296" s="134"/>
      <c r="C296" s="134"/>
      <c r="D296" s="134" t="s">
        <v>227</v>
      </c>
      <c r="E296" s="134" t="s">
        <v>197</v>
      </c>
      <c r="F296" s="134" t="s">
        <v>197</v>
      </c>
      <c r="G296" s="46">
        <v>37.1</v>
      </c>
      <c r="H296" s="46">
        <v>37.1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37.1</v>
      </c>
      <c r="U296" s="46">
        <v>0</v>
      </c>
      <c r="V296" s="46">
        <v>0</v>
      </c>
      <c r="W296" s="46">
        <v>0</v>
      </c>
    </row>
    <row r="297" spans="2:23">
      <c r="B297" s="134" t="s">
        <v>125</v>
      </c>
      <c r="C297" s="134" t="s">
        <v>130</v>
      </c>
      <c r="D297" s="134" t="s">
        <v>123</v>
      </c>
      <c r="E297" s="134"/>
      <c r="F297" s="134" t="s">
        <v>197</v>
      </c>
      <c r="G297" s="46">
        <v>371.29999999999995</v>
      </c>
      <c r="H297" s="46">
        <v>275.59999999999997</v>
      </c>
      <c r="I297" s="46">
        <v>86.1</v>
      </c>
      <c r="J297" s="46">
        <v>8.8000000000000007</v>
      </c>
      <c r="K297" s="46">
        <v>0.8</v>
      </c>
      <c r="L297" s="46">
        <v>0</v>
      </c>
      <c r="M297" s="46">
        <v>85.5</v>
      </c>
      <c r="N297" s="46">
        <v>8.8000000000000007</v>
      </c>
      <c r="O297" s="46">
        <v>0</v>
      </c>
      <c r="P297" s="46">
        <v>0.7</v>
      </c>
      <c r="Q297" s="46">
        <v>0</v>
      </c>
      <c r="R297" s="46">
        <v>0</v>
      </c>
      <c r="S297" s="46">
        <v>0</v>
      </c>
      <c r="T297" s="46">
        <v>274.89999999999998</v>
      </c>
      <c r="U297" s="46">
        <v>0.6</v>
      </c>
      <c r="V297" s="46">
        <v>0</v>
      </c>
      <c r="W297" s="46">
        <v>0.8</v>
      </c>
    </row>
    <row r="298" spans="2:23">
      <c r="B298" s="134"/>
      <c r="C298" s="134"/>
      <c r="D298" s="134" t="s">
        <v>198</v>
      </c>
      <c r="E298" s="134" t="s">
        <v>58</v>
      </c>
      <c r="F298" s="134" t="s">
        <v>197</v>
      </c>
      <c r="G298" s="46">
        <v>135.10000000000002</v>
      </c>
      <c r="H298" s="46">
        <v>39.4</v>
      </c>
      <c r="I298" s="46">
        <v>86.1</v>
      </c>
      <c r="J298" s="46">
        <v>8.8000000000000007</v>
      </c>
      <c r="K298" s="46">
        <v>0.8</v>
      </c>
      <c r="L298" s="46">
        <v>0</v>
      </c>
      <c r="M298" s="46">
        <v>85.5</v>
      </c>
      <c r="N298" s="46">
        <v>8.8000000000000007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39.4</v>
      </c>
      <c r="U298" s="46">
        <v>0.6</v>
      </c>
      <c r="V298" s="46">
        <v>0</v>
      </c>
      <c r="W298" s="46">
        <v>0.8</v>
      </c>
    </row>
    <row r="299" spans="2:23">
      <c r="B299" s="134"/>
      <c r="C299" s="134"/>
      <c r="D299" s="134"/>
      <c r="E299" s="134" t="s">
        <v>153</v>
      </c>
      <c r="F299" s="47" t="s">
        <v>58</v>
      </c>
      <c r="G299" s="46">
        <v>115.89999999999999</v>
      </c>
      <c r="H299" s="46">
        <v>26.3</v>
      </c>
      <c r="I299" s="46">
        <v>80.5</v>
      </c>
      <c r="J299" s="46">
        <v>8.3000000000000007</v>
      </c>
      <c r="K299" s="46">
        <v>0.8</v>
      </c>
      <c r="L299" s="46">
        <v>0</v>
      </c>
      <c r="M299" s="46">
        <v>79.900000000000006</v>
      </c>
      <c r="N299" s="46">
        <v>8.3000000000000007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26.3</v>
      </c>
      <c r="U299" s="46">
        <v>0.6</v>
      </c>
      <c r="V299" s="46">
        <v>0</v>
      </c>
      <c r="W299" s="46">
        <v>0.8</v>
      </c>
    </row>
    <row r="300" spans="2:23">
      <c r="B300" s="134"/>
      <c r="C300" s="134"/>
      <c r="D300" s="134"/>
      <c r="E300" s="134"/>
      <c r="F300" s="47" t="s">
        <v>199</v>
      </c>
      <c r="G300" s="46">
        <v>30.6</v>
      </c>
      <c r="H300" s="46">
        <v>0</v>
      </c>
      <c r="I300" s="46">
        <v>27.1</v>
      </c>
      <c r="J300" s="46">
        <v>2.8</v>
      </c>
      <c r="K300" s="46">
        <v>0.7</v>
      </c>
      <c r="L300" s="46">
        <v>0</v>
      </c>
      <c r="M300" s="46">
        <v>27.1</v>
      </c>
      <c r="N300" s="46">
        <v>2.8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46">
        <v>0</v>
      </c>
      <c r="V300" s="46">
        <v>0</v>
      </c>
      <c r="W300" s="46">
        <v>0.7</v>
      </c>
    </row>
    <row r="301" spans="2:23" ht="31.2">
      <c r="B301" s="134"/>
      <c r="C301" s="134"/>
      <c r="D301" s="134"/>
      <c r="E301" s="134"/>
      <c r="F301" s="47" t="s">
        <v>200</v>
      </c>
      <c r="G301" s="46">
        <v>41.6</v>
      </c>
      <c r="H301" s="46">
        <v>24.1</v>
      </c>
      <c r="I301" s="46">
        <v>15.9</v>
      </c>
      <c r="J301" s="46">
        <v>1.6</v>
      </c>
      <c r="K301" s="46">
        <v>0</v>
      </c>
      <c r="L301" s="46">
        <v>0</v>
      </c>
      <c r="M301" s="46">
        <v>15.9</v>
      </c>
      <c r="N301" s="46">
        <v>1.6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24.1</v>
      </c>
      <c r="U301" s="46">
        <v>0</v>
      </c>
      <c r="V301" s="46">
        <v>0</v>
      </c>
      <c r="W301" s="46">
        <v>0</v>
      </c>
    </row>
    <row r="302" spans="2:23">
      <c r="B302" s="134"/>
      <c r="C302" s="134"/>
      <c r="D302" s="134"/>
      <c r="E302" s="134"/>
      <c r="F302" s="47" t="s">
        <v>201</v>
      </c>
      <c r="G302" s="46">
        <v>0.6</v>
      </c>
      <c r="H302" s="46">
        <v>0</v>
      </c>
      <c r="I302" s="46">
        <v>0.5</v>
      </c>
      <c r="J302" s="46">
        <v>0.1</v>
      </c>
      <c r="K302" s="46">
        <v>0</v>
      </c>
      <c r="L302" s="46">
        <v>0</v>
      </c>
      <c r="M302" s="46">
        <v>0.5</v>
      </c>
      <c r="N302" s="46">
        <v>0.1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</row>
    <row r="303" spans="2:23">
      <c r="B303" s="134"/>
      <c r="C303" s="134"/>
      <c r="D303" s="134"/>
      <c r="E303" s="134"/>
      <c r="F303" s="47" t="s">
        <v>202</v>
      </c>
      <c r="G303" s="46">
        <v>1.7</v>
      </c>
      <c r="H303" s="46">
        <v>0</v>
      </c>
      <c r="I303" s="46">
        <v>1.5</v>
      </c>
      <c r="J303" s="46">
        <v>0.2</v>
      </c>
      <c r="K303" s="46">
        <v>0</v>
      </c>
      <c r="L303" s="46">
        <v>0</v>
      </c>
      <c r="M303" s="46">
        <v>1.5</v>
      </c>
      <c r="N303" s="46">
        <v>0.2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</row>
    <row r="304" spans="2:23" ht="31.2">
      <c r="B304" s="134"/>
      <c r="C304" s="134"/>
      <c r="D304" s="134"/>
      <c r="E304" s="134"/>
      <c r="F304" s="47" t="s">
        <v>203</v>
      </c>
      <c r="G304" s="46">
        <v>2.3000000000000003</v>
      </c>
      <c r="H304" s="46">
        <v>0</v>
      </c>
      <c r="I304" s="46">
        <v>2.1</v>
      </c>
      <c r="J304" s="46">
        <v>0.2</v>
      </c>
      <c r="K304" s="46">
        <v>0</v>
      </c>
      <c r="L304" s="46">
        <v>0</v>
      </c>
      <c r="M304" s="46">
        <v>2.1</v>
      </c>
      <c r="N304" s="46">
        <v>0.2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</row>
    <row r="305" spans="2:23">
      <c r="B305" s="134"/>
      <c r="C305" s="134"/>
      <c r="D305" s="134"/>
      <c r="E305" s="134"/>
      <c r="F305" s="47" t="s">
        <v>204</v>
      </c>
      <c r="G305" s="46">
        <v>2.3000000000000003</v>
      </c>
      <c r="H305" s="46">
        <v>1.2</v>
      </c>
      <c r="I305" s="46">
        <v>0.9</v>
      </c>
      <c r="J305" s="46">
        <v>0.1</v>
      </c>
      <c r="K305" s="46">
        <v>0.1</v>
      </c>
      <c r="L305" s="46">
        <v>0</v>
      </c>
      <c r="M305" s="46">
        <v>0.9</v>
      </c>
      <c r="N305" s="46">
        <v>0.1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1.2</v>
      </c>
      <c r="U305" s="46">
        <v>0</v>
      </c>
      <c r="V305" s="46">
        <v>0</v>
      </c>
      <c r="W305" s="46">
        <v>0.1</v>
      </c>
    </row>
    <row r="306" spans="2:23">
      <c r="B306" s="134"/>
      <c r="C306" s="134"/>
      <c r="D306" s="134"/>
      <c r="E306" s="134"/>
      <c r="F306" s="47" t="s">
        <v>55</v>
      </c>
      <c r="G306" s="46">
        <v>36.799999999999997</v>
      </c>
      <c r="H306" s="46">
        <v>1</v>
      </c>
      <c r="I306" s="46">
        <v>32.5</v>
      </c>
      <c r="J306" s="46">
        <v>3.3</v>
      </c>
      <c r="K306" s="46">
        <v>0</v>
      </c>
      <c r="L306" s="46">
        <v>0</v>
      </c>
      <c r="M306" s="46">
        <v>31.9</v>
      </c>
      <c r="N306" s="46">
        <v>3.3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1</v>
      </c>
      <c r="U306" s="46">
        <v>0.6</v>
      </c>
      <c r="V306" s="46">
        <v>0</v>
      </c>
      <c r="W306" s="46">
        <v>0</v>
      </c>
    </row>
    <row r="307" spans="2:23">
      <c r="B307" s="134"/>
      <c r="C307" s="134"/>
      <c r="D307" s="134"/>
      <c r="E307" s="134" t="s">
        <v>154</v>
      </c>
      <c r="F307" s="47" t="s">
        <v>58</v>
      </c>
      <c r="G307" s="46">
        <v>6.1999999999999993</v>
      </c>
      <c r="H307" s="46">
        <v>0.1</v>
      </c>
      <c r="I307" s="46">
        <v>5.6</v>
      </c>
      <c r="J307" s="46">
        <v>0.5</v>
      </c>
      <c r="K307" s="46">
        <v>0</v>
      </c>
      <c r="L307" s="46">
        <v>0</v>
      </c>
      <c r="M307" s="46">
        <v>5.6</v>
      </c>
      <c r="N307" s="46">
        <v>0.5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0.1</v>
      </c>
      <c r="U307" s="46">
        <v>0</v>
      </c>
      <c r="V307" s="46">
        <v>0</v>
      </c>
      <c r="W307" s="46">
        <v>0</v>
      </c>
    </row>
    <row r="308" spans="2:23">
      <c r="B308" s="134"/>
      <c r="C308" s="134"/>
      <c r="D308" s="134"/>
      <c r="E308" s="134"/>
      <c r="F308" s="47" t="s">
        <v>205</v>
      </c>
      <c r="G308" s="46">
        <v>0.9</v>
      </c>
      <c r="H308" s="46">
        <v>0</v>
      </c>
      <c r="I308" s="46">
        <v>0.8</v>
      </c>
      <c r="J308" s="46">
        <v>0.1</v>
      </c>
      <c r="K308" s="46">
        <v>0</v>
      </c>
      <c r="L308" s="46">
        <v>0</v>
      </c>
      <c r="M308" s="46">
        <v>0.8</v>
      </c>
      <c r="N308" s="46">
        <v>0.1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</row>
    <row r="309" spans="2:23">
      <c r="B309" s="134"/>
      <c r="C309" s="134"/>
      <c r="D309" s="134"/>
      <c r="E309" s="134"/>
      <c r="F309" s="47" t="s">
        <v>206</v>
      </c>
      <c r="G309" s="46">
        <v>1.9</v>
      </c>
      <c r="H309" s="46">
        <v>0</v>
      </c>
      <c r="I309" s="46">
        <v>1.7</v>
      </c>
      <c r="J309" s="46">
        <v>0.2</v>
      </c>
      <c r="K309" s="46">
        <v>0</v>
      </c>
      <c r="L309" s="46">
        <v>0</v>
      </c>
      <c r="M309" s="46">
        <v>1.7</v>
      </c>
      <c r="N309" s="46">
        <v>0.2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</row>
    <row r="310" spans="2:23">
      <c r="B310" s="134"/>
      <c r="C310" s="134"/>
      <c r="D310" s="134"/>
      <c r="E310" s="134"/>
      <c r="F310" s="47" t="s">
        <v>207</v>
      </c>
      <c r="G310" s="46">
        <v>0.3</v>
      </c>
      <c r="H310" s="46">
        <v>0</v>
      </c>
      <c r="I310" s="46">
        <v>0.3</v>
      </c>
      <c r="J310" s="46">
        <v>0</v>
      </c>
      <c r="K310" s="46">
        <v>0</v>
      </c>
      <c r="L310" s="46">
        <v>0</v>
      </c>
      <c r="M310" s="46">
        <v>0.3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</row>
    <row r="311" spans="2:23" ht="31.2">
      <c r="B311" s="134"/>
      <c r="C311" s="134"/>
      <c r="D311" s="134"/>
      <c r="E311" s="134"/>
      <c r="F311" s="47" t="s">
        <v>208</v>
      </c>
      <c r="G311" s="46">
        <v>0.4</v>
      </c>
      <c r="H311" s="46">
        <v>0</v>
      </c>
      <c r="I311" s="46">
        <v>0.4</v>
      </c>
      <c r="J311" s="46">
        <v>0</v>
      </c>
      <c r="K311" s="46">
        <v>0</v>
      </c>
      <c r="L311" s="46">
        <v>0</v>
      </c>
      <c r="M311" s="46">
        <v>0.4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46">
        <v>0</v>
      </c>
      <c r="V311" s="46">
        <v>0</v>
      </c>
      <c r="W311" s="46">
        <v>0</v>
      </c>
    </row>
    <row r="312" spans="2:23">
      <c r="B312" s="134"/>
      <c r="C312" s="134"/>
      <c r="D312" s="134"/>
      <c r="E312" s="134"/>
      <c r="F312" s="47" t="s">
        <v>209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46">
        <v>0</v>
      </c>
      <c r="V312" s="46">
        <v>0</v>
      </c>
      <c r="W312" s="46">
        <v>0</v>
      </c>
    </row>
    <row r="313" spans="2:23">
      <c r="B313" s="134"/>
      <c r="C313" s="134"/>
      <c r="D313" s="134"/>
      <c r="E313" s="134"/>
      <c r="F313" s="47" t="s">
        <v>55</v>
      </c>
      <c r="G313" s="46">
        <v>2.7</v>
      </c>
      <c r="H313" s="46">
        <v>0.1</v>
      </c>
      <c r="I313" s="46">
        <v>2.4</v>
      </c>
      <c r="J313" s="46">
        <v>0.2</v>
      </c>
      <c r="K313" s="46">
        <v>0</v>
      </c>
      <c r="L313" s="46">
        <v>0</v>
      </c>
      <c r="M313" s="46">
        <v>2.4</v>
      </c>
      <c r="N313" s="46">
        <v>0.2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0.1</v>
      </c>
      <c r="U313" s="46">
        <v>0</v>
      </c>
      <c r="V313" s="46">
        <v>0</v>
      </c>
      <c r="W313" s="46">
        <v>0</v>
      </c>
    </row>
    <row r="314" spans="2:23">
      <c r="B314" s="134"/>
      <c r="C314" s="134"/>
      <c r="D314" s="134"/>
      <c r="E314" s="134" t="s">
        <v>210</v>
      </c>
      <c r="F314" s="134" t="s">
        <v>197</v>
      </c>
      <c r="G314" s="46">
        <v>13</v>
      </c>
      <c r="H314" s="46">
        <v>13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13</v>
      </c>
      <c r="U314" s="46">
        <v>0</v>
      </c>
      <c r="V314" s="46">
        <v>0</v>
      </c>
      <c r="W314" s="46">
        <v>0</v>
      </c>
    </row>
    <row r="315" spans="2:23">
      <c r="B315" s="134"/>
      <c r="C315" s="134"/>
      <c r="D315" s="134"/>
      <c r="E315" s="134" t="s">
        <v>211</v>
      </c>
      <c r="F315" s="134" t="s">
        <v>197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46">
        <v>0</v>
      </c>
      <c r="V315" s="46">
        <v>0</v>
      </c>
      <c r="W315" s="46">
        <v>0</v>
      </c>
    </row>
    <row r="316" spans="2:23">
      <c r="B316" s="134"/>
      <c r="C316" s="134"/>
      <c r="D316" s="134" t="s">
        <v>212</v>
      </c>
      <c r="E316" s="134" t="s">
        <v>58</v>
      </c>
      <c r="F316" s="134" t="s">
        <v>197</v>
      </c>
      <c r="G316" s="46">
        <v>141.1</v>
      </c>
      <c r="H316" s="46">
        <v>141.1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141.1</v>
      </c>
      <c r="U316" s="46">
        <v>0</v>
      </c>
      <c r="V316" s="46">
        <v>0</v>
      </c>
      <c r="W316" s="46">
        <v>0</v>
      </c>
    </row>
    <row r="317" spans="2:23">
      <c r="B317" s="134"/>
      <c r="C317" s="134"/>
      <c r="D317" s="134"/>
      <c r="E317" s="134" t="s">
        <v>199</v>
      </c>
      <c r="F317" s="47" t="s">
        <v>213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</row>
    <row r="318" spans="2:23">
      <c r="B318" s="134"/>
      <c r="C318" s="134"/>
      <c r="D318" s="134"/>
      <c r="E318" s="134"/>
      <c r="F318" s="47" t="s">
        <v>55</v>
      </c>
      <c r="G318" s="46">
        <v>78</v>
      </c>
      <c r="H318" s="46">
        <v>78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78</v>
      </c>
      <c r="U318" s="46">
        <v>0</v>
      </c>
      <c r="V318" s="46">
        <v>0</v>
      </c>
      <c r="W318" s="46">
        <v>0</v>
      </c>
    </row>
    <row r="319" spans="2:23">
      <c r="B319" s="134"/>
      <c r="C319" s="134"/>
      <c r="D319" s="134"/>
      <c r="E319" s="134" t="s">
        <v>112</v>
      </c>
      <c r="F319" s="134" t="s">
        <v>197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</row>
    <row r="320" spans="2:23">
      <c r="B320" s="134"/>
      <c r="C320" s="134"/>
      <c r="D320" s="134"/>
      <c r="E320" s="134" t="s">
        <v>194</v>
      </c>
      <c r="F320" s="134" t="s">
        <v>197</v>
      </c>
      <c r="G320" s="46">
        <v>5.3</v>
      </c>
      <c r="H320" s="46">
        <v>5.3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5.3</v>
      </c>
      <c r="U320" s="46">
        <v>0</v>
      </c>
      <c r="V320" s="46">
        <v>0</v>
      </c>
      <c r="W320" s="46">
        <v>0</v>
      </c>
    </row>
    <row r="321" spans="2:23">
      <c r="B321" s="134"/>
      <c r="C321" s="134"/>
      <c r="D321" s="134"/>
      <c r="E321" s="134" t="s">
        <v>200</v>
      </c>
      <c r="F321" s="47" t="s">
        <v>214</v>
      </c>
      <c r="G321" s="46">
        <v>18.2</v>
      </c>
      <c r="H321" s="46">
        <v>18.2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18.2</v>
      </c>
      <c r="U321" s="46">
        <v>0</v>
      </c>
      <c r="V321" s="46">
        <v>0</v>
      </c>
      <c r="W321" s="46">
        <v>0</v>
      </c>
    </row>
    <row r="322" spans="2:23" ht="31.2">
      <c r="B322" s="134"/>
      <c r="C322" s="134"/>
      <c r="D322" s="134"/>
      <c r="E322" s="134"/>
      <c r="F322" s="47" t="s">
        <v>215</v>
      </c>
      <c r="G322" s="46">
        <v>0.5</v>
      </c>
      <c r="H322" s="46">
        <v>0.5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0.5</v>
      </c>
      <c r="U322" s="46">
        <v>0</v>
      </c>
      <c r="V322" s="46">
        <v>0</v>
      </c>
      <c r="W322" s="46">
        <v>0</v>
      </c>
    </row>
    <row r="323" spans="2:23">
      <c r="B323" s="134"/>
      <c r="C323" s="134"/>
      <c r="D323" s="134"/>
      <c r="E323" s="134"/>
      <c r="F323" s="47" t="s">
        <v>216</v>
      </c>
      <c r="G323" s="46">
        <v>1.4</v>
      </c>
      <c r="H323" s="46">
        <v>1.4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1.4</v>
      </c>
      <c r="U323" s="46">
        <v>0</v>
      </c>
      <c r="V323" s="46">
        <v>0</v>
      </c>
      <c r="W323" s="46">
        <v>0</v>
      </c>
    </row>
    <row r="324" spans="2:23">
      <c r="B324" s="134"/>
      <c r="C324" s="134"/>
      <c r="D324" s="134"/>
      <c r="E324" s="134"/>
      <c r="F324" s="47" t="s">
        <v>55</v>
      </c>
      <c r="G324" s="46">
        <v>1.5</v>
      </c>
      <c r="H324" s="46">
        <v>1.5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1.5</v>
      </c>
      <c r="U324" s="46">
        <v>0</v>
      </c>
      <c r="V324" s="46">
        <v>0</v>
      </c>
      <c r="W324" s="46">
        <v>0</v>
      </c>
    </row>
    <row r="325" spans="2:23">
      <c r="B325" s="134"/>
      <c r="C325" s="134"/>
      <c r="D325" s="134"/>
      <c r="E325" s="134" t="s">
        <v>201</v>
      </c>
      <c r="F325" s="134" t="s">
        <v>197</v>
      </c>
      <c r="G325" s="46">
        <v>0.1</v>
      </c>
      <c r="H325" s="46">
        <v>0.1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0.1</v>
      </c>
      <c r="U325" s="46">
        <v>0</v>
      </c>
      <c r="V325" s="46">
        <v>0</v>
      </c>
      <c r="W325" s="46">
        <v>0</v>
      </c>
    </row>
    <row r="326" spans="2:23">
      <c r="B326" s="134"/>
      <c r="C326" s="134"/>
      <c r="D326" s="134"/>
      <c r="E326" s="134" t="s">
        <v>217</v>
      </c>
      <c r="F326" s="134" t="s">
        <v>197</v>
      </c>
      <c r="G326" s="46">
        <v>1.4</v>
      </c>
      <c r="H326" s="46">
        <v>1.4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1.4</v>
      </c>
      <c r="U326" s="46">
        <v>0</v>
      </c>
      <c r="V326" s="46">
        <v>0</v>
      </c>
      <c r="W326" s="46">
        <v>0</v>
      </c>
    </row>
    <row r="327" spans="2:23">
      <c r="B327" s="134"/>
      <c r="C327" s="134"/>
      <c r="D327" s="134"/>
      <c r="E327" s="134" t="s">
        <v>218</v>
      </c>
      <c r="F327" s="134" t="s">
        <v>197</v>
      </c>
      <c r="G327" s="46">
        <v>1</v>
      </c>
      <c r="H327" s="46">
        <v>1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1</v>
      </c>
      <c r="U327" s="46">
        <v>0</v>
      </c>
      <c r="V327" s="46">
        <v>0</v>
      </c>
      <c r="W327" s="46">
        <v>0</v>
      </c>
    </row>
    <row r="328" spans="2:23">
      <c r="B328" s="134"/>
      <c r="C328" s="134"/>
      <c r="D328" s="134"/>
      <c r="E328" s="134" t="s">
        <v>202</v>
      </c>
      <c r="F328" s="134" t="s">
        <v>197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46">
        <v>0</v>
      </c>
      <c r="V328" s="46">
        <v>0</v>
      </c>
      <c r="W328" s="46">
        <v>0</v>
      </c>
    </row>
    <row r="329" spans="2:23">
      <c r="B329" s="134"/>
      <c r="C329" s="134"/>
      <c r="D329" s="134"/>
      <c r="E329" s="134" t="s">
        <v>219</v>
      </c>
      <c r="F329" s="134" t="s">
        <v>197</v>
      </c>
      <c r="G329" s="46">
        <v>0.2</v>
      </c>
      <c r="H329" s="46">
        <v>0.2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0.2</v>
      </c>
      <c r="U329" s="46">
        <v>0</v>
      </c>
      <c r="V329" s="46">
        <v>0</v>
      </c>
      <c r="W329" s="46">
        <v>0</v>
      </c>
    </row>
    <row r="330" spans="2:23">
      <c r="B330" s="134"/>
      <c r="C330" s="134"/>
      <c r="D330" s="134"/>
      <c r="E330" s="134" t="s">
        <v>220</v>
      </c>
      <c r="F330" s="134" t="s">
        <v>197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46">
        <v>0</v>
      </c>
      <c r="V330" s="46">
        <v>0</v>
      </c>
      <c r="W330" s="46">
        <v>0</v>
      </c>
    </row>
    <row r="331" spans="2:23" ht="31.2">
      <c r="B331" s="134"/>
      <c r="C331" s="134"/>
      <c r="D331" s="134"/>
      <c r="E331" s="134" t="s">
        <v>221</v>
      </c>
      <c r="F331" s="47" t="s">
        <v>222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46">
        <v>0</v>
      </c>
      <c r="V331" s="46">
        <v>0</v>
      </c>
      <c r="W331" s="46">
        <v>0</v>
      </c>
    </row>
    <row r="332" spans="2:23">
      <c r="B332" s="134"/>
      <c r="C332" s="134"/>
      <c r="D332" s="134"/>
      <c r="E332" s="134"/>
      <c r="F332" s="47" t="s">
        <v>223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46">
        <v>0</v>
      </c>
      <c r="V332" s="46">
        <v>0</v>
      </c>
      <c r="W332" s="46">
        <v>0</v>
      </c>
    </row>
    <row r="333" spans="2:23">
      <c r="B333" s="134"/>
      <c r="C333" s="134"/>
      <c r="D333" s="134"/>
      <c r="E333" s="134" t="s">
        <v>54</v>
      </c>
      <c r="F333" s="134" t="s">
        <v>197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46">
        <v>0</v>
      </c>
      <c r="V333" s="46">
        <v>0</v>
      </c>
      <c r="W333" s="46">
        <v>0</v>
      </c>
    </row>
    <row r="334" spans="2:23">
      <c r="B334" s="134"/>
      <c r="C334" s="134"/>
      <c r="D334" s="134"/>
      <c r="E334" s="134" t="s">
        <v>224</v>
      </c>
      <c r="F334" s="134" t="s">
        <v>197</v>
      </c>
      <c r="G334" s="46">
        <v>1.7</v>
      </c>
      <c r="H334" s="46">
        <v>1.7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1.7</v>
      </c>
      <c r="U334" s="46">
        <v>0</v>
      </c>
      <c r="V334" s="46">
        <v>0</v>
      </c>
      <c r="W334" s="46">
        <v>0</v>
      </c>
    </row>
    <row r="335" spans="2:23">
      <c r="B335" s="134"/>
      <c r="C335" s="134"/>
      <c r="D335" s="134"/>
      <c r="E335" s="134" t="s">
        <v>225</v>
      </c>
      <c r="F335" s="134" t="s">
        <v>197</v>
      </c>
      <c r="G335" s="46">
        <v>12</v>
      </c>
      <c r="H335" s="46">
        <v>12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12</v>
      </c>
      <c r="U335" s="46">
        <v>0</v>
      </c>
      <c r="V335" s="46">
        <v>0</v>
      </c>
      <c r="W335" s="46">
        <v>0</v>
      </c>
    </row>
    <row r="336" spans="2:23">
      <c r="B336" s="134"/>
      <c r="C336" s="134"/>
      <c r="D336" s="134"/>
      <c r="E336" s="134" t="s">
        <v>55</v>
      </c>
      <c r="F336" s="134" t="s">
        <v>197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0</v>
      </c>
      <c r="W336" s="46">
        <v>0</v>
      </c>
    </row>
    <row r="337" spans="2:23">
      <c r="B337" s="134"/>
      <c r="C337" s="134"/>
      <c r="D337" s="134"/>
      <c r="E337" s="134" t="s">
        <v>226</v>
      </c>
      <c r="F337" s="134" t="s">
        <v>197</v>
      </c>
      <c r="G337" s="46">
        <v>19.8</v>
      </c>
      <c r="H337" s="46">
        <v>19.8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19.8</v>
      </c>
      <c r="U337" s="46">
        <v>0</v>
      </c>
      <c r="V337" s="46">
        <v>0</v>
      </c>
      <c r="W337" s="46">
        <v>0</v>
      </c>
    </row>
    <row r="338" spans="2:23">
      <c r="B338" s="134"/>
      <c r="C338" s="134"/>
      <c r="D338" s="134" t="s">
        <v>227</v>
      </c>
      <c r="E338" s="134" t="s">
        <v>197</v>
      </c>
      <c r="F338" s="134" t="s">
        <v>197</v>
      </c>
      <c r="G338" s="46">
        <v>95.100000000000009</v>
      </c>
      <c r="H338" s="46">
        <v>95.100000000000009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0.7</v>
      </c>
      <c r="Q338" s="46">
        <v>0</v>
      </c>
      <c r="R338" s="46">
        <v>0</v>
      </c>
      <c r="S338" s="46">
        <v>0</v>
      </c>
      <c r="T338" s="46">
        <v>94.4</v>
      </c>
      <c r="U338" s="46">
        <v>0</v>
      </c>
      <c r="V338" s="46">
        <v>0</v>
      </c>
      <c r="W338" s="46">
        <v>0</v>
      </c>
    </row>
    <row r="339" spans="2:23">
      <c r="B339" s="134" t="s">
        <v>125</v>
      </c>
      <c r="C339" s="134" t="s">
        <v>131</v>
      </c>
      <c r="D339" s="134" t="s">
        <v>123</v>
      </c>
      <c r="E339" s="134"/>
      <c r="F339" s="134" t="s">
        <v>197</v>
      </c>
      <c r="G339" s="46">
        <v>251.20000000000002</v>
      </c>
      <c r="H339" s="46">
        <v>175.3</v>
      </c>
      <c r="I339" s="46">
        <v>69</v>
      </c>
      <c r="J339" s="46">
        <v>6.9</v>
      </c>
      <c r="K339" s="46">
        <v>0</v>
      </c>
      <c r="L339" s="46">
        <v>0</v>
      </c>
      <c r="M339" s="46">
        <v>69</v>
      </c>
      <c r="N339" s="46">
        <v>6.9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175.3</v>
      </c>
      <c r="U339" s="46">
        <v>0</v>
      </c>
      <c r="V339" s="46">
        <v>0</v>
      </c>
      <c r="W339" s="46">
        <v>0</v>
      </c>
    </row>
    <row r="340" spans="2:23">
      <c r="B340" s="134"/>
      <c r="C340" s="134"/>
      <c r="D340" s="134" t="s">
        <v>198</v>
      </c>
      <c r="E340" s="134" t="s">
        <v>58</v>
      </c>
      <c r="F340" s="134" t="s">
        <v>197</v>
      </c>
      <c r="G340" s="46">
        <v>125.80000000000001</v>
      </c>
      <c r="H340" s="46">
        <v>49.9</v>
      </c>
      <c r="I340" s="46">
        <v>69</v>
      </c>
      <c r="J340" s="46">
        <v>6.9</v>
      </c>
      <c r="K340" s="46">
        <v>0</v>
      </c>
      <c r="L340" s="46">
        <v>0</v>
      </c>
      <c r="M340" s="46">
        <v>69</v>
      </c>
      <c r="N340" s="46">
        <v>6.9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49.9</v>
      </c>
      <c r="U340" s="46">
        <v>0</v>
      </c>
      <c r="V340" s="46">
        <v>0</v>
      </c>
      <c r="W340" s="46">
        <v>0</v>
      </c>
    </row>
    <row r="341" spans="2:23">
      <c r="B341" s="134"/>
      <c r="C341" s="134"/>
      <c r="D341" s="134"/>
      <c r="E341" s="134" t="s">
        <v>153</v>
      </c>
      <c r="F341" s="47" t="s">
        <v>58</v>
      </c>
      <c r="G341" s="46">
        <v>109.9</v>
      </c>
      <c r="H341" s="46">
        <v>38.9</v>
      </c>
      <c r="I341" s="46">
        <v>64.5</v>
      </c>
      <c r="J341" s="46">
        <v>6.5</v>
      </c>
      <c r="K341" s="46">
        <v>0</v>
      </c>
      <c r="L341" s="46">
        <v>0</v>
      </c>
      <c r="M341" s="46">
        <v>64.5</v>
      </c>
      <c r="N341" s="46">
        <v>6.5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38.9</v>
      </c>
      <c r="U341" s="46">
        <v>0</v>
      </c>
      <c r="V341" s="46">
        <v>0</v>
      </c>
      <c r="W341" s="46">
        <v>0</v>
      </c>
    </row>
    <row r="342" spans="2:23">
      <c r="B342" s="134"/>
      <c r="C342" s="134"/>
      <c r="D342" s="134"/>
      <c r="E342" s="134"/>
      <c r="F342" s="47" t="s">
        <v>199</v>
      </c>
      <c r="G342" s="46">
        <v>24.099999999999998</v>
      </c>
      <c r="H342" s="46">
        <v>0</v>
      </c>
      <c r="I342" s="46">
        <v>21.9</v>
      </c>
      <c r="J342" s="46">
        <v>2.2000000000000002</v>
      </c>
      <c r="K342" s="46">
        <v>0</v>
      </c>
      <c r="L342" s="46">
        <v>0</v>
      </c>
      <c r="M342" s="46">
        <v>21.9</v>
      </c>
      <c r="N342" s="46">
        <v>2.2000000000000002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46">
        <v>0</v>
      </c>
      <c r="V342" s="46">
        <v>0</v>
      </c>
      <c r="W342" s="46">
        <v>0</v>
      </c>
    </row>
    <row r="343" spans="2:23" ht="31.2">
      <c r="B343" s="134"/>
      <c r="C343" s="134"/>
      <c r="D343" s="134"/>
      <c r="E343" s="134"/>
      <c r="F343" s="47" t="s">
        <v>200</v>
      </c>
      <c r="G343" s="46">
        <v>43.4</v>
      </c>
      <c r="H343" s="46">
        <v>29.3</v>
      </c>
      <c r="I343" s="46">
        <v>12.8</v>
      </c>
      <c r="J343" s="46">
        <v>1.3</v>
      </c>
      <c r="K343" s="46">
        <v>0</v>
      </c>
      <c r="L343" s="46">
        <v>0</v>
      </c>
      <c r="M343" s="46">
        <v>12.8</v>
      </c>
      <c r="N343" s="46">
        <v>1.3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29.3</v>
      </c>
      <c r="U343" s="46">
        <v>0</v>
      </c>
      <c r="V343" s="46">
        <v>0</v>
      </c>
      <c r="W343" s="46">
        <v>0</v>
      </c>
    </row>
    <row r="344" spans="2:23">
      <c r="B344" s="134"/>
      <c r="C344" s="134"/>
      <c r="D344" s="134"/>
      <c r="E344" s="134"/>
      <c r="F344" s="47" t="s">
        <v>201</v>
      </c>
      <c r="G344" s="46">
        <v>0.4</v>
      </c>
      <c r="H344" s="46">
        <v>0</v>
      </c>
      <c r="I344" s="46">
        <v>0.4</v>
      </c>
      <c r="J344" s="46">
        <v>0</v>
      </c>
      <c r="K344" s="46">
        <v>0</v>
      </c>
      <c r="L344" s="46">
        <v>0</v>
      </c>
      <c r="M344" s="46">
        <v>0.4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46">
        <v>0</v>
      </c>
      <c r="V344" s="46">
        <v>0</v>
      </c>
      <c r="W344" s="46">
        <v>0</v>
      </c>
    </row>
    <row r="345" spans="2:23">
      <c r="B345" s="134"/>
      <c r="C345" s="134"/>
      <c r="D345" s="134"/>
      <c r="E345" s="134"/>
      <c r="F345" s="47" t="s">
        <v>202</v>
      </c>
      <c r="G345" s="46">
        <v>1.3</v>
      </c>
      <c r="H345" s="46">
        <v>0</v>
      </c>
      <c r="I345" s="46">
        <v>1.2</v>
      </c>
      <c r="J345" s="46">
        <v>0.1</v>
      </c>
      <c r="K345" s="46">
        <v>0</v>
      </c>
      <c r="L345" s="46">
        <v>0</v>
      </c>
      <c r="M345" s="46">
        <v>1.2</v>
      </c>
      <c r="N345" s="46">
        <v>0.1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46">
        <v>0</v>
      </c>
      <c r="V345" s="46">
        <v>0</v>
      </c>
      <c r="W345" s="46">
        <v>0</v>
      </c>
    </row>
    <row r="346" spans="2:23" ht="31.2">
      <c r="B346" s="134"/>
      <c r="C346" s="134"/>
      <c r="D346" s="134"/>
      <c r="E346" s="134"/>
      <c r="F346" s="47" t="s">
        <v>203</v>
      </c>
      <c r="G346" s="46">
        <v>1.9</v>
      </c>
      <c r="H346" s="46">
        <v>0</v>
      </c>
      <c r="I346" s="46">
        <v>1.7</v>
      </c>
      <c r="J346" s="46">
        <v>0.2</v>
      </c>
      <c r="K346" s="46">
        <v>0</v>
      </c>
      <c r="L346" s="46">
        <v>0</v>
      </c>
      <c r="M346" s="46">
        <v>1.7</v>
      </c>
      <c r="N346" s="46">
        <v>0.2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</row>
    <row r="347" spans="2:23">
      <c r="B347" s="134"/>
      <c r="C347" s="134"/>
      <c r="D347" s="134"/>
      <c r="E347" s="134"/>
      <c r="F347" s="47" t="s">
        <v>204</v>
      </c>
      <c r="G347" s="46">
        <v>10.5</v>
      </c>
      <c r="H347" s="46">
        <v>9.6</v>
      </c>
      <c r="I347" s="46">
        <v>0.8</v>
      </c>
      <c r="J347" s="46">
        <v>0.1</v>
      </c>
      <c r="K347" s="46">
        <v>0</v>
      </c>
      <c r="L347" s="46">
        <v>0</v>
      </c>
      <c r="M347" s="46">
        <v>0.8</v>
      </c>
      <c r="N347" s="46">
        <v>0.1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9.6</v>
      </c>
      <c r="U347" s="46">
        <v>0</v>
      </c>
      <c r="V347" s="46">
        <v>0</v>
      </c>
      <c r="W347" s="46">
        <v>0</v>
      </c>
    </row>
    <row r="348" spans="2:23">
      <c r="B348" s="134"/>
      <c r="C348" s="134"/>
      <c r="D348" s="134"/>
      <c r="E348" s="134"/>
      <c r="F348" s="47" t="s">
        <v>55</v>
      </c>
      <c r="G348" s="46">
        <v>28.3</v>
      </c>
      <c r="H348" s="46">
        <v>0</v>
      </c>
      <c r="I348" s="46">
        <v>25.7</v>
      </c>
      <c r="J348" s="46">
        <v>2.6</v>
      </c>
      <c r="K348" s="46">
        <v>0</v>
      </c>
      <c r="L348" s="46">
        <v>0</v>
      </c>
      <c r="M348" s="46">
        <v>25.7</v>
      </c>
      <c r="N348" s="46">
        <v>2.6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</row>
    <row r="349" spans="2:23">
      <c r="B349" s="134"/>
      <c r="C349" s="134"/>
      <c r="D349" s="134"/>
      <c r="E349" s="134" t="s">
        <v>154</v>
      </c>
      <c r="F349" s="47" t="s">
        <v>58</v>
      </c>
      <c r="G349" s="46">
        <v>15.9</v>
      </c>
      <c r="H349" s="46">
        <v>11</v>
      </c>
      <c r="I349" s="46">
        <v>4.5</v>
      </c>
      <c r="J349" s="46">
        <v>0.4</v>
      </c>
      <c r="K349" s="46">
        <v>0</v>
      </c>
      <c r="L349" s="46">
        <v>0</v>
      </c>
      <c r="M349" s="46">
        <v>4.5</v>
      </c>
      <c r="N349" s="46">
        <v>0.4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11</v>
      </c>
      <c r="U349" s="46">
        <v>0</v>
      </c>
      <c r="V349" s="46">
        <v>0</v>
      </c>
      <c r="W349" s="46">
        <v>0</v>
      </c>
    </row>
    <row r="350" spans="2:23">
      <c r="B350" s="134"/>
      <c r="C350" s="134"/>
      <c r="D350" s="134"/>
      <c r="E350" s="134"/>
      <c r="F350" s="47" t="s">
        <v>205</v>
      </c>
      <c r="G350" s="46">
        <v>0.79999999999999993</v>
      </c>
      <c r="H350" s="46">
        <v>0</v>
      </c>
      <c r="I350" s="46">
        <v>0.7</v>
      </c>
      <c r="J350" s="46">
        <v>0.1</v>
      </c>
      <c r="K350" s="46">
        <v>0</v>
      </c>
      <c r="L350" s="46">
        <v>0</v>
      </c>
      <c r="M350" s="46">
        <v>0.7</v>
      </c>
      <c r="N350" s="46">
        <v>0.1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</row>
    <row r="351" spans="2:23">
      <c r="B351" s="134"/>
      <c r="C351" s="134"/>
      <c r="D351" s="134"/>
      <c r="E351" s="134"/>
      <c r="F351" s="47" t="s">
        <v>206</v>
      </c>
      <c r="G351" s="46">
        <v>1.5</v>
      </c>
      <c r="H351" s="46">
        <v>0</v>
      </c>
      <c r="I351" s="46">
        <v>1.4</v>
      </c>
      <c r="J351" s="46">
        <v>0.1</v>
      </c>
      <c r="K351" s="46">
        <v>0</v>
      </c>
      <c r="L351" s="46">
        <v>0</v>
      </c>
      <c r="M351" s="46">
        <v>1.4</v>
      </c>
      <c r="N351" s="46">
        <v>0.1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</row>
    <row r="352" spans="2:23">
      <c r="B352" s="134"/>
      <c r="C352" s="134"/>
      <c r="D352" s="134"/>
      <c r="E352" s="134"/>
      <c r="F352" s="47" t="s">
        <v>207</v>
      </c>
      <c r="G352" s="46">
        <v>11.3</v>
      </c>
      <c r="H352" s="46">
        <v>11</v>
      </c>
      <c r="I352" s="46">
        <v>0.3</v>
      </c>
      <c r="J352" s="46">
        <v>0</v>
      </c>
      <c r="K352" s="46">
        <v>0</v>
      </c>
      <c r="L352" s="46">
        <v>0</v>
      </c>
      <c r="M352" s="46">
        <v>0.3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11</v>
      </c>
      <c r="U352" s="46">
        <v>0</v>
      </c>
      <c r="V352" s="46">
        <v>0</v>
      </c>
      <c r="W352" s="46">
        <v>0</v>
      </c>
    </row>
    <row r="353" spans="2:23" ht="31.2">
      <c r="B353" s="134"/>
      <c r="C353" s="134"/>
      <c r="D353" s="134"/>
      <c r="E353" s="134"/>
      <c r="F353" s="47" t="s">
        <v>208</v>
      </c>
      <c r="G353" s="46">
        <v>0.3</v>
      </c>
      <c r="H353" s="46">
        <v>0</v>
      </c>
      <c r="I353" s="46">
        <v>0.3</v>
      </c>
      <c r="J353" s="46">
        <v>0</v>
      </c>
      <c r="K353" s="46">
        <v>0</v>
      </c>
      <c r="L353" s="46">
        <v>0</v>
      </c>
      <c r="M353" s="46">
        <v>0.3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</row>
    <row r="354" spans="2:23">
      <c r="B354" s="134"/>
      <c r="C354" s="134"/>
      <c r="D354" s="134"/>
      <c r="E354" s="134"/>
      <c r="F354" s="47" t="s">
        <v>209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</row>
    <row r="355" spans="2:23">
      <c r="B355" s="134"/>
      <c r="C355" s="134"/>
      <c r="D355" s="134"/>
      <c r="E355" s="134"/>
      <c r="F355" s="47" t="s">
        <v>55</v>
      </c>
      <c r="G355" s="46">
        <v>2</v>
      </c>
      <c r="H355" s="46">
        <v>0</v>
      </c>
      <c r="I355" s="46">
        <v>1.8</v>
      </c>
      <c r="J355" s="46">
        <v>0.2</v>
      </c>
      <c r="K355" s="46">
        <v>0</v>
      </c>
      <c r="L355" s="46">
        <v>0</v>
      </c>
      <c r="M355" s="46">
        <v>1.8</v>
      </c>
      <c r="N355" s="46">
        <v>0.2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</row>
    <row r="356" spans="2:23">
      <c r="B356" s="134"/>
      <c r="C356" s="134"/>
      <c r="D356" s="134"/>
      <c r="E356" s="134" t="s">
        <v>210</v>
      </c>
      <c r="F356" s="134" t="s">
        <v>197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</row>
    <row r="357" spans="2:23">
      <c r="B357" s="134"/>
      <c r="C357" s="134"/>
      <c r="D357" s="134"/>
      <c r="E357" s="134" t="s">
        <v>211</v>
      </c>
      <c r="F357" s="134" t="s">
        <v>197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</row>
    <row r="358" spans="2:23">
      <c r="B358" s="134"/>
      <c r="C358" s="134"/>
      <c r="D358" s="134" t="s">
        <v>212</v>
      </c>
      <c r="E358" s="134" t="s">
        <v>58</v>
      </c>
      <c r="F358" s="134" t="s">
        <v>197</v>
      </c>
      <c r="G358" s="46">
        <v>51.8</v>
      </c>
      <c r="H358" s="46">
        <v>51.8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51.8</v>
      </c>
      <c r="U358" s="46">
        <v>0</v>
      </c>
      <c r="V358" s="46">
        <v>0</v>
      </c>
      <c r="W358" s="46">
        <v>0</v>
      </c>
    </row>
    <row r="359" spans="2:23">
      <c r="B359" s="134"/>
      <c r="C359" s="134"/>
      <c r="D359" s="134"/>
      <c r="E359" s="134" t="s">
        <v>199</v>
      </c>
      <c r="F359" s="47" t="s">
        <v>213</v>
      </c>
      <c r="G359" s="46">
        <v>0.2</v>
      </c>
      <c r="H359" s="46">
        <v>0.2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0.2</v>
      </c>
      <c r="U359" s="46">
        <v>0</v>
      </c>
      <c r="V359" s="46">
        <v>0</v>
      </c>
      <c r="W359" s="46">
        <v>0</v>
      </c>
    </row>
    <row r="360" spans="2:23">
      <c r="B360" s="134"/>
      <c r="C360" s="134"/>
      <c r="D360" s="134"/>
      <c r="E360" s="134"/>
      <c r="F360" s="47" t="s">
        <v>55</v>
      </c>
      <c r="G360" s="46">
        <v>2.8</v>
      </c>
      <c r="H360" s="46">
        <v>2.8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2.8</v>
      </c>
      <c r="U360" s="46">
        <v>0</v>
      </c>
      <c r="V360" s="46">
        <v>0</v>
      </c>
      <c r="W360" s="46">
        <v>0</v>
      </c>
    </row>
    <row r="361" spans="2:23">
      <c r="B361" s="134"/>
      <c r="C361" s="134"/>
      <c r="D361" s="134"/>
      <c r="E361" s="134" t="s">
        <v>112</v>
      </c>
      <c r="F361" s="134" t="s">
        <v>197</v>
      </c>
      <c r="G361" s="46">
        <v>0.1</v>
      </c>
      <c r="H361" s="46">
        <v>0.1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0.1</v>
      </c>
      <c r="U361" s="46">
        <v>0</v>
      </c>
      <c r="V361" s="46">
        <v>0</v>
      </c>
      <c r="W361" s="46">
        <v>0</v>
      </c>
    </row>
    <row r="362" spans="2:23">
      <c r="B362" s="134"/>
      <c r="C362" s="134"/>
      <c r="D362" s="134"/>
      <c r="E362" s="134" t="s">
        <v>194</v>
      </c>
      <c r="F362" s="134" t="s">
        <v>197</v>
      </c>
      <c r="G362" s="46">
        <v>2</v>
      </c>
      <c r="H362" s="46">
        <v>2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2</v>
      </c>
      <c r="U362" s="46">
        <v>0</v>
      </c>
      <c r="V362" s="46">
        <v>0</v>
      </c>
      <c r="W362" s="46">
        <v>0</v>
      </c>
    </row>
    <row r="363" spans="2:23">
      <c r="B363" s="134"/>
      <c r="C363" s="134"/>
      <c r="D363" s="134"/>
      <c r="E363" s="134" t="s">
        <v>200</v>
      </c>
      <c r="F363" s="47" t="s">
        <v>214</v>
      </c>
      <c r="G363" s="46">
        <v>10.1</v>
      </c>
      <c r="H363" s="46">
        <v>10.1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10.1</v>
      </c>
      <c r="U363" s="46">
        <v>0</v>
      </c>
      <c r="V363" s="46">
        <v>0</v>
      </c>
      <c r="W363" s="46">
        <v>0</v>
      </c>
    </row>
    <row r="364" spans="2:23" ht="31.2">
      <c r="B364" s="134"/>
      <c r="C364" s="134"/>
      <c r="D364" s="134"/>
      <c r="E364" s="134"/>
      <c r="F364" s="47" t="s">
        <v>215</v>
      </c>
      <c r="G364" s="46">
        <v>0.5</v>
      </c>
      <c r="H364" s="46">
        <v>0.5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0.5</v>
      </c>
      <c r="U364" s="46">
        <v>0</v>
      </c>
      <c r="V364" s="46">
        <v>0</v>
      </c>
      <c r="W364" s="46">
        <v>0</v>
      </c>
    </row>
    <row r="365" spans="2:23">
      <c r="B365" s="134"/>
      <c r="C365" s="134"/>
      <c r="D365" s="134"/>
      <c r="E365" s="134"/>
      <c r="F365" s="47" t="s">
        <v>216</v>
      </c>
      <c r="G365" s="46">
        <v>4.9000000000000004</v>
      </c>
      <c r="H365" s="46">
        <v>4.9000000000000004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4.9000000000000004</v>
      </c>
      <c r="U365" s="46">
        <v>0</v>
      </c>
      <c r="V365" s="46">
        <v>0</v>
      </c>
      <c r="W365" s="46">
        <v>0</v>
      </c>
    </row>
    <row r="366" spans="2:23">
      <c r="B366" s="134"/>
      <c r="C366" s="134"/>
      <c r="D366" s="134"/>
      <c r="E366" s="134"/>
      <c r="F366" s="47" t="s">
        <v>55</v>
      </c>
      <c r="G366" s="46">
        <v>2.2999999999999998</v>
      </c>
      <c r="H366" s="46">
        <v>2.2999999999999998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2.2999999999999998</v>
      </c>
      <c r="U366" s="46">
        <v>0</v>
      </c>
      <c r="V366" s="46">
        <v>0</v>
      </c>
      <c r="W366" s="46">
        <v>0</v>
      </c>
    </row>
    <row r="367" spans="2:23">
      <c r="B367" s="134"/>
      <c r="C367" s="134"/>
      <c r="D367" s="134"/>
      <c r="E367" s="134" t="s">
        <v>201</v>
      </c>
      <c r="F367" s="134" t="s">
        <v>197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</row>
    <row r="368" spans="2:23">
      <c r="B368" s="134"/>
      <c r="C368" s="134"/>
      <c r="D368" s="134"/>
      <c r="E368" s="134" t="s">
        <v>217</v>
      </c>
      <c r="F368" s="134" t="s">
        <v>197</v>
      </c>
      <c r="G368" s="46">
        <v>3.6</v>
      </c>
      <c r="H368" s="46">
        <v>3.6</v>
      </c>
      <c r="I368" s="46">
        <v>0</v>
      </c>
      <c r="J368" s="46">
        <v>0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3.6</v>
      </c>
      <c r="U368" s="46">
        <v>0</v>
      </c>
      <c r="V368" s="46">
        <v>0</v>
      </c>
      <c r="W368" s="46">
        <v>0</v>
      </c>
    </row>
    <row r="369" spans="2:23">
      <c r="B369" s="134"/>
      <c r="C369" s="134"/>
      <c r="D369" s="134"/>
      <c r="E369" s="134" t="s">
        <v>218</v>
      </c>
      <c r="F369" s="134" t="s">
        <v>197</v>
      </c>
      <c r="G369" s="46">
        <v>1.1000000000000001</v>
      </c>
      <c r="H369" s="46">
        <v>1.1000000000000001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1.1000000000000001</v>
      </c>
      <c r="U369" s="46">
        <v>0</v>
      </c>
      <c r="V369" s="46">
        <v>0</v>
      </c>
      <c r="W369" s="46">
        <v>0</v>
      </c>
    </row>
    <row r="370" spans="2:23">
      <c r="B370" s="134"/>
      <c r="C370" s="134"/>
      <c r="D370" s="134"/>
      <c r="E370" s="134" t="s">
        <v>202</v>
      </c>
      <c r="F370" s="134" t="s">
        <v>197</v>
      </c>
      <c r="G370" s="46">
        <v>6.2</v>
      </c>
      <c r="H370" s="46">
        <v>6.2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6.2</v>
      </c>
      <c r="U370" s="46">
        <v>0</v>
      </c>
      <c r="V370" s="46">
        <v>0</v>
      </c>
      <c r="W370" s="46">
        <v>0</v>
      </c>
    </row>
    <row r="371" spans="2:23">
      <c r="B371" s="134"/>
      <c r="C371" s="134"/>
      <c r="D371" s="134"/>
      <c r="E371" s="134" t="s">
        <v>219</v>
      </c>
      <c r="F371" s="134" t="s">
        <v>197</v>
      </c>
      <c r="G371" s="46">
        <v>0.1</v>
      </c>
      <c r="H371" s="46">
        <v>0.1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0.1</v>
      </c>
      <c r="U371" s="46">
        <v>0</v>
      </c>
      <c r="V371" s="46">
        <v>0</v>
      </c>
      <c r="W371" s="46">
        <v>0</v>
      </c>
    </row>
    <row r="372" spans="2:23">
      <c r="B372" s="134"/>
      <c r="C372" s="134"/>
      <c r="D372" s="134"/>
      <c r="E372" s="134" t="s">
        <v>220</v>
      </c>
      <c r="F372" s="134" t="s">
        <v>197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</row>
    <row r="373" spans="2:23" ht="31.2">
      <c r="B373" s="134"/>
      <c r="C373" s="134"/>
      <c r="D373" s="134"/>
      <c r="E373" s="134" t="s">
        <v>221</v>
      </c>
      <c r="F373" s="47" t="s">
        <v>222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</row>
    <row r="374" spans="2:23">
      <c r="B374" s="134"/>
      <c r="C374" s="134"/>
      <c r="D374" s="134"/>
      <c r="E374" s="134"/>
      <c r="F374" s="47" t="s">
        <v>223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</row>
    <row r="375" spans="2:23">
      <c r="B375" s="134"/>
      <c r="C375" s="134"/>
      <c r="D375" s="134"/>
      <c r="E375" s="134" t="s">
        <v>54</v>
      </c>
      <c r="F375" s="134" t="s">
        <v>197</v>
      </c>
      <c r="G375" s="46">
        <v>0.4</v>
      </c>
      <c r="H375" s="46">
        <v>0.4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0.4</v>
      </c>
      <c r="U375" s="46">
        <v>0</v>
      </c>
      <c r="V375" s="46">
        <v>0</v>
      </c>
      <c r="W375" s="46">
        <v>0</v>
      </c>
    </row>
    <row r="376" spans="2:23">
      <c r="B376" s="134"/>
      <c r="C376" s="134"/>
      <c r="D376" s="134"/>
      <c r="E376" s="134" t="s">
        <v>224</v>
      </c>
      <c r="F376" s="134" t="s">
        <v>197</v>
      </c>
      <c r="G376" s="46">
        <v>1.3</v>
      </c>
      <c r="H376" s="46">
        <v>1.3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1.3</v>
      </c>
      <c r="U376" s="46">
        <v>0</v>
      </c>
      <c r="V376" s="46">
        <v>0</v>
      </c>
      <c r="W376" s="46">
        <v>0</v>
      </c>
    </row>
    <row r="377" spans="2:23">
      <c r="B377" s="134"/>
      <c r="C377" s="134"/>
      <c r="D377" s="134"/>
      <c r="E377" s="134" t="s">
        <v>225</v>
      </c>
      <c r="F377" s="134" t="s">
        <v>197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</row>
    <row r="378" spans="2:23">
      <c r="B378" s="134"/>
      <c r="C378" s="134"/>
      <c r="D378" s="134"/>
      <c r="E378" s="134" t="s">
        <v>55</v>
      </c>
      <c r="F378" s="134" t="s">
        <v>197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</row>
    <row r="379" spans="2:23">
      <c r="B379" s="134"/>
      <c r="C379" s="134"/>
      <c r="D379" s="134"/>
      <c r="E379" s="134" t="s">
        <v>226</v>
      </c>
      <c r="F379" s="134" t="s">
        <v>197</v>
      </c>
      <c r="G379" s="46">
        <v>16.2</v>
      </c>
      <c r="H379" s="46">
        <v>16.2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16.2</v>
      </c>
      <c r="U379" s="46">
        <v>0</v>
      </c>
      <c r="V379" s="46">
        <v>0</v>
      </c>
      <c r="W379" s="46">
        <v>0</v>
      </c>
    </row>
    <row r="380" spans="2:23">
      <c r="B380" s="134"/>
      <c r="C380" s="134"/>
      <c r="D380" s="134" t="s">
        <v>227</v>
      </c>
      <c r="E380" s="134" t="s">
        <v>197</v>
      </c>
      <c r="F380" s="134" t="s">
        <v>197</v>
      </c>
      <c r="G380" s="46">
        <v>73.599999999999994</v>
      </c>
      <c r="H380" s="46">
        <v>73.599999999999994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73.599999999999994</v>
      </c>
      <c r="U380" s="46">
        <v>0</v>
      </c>
      <c r="V380" s="46">
        <v>0</v>
      </c>
      <c r="W380" s="46">
        <v>0</v>
      </c>
    </row>
    <row r="381" spans="2:23">
      <c r="B381" s="134" t="s">
        <v>125</v>
      </c>
      <c r="C381" s="134" t="s">
        <v>132</v>
      </c>
      <c r="D381" s="134" t="s">
        <v>123</v>
      </c>
      <c r="E381" s="134"/>
      <c r="F381" s="134" t="s">
        <v>197</v>
      </c>
      <c r="G381" s="46">
        <v>345.09999999999997</v>
      </c>
      <c r="H381" s="46">
        <v>220.7</v>
      </c>
      <c r="I381" s="46">
        <v>76</v>
      </c>
      <c r="J381" s="46">
        <v>5.7</v>
      </c>
      <c r="K381" s="46">
        <v>42.7</v>
      </c>
      <c r="L381" s="46">
        <v>73.2</v>
      </c>
      <c r="M381" s="46">
        <v>59.5</v>
      </c>
      <c r="N381" s="46">
        <v>5.7</v>
      </c>
      <c r="O381" s="46">
        <v>0</v>
      </c>
      <c r="P381" s="46">
        <v>0</v>
      </c>
      <c r="Q381" s="46">
        <v>0</v>
      </c>
      <c r="R381" s="46">
        <v>0</v>
      </c>
      <c r="S381" s="46">
        <v>0.2</v>
      </c>
      <c r="T381" s="46">
        <v>147.5</v>
      </c>
      <c r="U381" s="46">
        <v>16.5</v>
      </c>
      <c r="V381" s="46">
        <v>0</v>
      </c>
      <c r="W381" s="46">
        <v>42.5</v>
      </c>
    </row>
    <row r="382" spans="2:23">
      <c r="B382" s="134"/>
      <c r="C382" s="134"/>
      <c r="D382" s="134" t="s">
        <v>198</v>
      </c>
      <c r="E382" s="134" t="s">
        <v>58</v>
      </c>
      <c r="F382" s="134" t="s">
        <v>197</v>
      </c>
      <c r="G382" s="46">
        <v>124.2</v>
      </c>
      <c r="H382" s="46">
        <v>0</v>
      </c>
      <c r="I382" s="46">
        <v>76</v>
      </c>
      <c r="J382" s="46">
        <v>5.7</v>
      </c>
      <c r="K382" s="46">
        <v>42.5</v>
      </c>
      <c r="L382" s="46">
        <v>0</v>
      </c>
      <c r="M382" s="46">
        <v>59.5</v>
      </c>
      <c r="N382" s="46">
        <v>5.7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46">
        <v>16.5</v>
      </c>
      <c r="V382" s="46">
        <v>0</v>
      </c>
      <c r="W382" s="46">
        <v>42.5</v>
      </c>
    </row>
    <row r="383" spans="2:23">
      <c r="B383" s="134"/>
      <c r="C383" s="134"/>
      <c r="D383" s="134"/>
      <c r="E383" s="134" t="s">
        <v>153</v>
      </c>
      <c r="F383" s="47" t="s">
        <v>58</v>
      </c>
      <c r="G383" s="46">
        <v>102.6</v>
      </c>
      <c r="H383" s="46">
        <v>0</v>
      </c>
      <c r="I383" s="46">
        <v>60.2</v>
      </c>
      <c r="J383" s="46">
        <v>0</v>
      </c>
      <c r="K383" s="46">
        <v>42.4</v>
      </c>
      <c r="L383" s="46">
        <v>0</v>
      </c>
      <c r="M383" s="46">
        <v>59.5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46">
        <v>0.7</v>
      </c>
      <c r="V383" s="46">
        <v>0</v>
      </c>
      <c r="W383" s="46">
        <v>42.4</v>
      </c>
    </row>
    <row r="384" spans="2:23">
      <c r="B384" s="134"/>
      <c r="C384" s="134"/>
      <c r="D384" s="134"/>
      <c r="E384" s="134"/>
      <c r="F384" s="47" t="s">
        <v>199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</row>
    <row r="385" spans="2:23" ht="31.2">
      <c r="B385" s="134"/>
      <c r="C385" s="134"/>
      <c r="D385" s="134"/>
      <c r="E385" s="134"/>
      <c r="F385" s="47" t="s">
        <v>200</v>
      </c>
      <c r="G385" s="46">
        <v>0.7</v>
      </c>
      <c r="H385" s="46">
        <v>0</v>
      </c>
      <c r="I385" s="46">
        <v>0.7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46">
        <v>0.7</v>
      </c>
      <c r="V385" s="46">
        <v>0</v>
      </c>
      <c r="W385" s="46">
        <v>0</v>
      </c>
    </row>
    <row r="386" spans="2:23">
      <c r="B386" s="134"/>
      <c r="C386" s="134"/>
      <c r="D386" s="134"/>
      <c r="E386" s="134"/>
      <c r="F386" s="47" t="s">
        <v>201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</row>
    <row r="387" spans="2:23">
      <c r="B387" s="134"/>
      <c r="C387" s="134"/>
      <c r="D387" s="134"/>
      <c r="E387" s="134"/>
      <c r="F387" s="47" t="s">
        <v>202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46">
        <v>0</v>
      </c>
      <c r="V387" s="46">
        <v>0</v>
      </c>
      <c r="W387" s="46">
        <v>0</v>
      </c>
    </row>
    <row r="388" spans="2:23" ht="31.2">
      <c r="B388" s="134"/>
      <c r="C388" s="134"/>
      <c r="D388" s="134"/>
      <c r="E388" s="134"/>
      <c r="F388" s="47" t="s">
        <v>203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46">
        <v>0</v>
      </c>
      <c r="V388" s="46">
        <v>0</v>
      </c>
      <c r="W388" s="46">
        <v>0</v>
      </c>
    </row>
    <row r="389" spans="2:23">
      <c r="B389" s="134"/>
      <c r="C389" s="134"/>
      <c r="D389" s="134"/>
      <c r="E389" s="134"/>
      <c r="F389" s="47" t="s">
        <v>204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46">
        <v>0</v>
      </c>
      <c r="V389" s="46">
        <v>0</v>
      </c>
      <c r="W389" s="46">
        <v>0</v>
      </c>
    </row>
    <row r="390" spans="2:23">
      <c r="B390" s="134"/>
      <c r="C390" s="134"/>
      <c r="D390" s="134"/>
      <c r="E390" s="134"/>
      <c r="F390" s="47" t="s">
        <v>55</v>
      </c>
      <c r="G390" s="46">
        <v>101.9</v>
      </c>
      <c r="H390" s="46">
        <v>0</v>
      </c>
      <c r="I390" s="46">
        <v>59.5</v>
      </c>
      <c r="J390" s="46">
        <v>0</v>
      </c>
      <c r="K390" s="46">
        <v>42.4</v>
      </c>
      <c r="L390" s="46">
        <v>0</v>
      </c>
      <c r="M390" s="46">
        <v>59.5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46">
        <v>0</v>
      </c>
      <c r="V390" s="46">
        <v>0</v>
      </c>
      <c r="W390" s="46">
        <v>42.4</v>
      </c>
    </row>
    <row r="391" spans="2:23">
      <c r="B391" s="134"/>
      <c r="C391" s="134"/>
      <c r="D391" s="134"/>
      <c r="E391" s="134" t="s">
        <v>154</v>
      </c>
      <c r="F391" s="47" t="s">
        <v>58</v>
      </c>
      <c r="G391" s="46">
        <v>20.400000000000002</v>
      </c>
      <c r="H391" s="46">
        <v>0</v>
      </c>
      <c r="I391" s="46">
        <v>15.8</v>
      </c>
      <c r="J391" s="46">
        <v>4.5</v>
      </c>
      <c r="K391" s="46">
        <v>0.1</v>
      </c>
      <c r="L391" s="46">
        <v>0</v>
      </c>
      <c r="M391" s="46">
        <v>0</v>
      </c>
      <c r="N391" s="46">
        <v>4.5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46">
        <v>15.8</v>
      </c>
      <c r="V391" s="46">
        <v>0</v>
      </c>
      <c r="W391" s="46">
        <v>0.1</v>
      </c>
    </row>
    <row r="392" spans="2:23">
      <c r="B392" s="134"/>
      <c r="C392" s="134"/>
      <c r="D392" s="134"/>
      <c r="E392" s="134"/>
      <c r="F392" s="47" t="s">
        <v>205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46">
        <v>0</v>
      </c>
      <c r="V392" s="46">
        <v>0</v>
      </c>
      <c r="W392" s="46">
        <v>0</v>
      </c>
    </row>
    <row r="393" spans="2:23">
      <c r="B393" s="134"/>
      <c r="C393" s="134"/>
      <c r="D393" s="134"/>
      <c r="E393" s="134"/>
      <c r="F393" s="47" t="s">
        <v>206</v>
      </c>
      <c r="G393" s="46">
        <v>0.5</v>
      </c>
      <c r="H393" s="46">
        <v>0</v>
      </c>
      <c r="I393" s="46">
        <v>0</v>
      </c>
      <c r="J393" s="46">
        <v>0.5</v>
      </c>
      <c r="K393" s="46">
        <v>0</v>
      </c>
      <c r="L393" s="46">
        <v>0</v>
      </c>
      <c r="M393" s="46">
        <v>0</v>
      </c>
      <c r="N393" s="46">
        <v>0.5</v>
      </c>
      <c r="O393" s="46">
        <v>0</v>
      </c>
      <c r="P393" s="46">
        <v>0</v>
      </c>
      <c r="Q393" s="46">
        <v>0</v>
      </c>
      <c r="R393" s="46">
        <v>0</v>
      </c>
      <c r="S393" s="46">
        <v>0</v>
      </c>
      <c r="T393" s="46">
        <v>0</v>
      </c>
      <c r="U393" s="46">
        <v>0</v>
      </c>
      <c r="V393" s="46">
        <v>0</v>
      </c>
      <c r="W393" s="46">
        <v>0</v>
      </c>
    </row>
    <row r="394" spans="2:23">
      <c r="B394" s="134"/>
      <c r="C394" s="134"/>
      <c r="D394" s="134"/>
      <c r="E394" s="134"/>
      <c r="F394" s="47" t="s">
        <v>207</v>
      </c>
      <c r="G394" s="46">
        <v>2.1</v>
      </c>
      <c r="H394" s="46">
        <v>0</v>
      </c>
      <c r="I394" s="46">
        <v>0</v>
      </c>
      <c r="J394" s="46">
        <v>2.1</v>
      </c>
      <c r="K394" s="46">
        <v>0</v>
      </c>
      <c r="L394" s="46">
        <v>0</v>
      </c>
      <c r="M394" s="46">
        <v>0</v>
      </c>
      <c r="N394" s="46">
        <v>2.1</v>
      </c>
      <c r="O394" s="46">
        <v>0</v>
      </c>
      <c r="P394" s="46">
        <v>0</v>
      </c>
      <c r="Q394" s="46">
        <v>0</v>
      </c>
      <c r="R394" s="46">
        <v>0</v>
      </c>
      <c r="S394" s="46">
        <v>0</v>
      </c>
      <c r="T394" s="46">
        <v>0</v>
      </c>
      <c r="U394" s="46">
        <v>0</v>
      </c>
      <c r="V394" s="46">
        <v>0</v>
      </c>
      <c r="W394" s="46">
        <v>0</v>
      </c>
    </row>
    <row r="395" spans="2:23" ht="31.2">
      <c r="B395" s="134"/>
      <c r="C395" s="134"/>
      <c r="D395" s="134"/>
      <c r="E395" s="134"/>
      <c r="F395" s="47" t="s">
        <v>208</v>
      </c>
      <c r="G395" s="46">
        <v>0.3</v>
      </c>
      <c r="H395" s="46">
        <v>0</v>
      </c>
      <c r="I395" s="46">
        <v>0</v>
      </c>
      <c r="J395" s="46">
        <v>0.3</v>
      </c>
      <c r="K395" s="46">
        <v>0</v>
      </c>
      <c r="L395" s="46">
        <v>0</v>
      </c>
      <c r="M395" s="46">
        <v>0</v>
      </c>
      <c r="N395" s="46">
        <v>0.3</v>
      </c>
      <c r="O395" s="46">
        <v>0</v>
      </c>
      <c r="P395" s="46">
        <v>0</v>
      </c>
      <c r="Q395" s="46">
        <v>0</v>
      </c>
      <c r="R395" s="46">
        <v>0</v>
      </c>
      <c r="S395" s="46">
        <v>0</v>
      </c>
      <c r="T395" s="46">
        <v>0</v>
      </c>
      <c r="U395" s="46">
        <v>0</v>
      </c>
      <c r="V395" s="46">
        <v>0</v>
      </c>
      <c r="W395" s="46">
        <v>0</v>
      </c>
    </row>
    <row r="396" spans="2:23">
      <c r="B396" s="134"/>
      <c r="C396" s="134"/>
      <c r="D396" s="134"/>
      <c r="E396" s="134"/>
      <c r="F396" s="47" t="s">
        <v>209</v>
      </c>
      <c r="G396" s="46">
        <v>0.8</v>
      </c>
      <c r="H396" s="46">
        <v>0</v>
      </c>
      <c r="I396" s="46">
        <v>0</v>
      </c>
      <c r="J396" s="46">
        <v>0.8</v>
      </c>
      <c r="K396" s="46">
        <v>0</v>
      </c>
      <c r="L396" s="46">
        <v>0</v>
      </c>
      <c r="M396" s="46">
        <v>0</v>
      </c>
      <c r="N396" s="46">
        <v>0.8</v>
      </c>
      <c r="O396" s="46">
        <v>0</v>
      </c>
      <c r="P396" s="46">
        <v>0</v>
      </c>
      <c r="Q396" s="46">
        <v>0</v>
      </c>
      <c r="R396" s="46">
        <v>0</v>
      </c>
      <c r="S396" s="46">
        <v>0</v>
      </c>
      <c r="T396" s="46">
        <v>0</v>
      </c>
      <c r="U396" s="46">
        <v>0</v>
      </c>
      <c r="V396" s="46">
        <v>0</v>
      </c>
      <c r="W396" s="46">
        <v>0</v>
      </c>
    </row>
    <row r="397" spans="2:23">
      <c r="B397" s="134"/>
      <c r="C397" s="134"/>
      <c r="D397" s="134"/>
      <c r="E397" s="134"/>
      <c r="F397" s="47" t="s">
        <v>55</v>
      </c>
      <c r="G397" s="46">
        <v>16.700000000000003</v>
      </c>
      <c r="H397" s="46">
        <v>0</v>
      </c>
      <c r="I397" s="46">
        <v>15.8</v>
      </c>
      <c r="J397" s="46">
        <v>0.8</v>
      </c>
      <c r="K397" s="46">
        <v>0.1</v>
      </c>
      <c r="L397" s="46">
        <v>0</v>
      </c>
      <c r="M397" s="46">
        <v>0</v>
      </c>
      <c r="N397" s="46">
        <v>0.8</v>
      </c>
      <c r="O397" s="46">
        <v>0</v>
      </c>
      <c r="P397" s="46">
        <v>0</v>
      </c>
      <c r="Q397" s="46">
        <v>0</v>
      </c>
      <c r="R397" s="46">
        <v>0</v>
      </c>
      <c r="S397" s="46">
        <v>0</v>
      </c>
      <c r="T397" s="46">
        <v>0</v>
      </c>
      <c r="U397" s="46">
        <v>15.8</v>
      </c>
      <c r="V397" s="46">
        <v>0</v>
      </c>
      <c r="W397" s="46">
        <v>0.1</v>
      </c>
    </row>
    <row r="398" spans="2:23">
      <c r="B398" s="134"/>
      <c r="C398" s="134"/>
      <c r="D398" s="134"/>
      <c r="E398" s="134" t="s">
        <v>210</v>
      </c>
      <c r="F398" s="134" t="s">
        <v>197</v>
      </c>
      <c r="G398" s="46">
        <v>1.2</v>
      </c>
      <c r="H398" s="46">
        <v>0</v>
      </c>
      <c r="I398" s="46">
        <v>0</v>
      </c>
      <c r="J398" s="46">
        <v>1.2</v>
      </c>
      <c r="K398" s="46">
        <v>0</v>
      </c>
      <c r="L398" s="46">
        <v>0</v>
      </c>
      <c r="M398" s="46">
        <v>0</v>
      </c>
      <c r="N398" s="46">
        <v>1.2</v>
      </c>
      <c r="O398" s="46">
        <v>0</v>
      </c>
      <c r="P398" s="46">
        <v>0</v>
      </c>
      <c r="Q398" s="46">
        <v>0</v>
      </c>
      <c r="R398" s="46">
        <v>0</v>
      </c>
      <c r="S398" s="46">
        <v>0</v>
      </c>
      <c r="T398" s="46">
        <v>0</v>
      </c>
      <c r="U398" s="46">
        <v>0</v>
      </c>
      <c r="V398" s="46">
        <v>0</v>
      </c>
      <c r="W398" s="46">
        <v>0</v>
      </c>
    </row>
    <row r="399" spans="2:23">
      <c r="B399" s="134"/>
      <c r="C399" s="134"/>
      <c r="D399" s="134"/>
      <c r="E399" s="134" t="s">
        <v>211</v>
      </c>
      <c r="F399" s="134" t="s">
        <v>197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  <c r="S399" s="46">
        <v>0</v>
      </c>
      <c r="T399" s="46">
        <v>0</v>
      </c>
      <c r="U399" s="46">
        <v>0</v>
      </c>
      <c r="V399" s="46">
        <v>0</v>
      </c>
      <c r="W399" s="46">
        <v>0</v>
      </c>
    </row>
    <row r="400" spans="2:23">
      <c r="B400" s="134"/>
      <c r="C400" s="134"/>
      <c r="D400" s="134" t="s">
        <v>212</v>
      </c>
      <c r="E400" s="134" t="s">
        <v>58</v>
      </c>
      <c r="F400" s="134" t="s">
        <v>197</v>
      </c>
      <c r="G400" s="46">
        <v>140</v>
      </c>
      <c r="H400" s="46">
        <v>140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  <c r="S400" s="46">
        <v>0</v>
      </c>
      <c r="T400" s="46">
        <v>140</v>
      </c>
      <c r="U400" s="46">
        <v>0</v>
      </c>
      <c r="V400" s="46">
        <v>0</v>
      </c>
      <c r="W400" s="46">
        <v>0</v>
      </c>
    </row>
    <row r="401" spans="2:23">
      <c r="B401" s="134"/>
      <c r="C401" s="134"/>
      <c r="D401" s="134"/>
      <c r="E401" s="134" t="s">
        <v>199</v>
      </c>
      <c r="F401" s="47" t="s">
        <v>213</v>
      </c>
      <c r="G401" s="46">
        <v>0.5</v>
      </c>
      <c r="H401" s="46">
        <v>0.5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  <c r="S401" s="46">
        <v>0</v>
      </c>
      <c r="T401" s="46">
        <v>0.5</v>
      </c>
      <c r="U401" s="46">
        <v>0</v>
      </c>
      <c r="V401" s="46">
        <v>0</v>
      </c>
      <c r="W401" s="46">
        <v>0</v>
      </c>
    </row>
    <row r="402" spans="2:23">
      <c r="B402" s="134"/>
      <c r="C402" s="134"/>
      <c r="D402" s="134"/>
      <c r="E402" s="134"/>
      <c r="F402" s="47" t="s">
        <v>55</v>
      </c>
      <c r="G402" s="46">
        <v>76.900000000000006</v>
      </c>
      <c r="H402" s="46">
        <v>76.900000000000006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  <c r="S402" s="46">
        <v>0</v>
      </c>
      <c r="T402" s="46">
        <v>76.900000000000006</v>
      </c>
      <c r="U402" s="46">
        <v>0</v>
      </c>
      <c r="V402" s="46">
        <v>0</v>
      </c>
      <c r="W402" s="46">
        <v>0</v>
      </c>
    </row>
    <row r="403" spans="2:23">
      <c r="B403" s="134"/>
      <c r="C403" s="134"/>
      <c r="D403" s="134"/>
      <c r="E403" s="134" t="s">
        <v>112</v>
      </c>
      <c r="F403" s="134" t="s">
        <v>197</v>
      </c>
      <c r="G403" s="46">
        <v>1.8</v>
      </c>
      <c r="H403" s="46">
        <v>1.8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  <c r="S403" s="46">
        <v>0</v>
      </c>
      <c r="T403" s="46">
        <v>1.8</v>
      </c>
      <c r="U403" s="46">
        <v>0</v>
      </c>
      <c r="V403" s="46">
        <v>0</v>
      </c>
      <c r="W403" s="46">
        <v>0</v>
      </c>
    </row>
    <row r="404" spans="2:23">
      <c r="B404" s="134"/>
      <c r="C404" s="134"/>
      <c r="D404" s="134"/>
      <c r="E404" s="134" t="s">
        <v>194</v>
      </c>
      <c r="F404" s="134" t="s">
        <v>197</v>
      </c>
      <c r="G404" s="46">
        <v>0.8</v>
      </c>
      <c r="H404" s="46">
        <v>0.8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  <c r="S404" s="46">
        <v>0</v>
      </c>
      <c r="T404" s="46">
        <v>0.8</v>
      </c>
      <c r="U404" s="46">
        <v>0</v>
      </c>
      <c r="V404" s="46">
        <v>0</v>
      </c>
      <c r="W404" s="46">
        <v>0</v>
      </c>
    </row>
    <row r="405" spans="2:23">
      <c r="B405" s="134"/>
      <c r="C405" s="134"/>
      <c r="D405" s="134"/>
      <c r="E405" s="134" t="s">
        <v>200</v>
      </c>
      <c r="F405" s="47" t="s">
        <v>214</v>
      </c>
      <c r="G405" s="46">
        <v>5.7</v>
      </c>
      <c r="H405" s="46">
        <v>5.7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  <c r="S405" s="46">
        <v>0</v>
      </c>
      <c r="T405" s="46">
        <v>5.7</v>
      </c>
      <c r="U405" s="46">
        <v>0</v>
      </c>
      <c r="V405" s="46">
        <v>0</v>
      </c>
      <c r="W405" s="46">
        <v>0</v>
      </c>
    </row>
    <row r="406" spans="2:23" ht="31.2">
      <c r="B406" s="134"/>
      <c r="C406" s="134"/>
      <c r="D406" s="134"/>
      <c r="E406" s="134"/>
      <c r="F406" s="47" t="s">
        <v>215</v>
      </c>
      <c r="G406" s="46">
        <v>0.6</v>
      </c>
      <c r="H406" s="46">
        <v>0.6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  <c r="S406" s="46">
        <v>0</v>
      </c>
      <c r="T406" s="46">
        <v>0.6</v>
      </c>
      <c r="U406" s="46">
        <v>0</v>
      </c>
      <c r="V406" s="46">
        <v>0</v>
      </c>
      <c r="W406" s="46">
        <v>0</v>
      </c>
    </row>
    <row r="407" spans="2:23">
      <c r="B407" s="134"/>
      <c r="C407" s="134"/>
      <c r="D407" s="134"/>
      <c r="E407" s="134"/>
      <c r="F407" s="47" t="s">
        <v>216</v>
      </c>
      <c r="G407" s="46">
        <v>11.2</v>
      </c>
      <c r="H407" s="46">
        <v>11.2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  <c r="S407" s="46">
        <v>0</v>
      </c>
      <c r="T407" s="46">
        <v>11.2</v>
      </c>
      <c r="U407" s="46">
        <v>0</v>
      </c>
      <c r="V407" s="46">
        <v>0</v>
      </c>
      <c r="W407" s="46">
        <v>0</v>
      </c>
    </row>
    <row r="408" spans="2:23">
      <c r="B408" s="134"/>
      <c r="C408" s="134"/>
      <c r="D408" s="134"/>
      <c r="E408" s="134"/>
      <c r="F408" s="47" t="s">
        <v>55</v>
      </c>
      <c r="G408" s="46">
        <v>0.5</v>
      </c>
      <c r="H408" s="46">
        <v>0.5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  <c r="S408" s="46">
        <v>0</v>
      </c>
      <c r="T408" s="46">
        <v>0.5</v>
      </c>
      <c r="U408" s="46">
        <v>0</v>
      </c>
      <c r="V408" s="46">
        <v>0</v>
      </c>
      <c r="W408" s="46">
        <v>0</v>
      </c>
    </row>
    <row r="409" spans="2:23">
      <c r="B409" s="134"/>
      <c r="C409" s="134"/>
      <c r="D409" s="134"/>
      <c r="E409" s="134" t="s">
        <v>201</v>
      </c>
      <c r="F409" s="134" t="s">
        <v>197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6">
        <v>0</v>
      </c>
      <c r="V409" s="46">
        <v>0</v>
      </c>
      <c r="W409" s="46">
        <v>0</v>
      </c>
    </row>
    <row r="410" spans="2:23">
      <c r="B410" s="134"/>
      <c r="C410" s="134"/>
      <c r="D410" s="134"/>
      <c r="E410" s="134" t="s">
        <v>217</v>
      </c>
      <c r="F410" s="134" t="s">
        <v>197</v>
      </c>
      <c r="G410" s="46">
        <v>3.3</v>
      </c>
      <c r="H410" s="46">
        <v>3.3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  <c r="S410" s="46">
        <v>0</v>
      </c>
      <c r="T410" s="46">
        <v>3.3</v>
      </c>
      <c r="U410" s="46">
        <v>0</v>
      </c>
      <c r="V410" s="46">
        <v>0</v>
      </c>
      <c r="W410" s="46">
        <v>0</v>
      </c>
    </row>
    <row r="411" spans="2:23">
      <c r="B411" s="134"/>
      <c r="C411" s="134"/>
      <c r="D411" s="134"/>
      <c r="E411" s="134" t="s">
        <v>218</v>
      </c>
      <c r="F411" s="134" t="s">
        <v>197</v>
      </c>
      <c r="G411" s="46">
        <v>17.600000000000001</v>
      </c>
      <c r="H411" s="46">
        <v>17.600000000000001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  <c r="S411" s="46">
        <v>0</v>
      </c>
      <c r="T411" s="46">
        <v>17.600000000000001</v>
      </c>
      <c r="U411" s="46">
        <v>0</v>
      </c>
      <c r="V411" s="46">
        <v>0</v>
      </c>
      <c r="W411" s="46">
        <v>0</v>
      </c>
    </row>
    <row r="412" spans="2:23">
      <c r="B412" s="134"/>
      <c r="C412" s="134"/>
      <c r="D412" s="134"/>
      <c r="E412" s="134" t="s">
        <v>202</v>
      </c>
      <c r="F412" s="134" t="s">
        <v>197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  <c r="S412" s="46">
        <v>0</v>
      </c>
      <c r="T412" s="46">
        <v>0</v>
      </c>
      <c r="U412" s="46">
        <v>0</v>
      </c>
      <c r="V412" s="46">
        <v>0</v>
      </c>
      <c r="W412" s="46">
        <v>0</v>
      </c>
    </row>
    <row r="413" spans="2:23">
      <c r="B413" s="134"/>
      <c r="C413" s="134"/>
      <c r="D413" s="134"/>
      <c r="E413" s="134" t="s">
        <v>219</v>
      </c>
      <c r="F413" s="134" t="s">
        <v>197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  <c r="S413" s="46">
        <v>0</v>
      </c>
      <c r="T413" s="46">
        <v>0</v>
      </c>
      <c r="U413" s="46">
        <v>0</v>
      </c>
      <c r="V413" s="46">
        <v>0</v>
      </c>
      <c r="W413" s="46">
        <v>0</v>
      </c>
    </row>
    <row r="414" spans="2:23">
      <c r="B414" s="134"/>
      <c r="C414" s="134"/>
      <c r="D414" s="134"/>
      <c r="E414" s="134" t="s">
        <v>220</v>
      </c>
      <c r="F414" s="134" t="s">
        <v>197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  <c r="S414" s="46">
        <v>0</v>
      </c>
      <c r="T414" s="46">
        <v>0</v>
      </c>
      <c r="U414" s="46">
        <v>0</v>
      </c>
      <c r="V414" s="46">
        <v>0</v>
      </c>
      <c r="W414" s="46">
        <v>0</v>
      </c>
    </row>
    <row r="415" spans="2:23" ht="31.2">
      <c r="B415" s="134"/>
      <c r="C415" s="134"/>
      <c r="D415" s="134"/>
      <c r="E415" s="134" t="s">
        <v>221</v>
      </c>
      <c r="F415" s="47" t="s">
        <v>222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  <c r="S415" s="46">
        <v>0</v>
      </c>
      <c r="T415" s="46">
        <v>0</v>
      </c>
      <c r="U415" s="46">
        <v>0</v>
      </c>
      <c r="V415" s="46">
        <v>0</v>
      </c>
      <c r="W415" s="46">
        <v>0</v>
      </c>
    </row>
    <row r="416" spans="2:23">
      <c r="B416" s="134"/>
      <c r="C416" s="134"/>
      <c r="D416" s="134"/>
      <c r="E416" s="134"/>
      <c r="F416" s="47" t="s">
        <v>223</v>
      </c>
      <c r="G416" s="46">
        <v>4.0999999999999996</v>
      </c>
      <c r="H416" s="46">
        <v>4.0999999999999996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6">
        <v>4.0999999999999996</v>
      </c>
      <c r="U416" s="46">
        <v>0</v>
      </c>
      <c r="V416" s="46">
        <v>0</v>
      </c>
      <c r="W416" s="46">
        <v>0</v>
      </c>
    </row>
    <row r="417" spans="2:23">
      <c r="B417" s="134"/>
      <c r="C417" s="134"/>
      <c r="D417" s="134"/>
      <c r="E417" s="134" t="s">
        <v>54</v>
      </c>
      <c r="F417" s="134" t="s">
        <v>197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  <c r="S417" s="46">
        <v>0</v>
      </c>
      <c r="T417" s="46">
        <v>0</v>
      </c>
      <c r="U417" s="46">
        <v>0</v>
      </c>
      <c r="V417" s="46">
        <v>0</v>
      </c>
      <c r="W417" s="46">
        <v>0</v>
      </c>
    </row>
    <row r="418" spans="2:23">
      <c r="B418" s="134"/>
      <c r="C418" s="134"/>
      <c r="D418" s="134"/>
      <c r="E418" s="134" t="s">
        <v>224</v>
      </c>
      <c r="F418" s="134" t="s">
        <v>197</v>
      </c>
      <c r="G418" s="46">
        <v>0.1</v>
      </c>
      <c r="H418" s="46">
        <v>0.1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0.1</v>
      </c>
      <c r="U418" s="46">
        <v>0</v>
      </c>
      <c r="V418" s="46">
        <v>0</v>
      </c>
      <c r="W418" s="46">
        <v>0</v>
      </c>
    </row>
    <row r="419" spans="2:23">
      <c r="B419" s="134"/>
      <c r="C419" s="134"/>
      <c r="D419" s="134"/>
      <c r="E419" s="134" t="s">
        <v>225</v>
      </c>
      <c r="F419" s="134" t="s">
        <v>197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0</v>
      </c>
      <c r="T419" s="46">
        <v>0</v>
      </c>
      <c r="U419" s="46">
        <v>0</v>
      </c>
      <c r="V419" s="46">
        <v>0</v>
      </c>
      <c r="W419" s="46">
        <v>0</v>
      </c>
    </row>
    <row r="420" spans="2:23">
      <c r="B420" s="134"/>
      <c r="C420" s="134"/>
      <c r="D420" s="134"/>
      <c r="E420" s="134" t="s">
        <v>55</v>
      </c>
      <c r="F420" s="134" t="s">
        <v>197</v>
      </c>
      <c r="G420" s="46">
        <v>0.3</v>
      </c>
      <c r="H420" s="46">
        <v>0.3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  <c r="S420" s="46">
        <v>0</v>
      </c>
      <c r="T420" s="46">
        <v>0.3</v>
      </c>
      <c r="U420" s="46">
        <v>0</v>
      </c>
      <c r="V420" s="46">
        <v>0</v>
      </c>
      <c r="W420" s="46">
        <v>0</v>
      </c>
    </row>
    <row r="421" spans="2:23">
      <c r="B421" s="134"/>
      <c r="C421" s="134"/>
      <c r="D421" s="134"/>
      <c r="E421" s="134" t="s">
        <v>226</v>
      </c>
      <c r="F421" s="134" t="s">
        <v>197</v>
      </c>
      <c r="G421" s="46">
        <v>16.600000000000001</v>
      </c>
      <c r="H421" s="46">
        <v>16.600000000000001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0</v>
      </c>
      <c r="T421" s="46">
        <v>16.600000000000001</v>
      </c>
      <c r="U421" s="46">
        <v>0</v>
      </c>
      <c r="V421" s="46">
        <v>0</v>
      </c>
      <c r="W421" s="46">
        <v>0</v>
      </c>
    </row>
    <row r="422" spans="2:23">
      <c r="B422" s="134"/>
      <c r="C422" s="134"/>
      <c r="D422" s="134" t="s">
        <v>227</v>
      </c>
      <c r="E422" s="134" t="s">
        <v>197</v>
      </c>
      <c r="F422" s="134" t="s">
        <v>197</v>
      </c>
      <c r="G422" s="46">
        <v>80.900000000000006</v>
      </c>
      <c r="H422" s="46">
        <v>80.7</v>
      </c>
      <c r="I422" s="46">
        <v>0</v>
      </c>
      <c r="J422" s="46">
        <v>0</v>
      </c>
      <c r="K422" s="46">
        <v>0.2</v>
      </c>
      <c r="L422" s="46">
        <v>73.2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  <c r="S422" s="46">
        <v>0.2</v>
      </c>
      <c r="T422" s="46">
        <v>7.5</v>
      </c>
      <c r="U422" s="46">
        <v>0</v>
      </c>
      <c r="V422" s="46">
        <v>0</v>
      </c>
      <c r="W422" s="46">
        <v>0</v>
      </c>
    </row>
    <row r="423" spans="2:23">
      <c r="B423" s="134" t="s">
        <v>125</v>
      </c>
      <c r="C423" s="134" t="s">
        <v>133</v>
      </c>
      <c r="D423" s="134" t="s">
        <v>123</v>
      </c>
      <c r="E423" s="134"/>
      <c r="F423" s="134" t="s">
        <v>197</v>
      </c>
      <c r="G423" s="46">
        <v>317.29999999999995</v>
      </c>
      <c r="H423" s="46">
        <v>207.4</v>
      </c>
      <c r="I423" s="46">
        <v>104.60000000000001</v>
      </c>
      <c r="J423" s="46">
        <v>3.9</v>
      </c>
      <c r="K423" s="46">
        <v>1.4</v>
      </c>
      <c r="L423" s="46">
        <v>0</v>
      </c>
      <c r="M423" s="46">
        <v>104.2</v>
      </c>
      <c r="N423" s="46">
        <v>3.9</v>
      </c>
      <c r="O423" s="46">
        <v>0</v>
      </c>
      <c r="P423" s="46">
        <v>0.3</v>
      </c>
      <c r="Q423" s="46">
        <v>0</v>
      </c>
      <c r="R423" s="46">
        <v>0</v>
      </c>
      <c r="S423" s="46">
        <v>0</v>
      </c>
      <c r="T423" s="46">
        <v>207.1</v>
      </c>
      <c r="U423" s="46">
        <v>0.4</v>
      </c>
      <c r="V423" s="46">
        <v>0</v>
      </c>
      <c r="W423" s="46">
        <v>1.4</v>
      </c>
    </row>
    <row r="424" spans="2:23">
      <c r="B424" s="134"/>
      <c r="C424" s="134"/>
      <c r="D424" s="134" t="s">
        <v>198</v>
      </c>
      <c r="E424" s="134" t="s">
        <v>58</v>
      </c>
      <c r="F424" s="134" t="s">
        <v>197</v>
      </c>
      <c r="G424" s="46">
        <v>123.70000000000002</v>
      </c>
      <c r="H424" s="46">
        <v>13.8</v>
      </c>
      <c r="I424" s="46">
        <v>104.60000000000001</v>
      </c>
      <c r="J424" s="46">
        <v>3.9</v>
      </c>
      <c r="K424" s="46">
        <v>1.4</v>
      </c>
      <c r="L424" s="46">
        <v>0</v>
      </c>
      <c r="M424" s="46">
        <v>104.2</v>
      </c>
      <c r="N424" s="46">
        <v>3.9</v>
      </c>
      <c r="O424" s="46">
        <v>0</v>
      </c>
      <c r="P424" s="46">
        <v>0</v>
      </c>
      <c r="Q424" s="46">
        <v>0</v>
      </c>
      <c r="R424" s="46">
        <v>0</v>
      </c>
      <c r="S424" s="46">
        <v>0</v>
      </c>
      <c r="T424" s="46">
        <v>13.8</v>
      </c>
      <c r="U424" s="46">
        <v>0.4</v>
      </c>
      <c r="V424" s="46">
        <v>0</v>
      </c>
      <c r="W424" s="46">
        <v>1.4</v>
      </c>
    </row>
    <row r="425" spans="2:23">
      <c r="B425" s="134"/>
      <c r="C425" s="134"/>
      <c r="D425" s="134"/>
      <c r="E425" s="134" t="s">
        <v>153</v>
      </c>
      <c r="F425" s="47" t="s">
        <v>58</v>
      </c>
      <c r="G425" s="46">
        <v>111.8</v>
      </c>
      <c r="H425" s="46">
        <v>13.8</v>
      </c>
      <c r="I425" s="46">
        <v>94.9</v>
      </c>
      <c r="J425" s="46">
        <v>3</v>
      </c>
      <c r="K425" s="46">
        <v>0.1</v>
      </c>
      <c r="L425" s="46">
        <v>0</v>
      </c>
      <c r="M425" s="46">
        <v>94.5</v>
      </c>
      <c r="N425" s="46">
        <v>3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6">
        <v>13.8</v>
      </c>
      <c r="U425" s="46">
        <v>0.4</v>
      </c>
      <c r="V425" s="46">
        <v>0</v>
      </c>
      <c r="W425" s="46">
        <v>0.1</v>
      </c>
    </row>
    <row r="426" spans="2:23">
      <c r="B426" s="134"/>
      <c r="C426" s="134"/>
      <c r="D426" s="134"/>
      <c r="E426" s="134"/>
      <c r="F426" s="47" t="s">
        <v>199</v>
      </c>
      <c r="G426" s="46">
        <v>54.5</v>
      </c>
      <c r="H426" s="46">
        <v>0</v>
      </c>
      <c r="I426" s="46">
        <v>52.8</v>
      </c>
      <c r="J426" s="46">
        <v>1.7</v>
      </c>
      <c r="K426" s="46">
        <v>0</v>
      </c>
      <c r="L426" s="46">
        <v>0</v>
      </c>
      <c r="M426" s="46">
        <v>52.8</v>
      </c>
      <c r="N426" s="46">
        <v>1.7</v>
      </c>
      <c r="O426" s="46">
        <v>0</v>
      </c>
      <c r="P426" s="46">
        <v>0</v>
      </c>
      <c r="Q426" s="46">
        <v>0</v>
      </c>
      <c r="R426" s="46">
        <v>0</v>
      </c>
      <c r="S426" s="46">
        <v>0</v>
      </c>
      <c r="T426" s="46">
        <v>0</v>
      </c>
      <c r="U426" s="46">
        <v>0</v>
      </c>
      <c r="V426" s="46">
        <v>0</v>
      </c>
      <c r="W426" s="46">
        <v>0</v>
      </c>
    </row>
    <row r="427" spans="2:23" ht="31.2">
      <c r="B427" s="134"/>
      <c r="C427" s="134"/>
      <c r="D427" s="134"/>
      <c r="E427" s="134"/>
      <c r="F427" s="47" t="s">
        <v>200</v>
      </c>
      <c r="G427" s="46">
        <v>18.8</v>
      </c>
      <c r="H427" s="46">
        <v>0</v>
      </c>
      <c r="I427" s="46">
        <v>18.2</v>
      </c>
      <c r="J427" s="46">
        <v>0.5</v>
      </c>
      <c r="K427" s="46">
        <v>0.1</v>
      </c>
      <c r="L427" s="46">
        <v>0</v>
      </c>
      <c r="M427" s="46">
        <v>17.899999999999999</v>
      </c>
      <c r="N427" s="46">
        <v>0.5</v>
      </c>
      <c r="O427" s="46">
        <v>0</v>
      </c>
      <c r="P427" s="46">
        <v>0</v>
      </c>
      <c r="Q427" s="46">
        <v>0</v>
      </c>
      <c r="R427" s="46">
        <v>0</v>
      </c>
      <c r="S427" s="46">
        <v>0</v>
      </c>
      <c r="T427" s="46">
        <v>0</v>
      </c>
      <c r="U427" s="46">
        <v>0.3</v>
      </c>
      <c r="V427" s="46">
        <v>0</v>
      </c>
      <c r="W427" s="46">
        <v>0.1</v>
      </c>
    </row>
    <row r="428" spans="2:23">
      <c r="B428" s="134"/>
      <c r="C428" s="134"/>
      <c r="D428" s="134"/>
      <c r="E428" s="134"/>
      <c r="F428" s="47" t="s">
        <v>201</v>
      </c>
      <c r="G428" s="46">
        <v>1.1000000000000001</v>
      </c>
      <c r="H428" s="46">
        <v>0</v>
      </c>
      <c r="I428" s="46">
        <v>1</v>
      </c>
      <c r="J428" s="46">
        <v>0.1</v>
      </c>
      <c r="K428" s="46">
        <v>0</v>
      </c>
      <c r="L428" s="46">
        <v>0</v>
      </c>
      <c r="M428" s="46">
        <v>1</v>
      </c>
      <c r="N428" s="46">
        <v>0.1</v>
      </c>
      <c r="O428" s="46">
        <v>0</v>
      </c>
      <c r="P428" s="46">
        <v>0</v>
      </c>
      <c r="Q428" s="46">
        <v>0</v>
      </c>
      <c r="R428" s="46">
        <v>0</v>
      </c>
      <c r="S428" s="46">
        <v>0</v>
      </c>
      <c r="T428" s="46">
        <v>0</v>
      </c>
      <c r="U428" s="46">
        <v>0</v>
      </c>
      <c r="V428" s="46">
        <v>0</v>
      </c>
      <c r="W428" s="46">
        <v>0</v>
      </c>
    </row>
    <row r="429" spans="2:23">
      <c r="B429" s="134"/>
      <c r="C429" s="134"/>
      <c r="D429" s="134"/>
      <c r="E429" s="134"/>
      <c r="F429" s="47" t="s">
        <v>202</v>
      </c>
      <c r="G429" s="46">
        <v>4.1000000000000005</v>
      </c>
      <c r="H429" s="46">
        <v>1.3</v>
      </c>
      <c r="I429" s="46">
        <v>2.6</v>
      </c>
      <c r="J429" s="46">
        <v>0.2</v>
      </c>
      <c r="K429" s="46">
        <v>0</v>
      </c>
      <c r="L429" s="46">
        <v>0</v>
      </c>
      <c r="M429" s="46">
        <v>2.6</v>
      </c>
      <c r="N429" s="46">
        <v>0.2</v>
      </c>
      <c r="O429" s="46">
        <v>0</v>
      </c>
      <c r="P429" s="46">
        <v>0</v>
      </c>
      <c r="Q429" s="46">
        <v>0</v>
      </c>
      <c r="R429" s="46">
        <v>0</v>
      </c>
      <c r="S429" s="46">
        <v>0</v>
      </c>
      <c r="T429" s="46">
        <v>1.3</v>
      </c>
      <c r="U429" s="46">
        <v>0</v>
      </c>
      <c r="V429" s="46">
        <v>0</v>
      </c>
      <c r="W429" s="46">
        <v>0</v>
      </c>
    </row>
    <row r="430" spans="2:23" ht="31.2">
      <c r="B430" s="134"/>
      <c r="C430" s="134"/>
      <c r="D430" s="134"/>
      <c r="E430" s="134"/>
      <c r="F430" s="47" t="s">
        <v>203</v>
      </c>
      <c r="G430" s="46">
        <v>2.7</v>
      </c>
      <c r="H430" s="46">
        <v>0</v>
      </c>
      <c r="I430" s="46">
        <v>2.6</v>
      </c>
      <c r="J430" s="46">
        <v>0.1</v>
      </c>
      <c r="K430" s="46">
        <v>0</v>
      </c>
      <c r="L430" s="46">
        <v>0</v>
      </c>
      <c r="M430" s="46">
        <v>2.6</v>
      </c>
      <c r="N430" s="46">
        <v>0.1</v>
      </c>
      <c r="O430" s="46">
        <v>0</v>
      </c>
      <c r="P430" s="46">
        <v>0</v>
      </c>
      <c r="Q430" s="46">
        <v>0</v>
      </c>
      <c r="R430" s="46">
        <v>0</v>
      </c>
      <c r="S430" s="46">
        <v>0</v>
      </c>
      <c r="T430" s="46">
        <v>0</v>
      </c>
      <c r="U430" s="46">
        <v>0</v>
      </c>
      <c r="V430" s="46">
        <v>0</v>
      </c>
      <c r="W430" s="46">
        <v>0</v>
      </c>
    </row>
    <row r="431" spans="2:23">
      <c r="B431" s="134"/>
      <c r="C431" s="134"/>
      <c r="D431" s="134"/>
      <c r="E431" s="134"/>
      <c r="F431" s="47" t="s">
        <v>204</v>
      </c>
      <c r="G431" s="46">
        <v>13.6</v>
      </c>
      <c r="H431" s="46">
        <v>12.5</v>
      </c>
      <c r="I431" s="46">
        <v>1</v>
      </c>
      <c r="J431" s="46">
        <v>0.1</v>
      </c>
      <c r="K431" s="46">
        <v>0</v>
      </c>
      <c r="L431" s="46">
        <v>0</v>
      </c>
      <c r="M431" s="46">
        <v>1</v>
      </c>
      <c r="N431" s="46">
        <v>0.1</v>
      </c>
      <c r="O431" s="46">
        <v>0</v>
      </c>
      <c r="P431" s="46">
        <v>0</v>
      </c>
      <c r="Q431" s="46">
        <v>0</v>
      </c>
      <c r="R431" s="46">
        <v>0</v>
      </c>
      <c r="S431" s="46">
        <v>0</v>
      </c>
      <c r="T431" s="46">
        <v>12.5</v>
      </c>
      <c r="U431" s="46">
        <v>0</v>
      </c>
      <c r="V431" s="46">
        <v>0</v>
      </c>
      <c r="W431" s="46">
        <v>0</v>
      </c>
    </row>
    <row r="432" spans="2:23">
      <c r="B432" s="134"/>
      <c r="C432" s="134"/>
      <c r="D432" s="134"/>
      <c r="E432" s="134"/>
      <c r="F432" s="47" t="s">
        <v>55</v>
      </c>
      <c r="G432" s="46">
        <v>17.000000000000004</v>
      </c>
      <c r="H432" s="46">
        <v>0</v>
      </c>
      <c r="I432" s="46">
        <v>16.700000000000003</v>
      </c>
      <c r="J432" s="46">
        <v>0.3</v>
      </c>
      <c r="K432" s="46">
        <v>0</v>
      </c>
      <c r="L432" s="46">
        <v>0</v>
      </c>
      <c r="M432" s="46">
        <v>16.600000000000001</v>
      </c>
      <c r="N432" s="46">
        <v>0.3</v>
      </c>
      <c r="O432" s="46">
        <v>0</v>
      </c>
      <c r="P432" s="46">
        <v>0</v>
      </c>
      <c r="Q432" s="46">
        <v>0</v>
      </c>
      <c r="R432" s="46">
        <v>0</v>
      </c>
      <c r="S432" s="46">
        <v>0</v>
      </c>
      <c r="T432" s="46">
        <v>0</v>
      </c>
      <c r="U432" s="46">
        <v>0.1</v>
      </c>
      <c r="V432" s="46">
        <v>0</v>
      </c>
      <c r="W432" s="46">
        <v>0</v>
      </c>
    </row>
    <row r="433" spans="2:23">
      <c r="B433" s="134"/>
      <c r="C433" s="134"/>
      <c r="D433" s="134"/>
      <c r="E433" s="134" t="s">
        <v>154</v>
      </c>
      <c r="F433" s="47" t="s">
        <v>58</v>
      </c>
      <c r="G433" s="46">
        <v>11.9</v>
      </c>
      <c r="H433" s="46">
        <v>0</v>
      </c>
      <c r="I433" s="46">
        <v>9.6999999999999993</v>
      </c>
      <c r="J433" s="46">
        <v>0.9</v>
      </c>
      <c r="K433" s="46">
        <v>1.3</v>
      </c>
      <c r="L433" s="46">
        <v>0</v>
      </c>
      <c r="M433" s="46">
        <v>9.6999999999999993</v>
      </c>
      <c r="N433" s="46">
        <v>0.9</v>
      </c>
      <c r="O433" s="46">
        <v>0</v>
      </c>
      <c r="P433" s="46">
        <v>0</v>
      </c>
      <c r="Q433" s="46">
        <v>0</v>
      </c>
      <c r="R433" s="46">
        <v>0</v>
      </c>
      <c r="S433" s="46">
        <v>0</v>
      </c>
      <c r="T433" s="46">
        <v>0</v>
      </c>
      <c r="U433" s="46">
        <v>0</v>
      </c>
      <c r="V433" s="46">
        <v>0</v>
      </c>
      <c r="W433" s="46">
        <v>1.3</v>
      </c>
    </row>
    <row r="434" spans="2:23">
      <c r="B434" s="134"/>
      <c r="C434" s="134"/>
      <c r="D434" s="134"/>
      <c r="E434" s="134"/>
      <c r="F434" s="47" t="s">
        <v>205</v>
      </c>
      <c r="G434" s="46">
        <v>1.4</v>
      </c>
      <c r="H434" s="46">
        <v>0</v>
      </c>
      <c r="I434" s="46">
        <v>1.2</v>
      </c>
      <c r="J434" s="46">
        <v>0.2</v>
      </c>
      <c r="K434" s="46">
        <v>0</v>
      </c>
      <c r="L434" s="46">
        <v>0</v>
      </c>
      <c r="M434" s="46">
        <v>1.2</v>
      </c>
      <c r="N434" s="46">
        <v>0.2</v>
      </c>
      <c r="O434" s="46">
        <v>0</v>
      </c>
      <c r="P434" s="46">
        <v>0</v>
      </c>
      <c r="Q434" s="46">
        <v>0</v>
      </c>
      <c r="R434" s="46">
        <v>0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</row>
    <row r="435" spans="2:23">
      <c r="B435" s="134"/>
      <c r="C435" s="134"/>
      <c r="D435" s="134"/>
      <c r="E435" s="134"/>
      <c r="F435" s="47" t="s">
        <v>206</v>
      </c>
      <c r="G435" s="46">
        <v>1.6</v>
      </c>
      <c r="H435" s="46">
        <v>0</v>
      </c>
      <c r="I435" s="46">
        <v>1.5</v>
      </c>
      <c r="J435" s="46">
        <v>0.1</v>
      </c>
      <c r="K435" s="46">
        <v>0</v>
      </c>
      <c r="L435" s="46">
        <v>0</v>
      </c>
      <c r="M435" s="46">
        <v>1.5</v>
      </c>
      <c r="N435" s="46">
        <v>0.1</v>
      </c>
      <c r="O435" s="46">
        <v>0</v>
      </c>
      <c r="P435" s="46">
        <v>0</v>
      </c>
      <c r="Q435" s="46">
        <v>0</v>
      </c>
      <c r="R435" s="46">
        <v>0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</row>
    <row r="436" spans="2:23">
      <c r="B436" s="134"/>
      <c r="C436" s="134"/>
      <c r="D436" s="134"/>
      <c r="E436" s="134"/>
      <c r="F436" s="47" t="s">
        <v>207</v>
      </c>
      <c r="G436" s="46">
        <v>1.2</v>
      </c>
      <c r="H436" s="46">
        <v>0</v>
      </c>
      <c r="I436" s="46">
        <v>1</v>
      </c>
      <c r="J436" s="46">
        <v>0.2</v>
      </c>
      <c r="K436" s="46">
        <v>0</v>
      </c>
      <c r="L436" s="46">
        <v>0</v>
      </c>
      <c r="M436" s="46">
        <v>1</v>
      </c>
      <c r="N436" s="46">
        <v>0.2</v>
      </c>
      <c r="O436" s="46">
        <v>0</v>
      </c>
      <c r="P436" s="46">
        <v>0</v>
      </c>
      <c r="Q436" s="46">
        <v>0</v>
      </c>
      <c r="R436" s="46">
        <v>0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</row>
    <row r="437" spans="2:23" ht="31.2">
      <c r="B437" s="134"/>
      <c r="C437" s="134"/>
      <c r="D437" s="134"/>
      <c r="E437" s="134"/>
      <c r="F437" s="47" t="s">
        <v>208</v>
      </c>
      <c r="G437" s="46">
        <v>1.2</v>
      </c>
      <c r="H437" s="46">
        <v>0</v>
      </c>
      <c r="I437" s="46">
        <v>1.2</v>
      </c>
      <c r="J437" s="46">
        <v>0</v>
      </c>
      <c r="K437" s="46">
        <v>0</v>
      </c>
      <c r="L437" s="46">
        <v>0</v>
      </c>
      <c r="M437" s="46">
        <v>1.2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</row>
    <row r="438" spans="2:23">
      <c r="B438" s="134"/>
      <c r="C438" s="134"/>
      <c r="D438" s="134"/>
      <c r="E438" s="134"/>
      <c r="F438" s="47" t="s">
        <v>209</v>
      </c>
      <c r="G438" s="46">
        <v>0.2</v>
      </c>
      <c r="H438" s="46">
        <v>0</v>
      </c>
      <c r="I438" s="46">
        <v>0</v>
      </c>
      <c r="J438" s="46">
        <v>0.2</v>
      </c>
      <c r="K438" s="46">
        <v>0</v>
      </c>
      <c r="L438" s="46">
        <v>0</v>
      </c>
      <c r="M438" s="46">
        <v>0</v>
      </c>
      <c r="N438" s="46">
        <v>0.2</v>
      </c>
      <c r="O438" s="46">
        <v>0</v>
      </c>
      <c r="P438" s="46">
        <v>0</v>
      </c>
      <c r="Q438" s="46">
        <v>0</v>
      </c>
      <c r="R438" s="46">
        <v>0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</row>
    <row r="439" spans="2:23">
      <c r="B439" s="134"/>
      <c r="C439" s="134"/>
      <c r="D439" s="134"/>
      <c r="E439" s="134"/>
      <c r="F439" s="47" t="s">
        <v>55</v>
      </c>
      <c r="G439" s="46">
        <v>6.3</v>
      </c>
      <c r="H439" s="46">
        <v>0</v>
      </c>
      <c r="I439" s="46">
        <v>4.8</v>
      </c>
      <c r="J439" s="46">
        <v>0.2</v>
      </c>
      <c r="K439" s="46">
        <v>1.3</v>
      </c>
      <c r="L439" s="46">
        <v>0</v>
      </c>
      <c r="M439" s="46">
        <v>4.8</v>
      </c>
      <c r="N439" s="46">
        <v>0.2</v>
      </c>
      <c r="O439" s="46">
        <v>0</v>
      </c>
      <c r="P439" s="46">
        <v>0</v>
      </c>
      <c r="Q439" s="46">
        <v>0</v>
      </c>
      <c r="R439" s="46">
        <v>0</v>
      </c>
      <c r="S439" s="46">
        <v>0</v>
      </c>
      <c r="T439" s="46">
        <v>0</v>
      </c>
      <c r="U439" s="46">
        <v>0</v>
      </c>
      <c r="V439" s="46">
        <v>0</v>
      </c>
      <c r="W439" s="46">
        <v>1.3</v>
      </c>
    </row>
    <row r="440" spans="2:23">
      <c r="B440" s="134"/>
      <c r="C440" s="134"/>
      <c r="D440" s="134"/>
      <c r="E440" s="134" t="s">
        <v>210</v>
      </c>
      <c r="F440" s="134" t="s">
        <v>197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</row>
    <row r="441" spans="2:23">
      <c r="B441" s="134"/>
      <c r="C441" s="134"/>
      <c r="D441" s="134"/>
      <c r="E441" s="134" t="s">
        <v>211</v>
      </c>
      <c r="F441" s="134" t="s">
        <v>197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  <c r="S441" s="46">
        <v>0</v>
      </c>
      <c r="T441" s="46">
        <v>0</v>
      </c>
      <c r="U441" s="46">
        <v>0</v>
      </c>
      <c r="V441" s="46">
        <v>0</v>
      </c>
      <c r="W441" s="46">
        <v>0</v>
      </c>
    </row>
    <row r="442" spans="2:23">
      <c r="B442" s="134"/>
      <c r="C442" s="134"/>
      <c r="D442" s="134" t="s">
        <v>212</v>
      </c>
      <c r="E442" s="134" t="s">
        <v>58</v>
      </c>
      <c r="F442" s="134" t="s">
        <v>197</v>
      </c>
      <c r="G442" s="46">
        <v>68.599999999999994</v>
      </c>
      <c r="H442" s="46">
        <v>68.599999999999994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  <c r="S442" s="46">
        <v>0</v>
      </c>
      <c r="T442" s="46">
        <v>68.599999999999994</v>
      </c>
      <c r="U442" s="46">
        <v>0</v>
      </c>
      <c r="V442" s="46">
        <v>0</v>
      </c>
      <c r="W442" s="46">
        <v>0</v>
      </c>
    </row>
    <row r="443" spans="2:23">
      <c r="B443" s="134"/>
      <c r="C443" s="134"/>
      <c r="D443" s="134"/>
      <c r="E443" s="134" t="s">
        <v>199</v>
      </c>
      <c r="F443" s="47" t="s">
        <v>213</v>
      </c>
      <c r="G443" s="46">
        <v>23.1</v>
      </c>
      <c r="H443" s="46">
        <v>23.1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  <c r="S443" s="46">
        <v>0</v>
      </c>
      <c r="T443" s="46">
        <v>23.1</v>
      </c>
      <c r="U443" s="46">
        <v>0</v>
      </c>
      <c r="V443" s="46">
        <v>0</v>
      </c>
      <c r="W443" s="46">
        <v>0</v>
      </c>
    </row>
    <row r="444" spans="2:23">
      <c r="B444" s="134"/>
      <c r="C444" s="134"/>
      <c r="D444" s="134"/>
      <c r="E444" s="134"/>
      <c r="F444" s="47" t="s">
        <v>55</v>
      </c>
      <c r="G444" s="46">
        <v>1.3</v>
      </c>
      <c r="H444" s="46">
        <v>1.3</v>
      </c>
      <c r="I444" s="46">
        <v>0</v>
      </c>
      <c r="J444" s="46">
        <v>0</v>
      </c>
      <c r="K444" s="46">
        <v>0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0</v>
      </c>
      <c r="S444" s="46">
        <v>0</v>
      </c>
      <c r="T444" s="46">
        <v>1.3</v>
      </c>
      <c r="U444" s="46">
        <v>0</v>
      </c>
      <c r="V444" s="46">
        <v>0</v>
      </c>
      <c r="W444" s="46">
        <v>0</v>
      </c>
    </row>
    <row r="445" spans="2:23">
      <c r="B445" s="134"/>
      <c r="C445" s="134"/>
      <c r="D445" s="134"/>
      <c r="E445" s="134" t="s">
        <v>112</v>
      </c>
      <c r="F445" s="134" t="s">
        <v>197</v>
      </c>
      <c r="G445" s="46">
        <v>6.4</v>
      </c>
      <c r="H445" s="46">
        <v>6.4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  <c r="S445" s="46">
        <v>0</v>
      </c>
      <c r="T445" s="46">
        <v>6.4</v>
      </c>
      <c r="U445" s="46">
        <v>0</v>
      </c>
      <c r="V445" s="46">
        <v>0</v>
      </c>
      <c r="W445" s="46">
        <v>0</v>
      </c>
    </row>
    <row r="446" spans="2:23">
      <c r="B446" s="134"/>
      <c r="C446" s="134"/>
      <c r="D446" s="134"/>
      <c r="E446" s="134" t="s">
        <v>194</v>
      </c>
      <c r="F446" s="134" t="s">
        <v>197</v>
      </c>
      <c r="G446" s="46">
        <v>2.5</v>
      </c>
      <c r="H446" s="46">
        <v>2.5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  <c r="S446" s="46">
        <v>0</v>
      </c>
      <c r="T446" s="46">
        <v>2.5</v>
      </c>
      <c r="U446" s="46">
        <v>0</v>
      </c>
      <c r="V446" s="46">
        <v>0</v>
      </c>
      <c r="W446" s="46">
        <v>0</v>
      </c>
    </row>
    <row r="447" spans="2:23">
      <c r="B447" s="134"/>
      <c r="C447" s="134"/>
      <c r="D447" s="134"/>
      <c r="E447" s="134" t="s">
        <v>200</v>
      </c>
      <c r="F447" s="47" t="s">
        <v>214</v>
      </c>
      <c r="G447" s="46">
        <v>2.6</v>
      </c>
      <c r="H447" s="46">
        <v>2.6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  <c r="S447" s="46">
        <v>0</v>
      </c>
      <c r="T447" s="46">
        <v>2.6</v>
      </c>
      <c r="U447" s="46">
        <v>0</v>
      </c>
      <c r="V447" s="46">
        <v>0</v>
      </c>
      <c r="W447" s="46">
        <v>0</v>
      </c>
    </row>
    <row r="448" spans="2:23" ht="31.2">
      <c r="B448" s="134"/>
      <c r="C448" s="134"/>
      <c r="D448" s="134"/>
      <c r="E448" s="134"/>
      <c r="F448" s="47" t="s">
        <v>215</v>
      </c>
      <c r="G448" s="46">
        <v>0.3</v>
      </c>
      <c r="H448" s="46">
        <v>0.3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  <c r="S448" s="46">
        <v>0</v>
      </c>
      <c r="T448" s="46">
        <v>0.3</v>
      </c>
      <c r="U448" s="46">
        <v>0</v>
      </c>
      <c r="V448" s="46">
        <v>0</v>
      </c>
      <c r="W448" s="46">
        <v>0</v>
      </c>
    </row>
    <row r="449" spans="2:23">
      <c r="B449" s="134"/>
      <c r="C449" s="134"/>
      <c r="D449" s="134"/>
      <c r="E449" s="134"/>
      <c r="F449" s="47" t="s">
        <v>216</v>
      </c>
      <c r="G449" s="46">
        <v>4.5</v>
      </c>
      <c r="H449" s="46">
        <v>4.5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  <c r="S449" s="46">
        <v>0</v>
      </c>
      <c r="T449" s="46">
        <v>4.5</v>
      </c>
      <c r="U449" s="46">
        <v>0</v>
      </c>
      <c r="V449" s="46">
        <v>0</v>
      </c>
      <c r="W449" s="46">
        <v>0</v>
      </c>
    </row>
    <row r="450" spans="2:23">
      <c r="B450" s="134"/>
      <c r="C450" s="134"/>
      <c r="D450" s="134"/>
      <c r="E450" s="134"/>
      <c r="F450" s="47" t="s">
        <v>55</v>
      </c>
      <c r="G450" s="46">
        <v>10.3</v>
      </c>
      <c r="H450" s="46">
        <v>10.3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  <c r="S450" s="46">
        <v>0</v>
      </c>
      <c r="T450" s="46">
        <v>10.3</v>
      </c>
      <c r="U450" s="46">
        <v>0</v>
      </c>
      <c r="V450" s="46">
        <v>0</v>
      </c>
      <c r="W450" s="46">
        <v>0</v>
      </c>
    </row>
    <row r="451" spans="2:23">
      <c r="B451" s="134"/>
      <c r="C451" s="134"/>
      <c r="D451" s="134"/>
      <c r="E451" s="134" t="s">
        <v>201</v>
      </c>
      <c r="F451" s="134" t="s">
        <v>197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  <c r="S451" s="46">
        <v>0</v>
      </c>
      <c r="T451" s="46">
        <v>0</v>
      </c>
      <c r="U451" s="46">
        <v>0</v>
      </c>
      <c r="V451" s="46">
        <v>0</v>
      </c>
      <c r="W451" s="46">
        <v>0</v>
      </c>
    </row>
    <row r="452" spans="2:23">
      <c r="B452" s="134"/>
      <c r="C452" s="134"/>
      <c r="D452" s="134"/>
      <c r="E452" s="134" t="s">
        <v>217</v>
      </c>
      <c r="F452" s="134" t="s">
        <v>197</v>
      </c>
      <c r="G452" s="46">
        <v>1.4</v>
      </c>
      <c r="H452" s="46">
        <v>1.4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  <c r="S452" s="46">
        <v>0</v>
      </c>
      <c r="T452" s="46">
        <v>1.4</v>
      </c>
      <c r="U452" s="46">
        <v>0</v>
      </c>
      <c r="V452" s="46">
        <v>0</v>
      </c>
      <c r="W452" s="46">
        <v>0</v>
      </c>
    </row>
    <row r="453" spans="2:23">
      <c r="B453" s="134"/>
      <c r="C453" s="134"/>
      <c r="D453" s="134"/>
      <c r="E453" s="134" t="s">
        <v>218</v>
      </c>
      <c r="F453" s="134" t="s">
        <v>197</v>
      </c>
      <c r="G453" s="46">
        <v>2</v>
      </c>
      <c r="H453" s="46">
        <v>2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  <c r="S453" s="46">
        <v>0</v>
      </c>
      <c r="T453" s="46">
        <v>2</v>
      </c>
      <c r="U453" s="46">
        <v>0</v>
      </c>
      <c r="V453" s="46">
        <v>0</v>
      </c>
      <c r="W453" s="46">
        <v>0</v>
      </c>
    </row>
    <row r="454" spans="2:23">
      <c r="B454" s="134"/>
      <c r="C454" s="134"/>
      <c r="D454" s="134"/>
      <c r="E454" s="134" t="s">
        <v>202</v>
      </c>
      <c r="F454" s="134" t="s">
        <v>197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  <c r="S454" s="46">
        <v>0</v>
      </c>
      <c r="T454" s="46">
        <v>0</v>
      </c>
      <c r="U454" s="46">
        <v>0</v>
      </c>
      <c r="V454" s="46">
        <v>0</v>
      </c>
      <c r="W454" s="46">
        <v>0</v>
      </c>
    </row>
    <row r="455" spans="2:23">
      <c r="B455" s="134"/>
      <c r="C455" s="134"/>
      <c r="D455" s="134"/>
      <c r="E455" s="134" t="s">
        <v>219</v>
      </c>
      <c r="F455" s="134" t="s">
        <v>197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0</v>
      </c>
      <c r="T455" s="46">
        <v>0</v>
      </c>
      <c r="U455" s="46">
        <v>0</v>
      </c>
      <c r="V455" s="46">
        <v>0</v>
      </c>
      <c r="W455" s="46">
        <v>0</v>
      </c>
    </row>
    <row r="456" spans="2:23">
      <c r="B456" s="134"/>
      <c r="C456" s="134"/>
      <c r="D456" s="134"/>
      <c r="E456" s="134" t="s">
        <v>220</v>
      </c>
      <c r="F456" s="134" t="s">
        <v>197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0</v>
      </c>
      <c r="T456" s="46">
        <v>0</v>
      </c>
      <c r="U456" s="46">
        <v>0</v>
      </c>
      <c r="V456" s="46">
        <v>0</v>
      </c>
      <c r="W456" s="46">
        <v>0</v>
      </c>
    </row>
    <row r="457" spans="2:23" ht="31.2">
      <c r="B457" s="134"/>
      <c r="C457" s="134"/>
      <c r="D457" s="134"/>
      <c r="E457" s="134" t="s">
        <v>221</v>
      </c>
      <c r="F457" s="47" t="s">
        <v>222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  <c r="S457" s="46">
        <v>0</v>
      </c>
      <c r="T457" s="46">
        <v>0</v>
      </c>
      <c r="U457" s="46">
        <v>0</v>
      </c>
      <c r="V457" s="46">
        <v>0</v>
      </c>
      <c r="W457" s="46">
        <v>0</v>
      </c>
    </row>
    <row r="458" spans="2:23">
      <c r="B458" s="134"/>
      <c r="C458" s="134"/>
      <c r="D458" s="134"/>
      <c r="E458" s="134"/>
      <c r="F458" s="47" t="s">
        <v>223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  <c r="S458" s="46">
        <v>0</v>
      </c>
      <c r="T458" s="46">
        <v>0</v>
      </c>
      <c r="U458" s="46">
        <v>0</v>
      </c>
      <c r="V458" s="46">
        <v>0</v>
      </c>
      <c r="W458" s="46">
        <v>0</v>
      </c>
    </row>
    <row r="459" spans="2:23">
      <c r="B459" s="134"/>
      <c r="C459" s="134"/>
      <c r="D459" s="134"/>
      <c r="E459" s="134" t="s">
        <v>54</v>
      </c>
      <c r="F459" s="134" t="s">
        <v>197</v>
      </c>
      <c r="G459" s="46">
        <v>0.1</v>
      </c>
      <c r="H459" s="46">
        <v>0.1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  <c r="S459" s="46">
        <v>0</v>
      </c>
      <c r="T459" s="46">
        <v>0.1</v>
      </c>
      <c r="U459" s="46">
        <v>0</v>
      </c>
      <c r="V459" s="46">
        <v>0</v>
      </c>
      <c r="W459" s="46">
        <v>0</v>
      </c>
    </row>
    <row r="460" spans="2:23">
      <c r="B460" s="134"/>
      <c r="C460" s="134"/>
      <c r="D460" s="134"/>
      <c r="E460" s="134" t="s">
        <v>224</v>
      </c>
      <c r="F460" s="134" t="s">
        <v>197</v>
      </c>
      <c r="G460" s="46">
        <v>0.4</v>
      </c>
      <c r="H460" s="46">
        <v>0.4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  <c r="S460" s="46">
        <v>0</v>
      </c>
      <c r="T460" s="46">
        <v>0.4</v>
      </c>
      <c r="U460" s="46">
        <v>0</v>
      </c>
      <c r="V460" s="46">
        <v>0</v>
      </c>
      <c r="W460" s="46">
        <v>0</v>
      </c>
    </row>
    <row r="461" spans="2:23">
      <c r="B461" s="134"/>
      <c r="C461" s="134"/>
      <c r="D461" s="134"/>
      <c r="E461" s="134" t="s">
        <v>225</v>
      </c>
      <c r="F461" s="134" t="s">
        <v>197</v>
      </c>
      <c r="G461" s="46">
        <v>0.2</v>
      </c>
      <c r="H461" s="46">
        <v>0.2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  <c r="S461" s="46">
        <v>0</v>
      </c>
      <c r="T461" s="46">
        <v>0.2</v>
      </c>
      <c r="U461" s="46">
        <v>0</v>
      </c>
      <c r="V461" s="46">
        <v>0</v>
      </c>
      <c r="W461" s="46">
        <v>0</v>
      </c>
    </row>
    <row r="462" spans="2:23">
      <c r="B462" s="134"/>
      <c r="C462" s="134"/>
      <c r="D462" s="134"/>
      <c r="E462" s="134" t="s">
        <v>55</v>
      </c>
      <c r="F462" s="134" t="s">
        <v>197</v>
      </c>
      <c r="G462" s="46">
        <v>6.8</v>
      </c>
      <c r="H462" s="46">
        <v>6.8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6">
        <v>6.8</v>
      </c>
      <c r="U462" s="46">
        <v>0</v>
      </c>
      <c r="V462" s="46">
        <v>0</v>
      </c>
      <c r="W462" s="46">
        <v>0</v>
      </c>
    </row>
    <row r="463" spans="2:23">
      <c r="B463" s="134"/>
      <c r="C463" s="134"/>
      <c r="D463" s="134"/>
      <c r="E463" s="134" t="s">
        <v>226</v>
      </c>
      <c r="F463" s="134" t="s">
        <v>197</v>
      </c>
      <c r="G463" s="46">
        <v>6.7</v>
      </c>
      <c r="H463" s="46">
        <v>6.7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  <c r="S463" s="46">
        <v>0</v>
      </c>
      <c r="T463" s="46">
        <v>6.7</v>
      </c>
      <c r="U463" s="46">
        <v>0</v>
      </c>
      <c r="V463" s="46">
        <v>0</v>
      </c>
      <c r="W463" s="46">
        <v>0</v>
      </c>
    </row>
    <row r="464" spans="2:23">
      <c r="B464" s="134"/>
      <c r="C464" s="134"/>
      <c r="D464" s="134" t="s">
        <v>227</v>
      </c>
      <c r="E464" s="134" t="s">
        <v>197</v>
      </c>
      <c r="F464" s="134" t="s">
        <v>197</v>
      </c>
      <c r="G464" s="46">
        <v>125</v>
      </c>
      <c r="H464" s="46">
        <v>125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0.3</v>
      </c>
      <c r="Q464" s="46">
        <v>0</v>
      </c>
      <c r="R464" s="46">
        <v>0</v>
      </c>
      <c r="S464" s="46">
        <v>0</v>
      </c>
      <c r="T464" s="46">
        <v>124.7</v>
      </c>
      <c r="U464" s="46">
        <v>0</v>
      </c>
      <c r="V464" s="46">
        <v>0</v>
      </c>
      <c r="W464" s="46">
        <v>0</v>
      </c>
    </row>
    <row r="465" spans="2:23">
      <c r="B465" s="134" t="s">
        <v>125</v>
      </c>
      <c r="C465" s="134" t="s">
        <v>134</v>
      </c>
      <c r="D465" s="134" t="s">
        <v>123</v>
      </c>
      <c r="E465" s="134"/>
      <c r="F465" s="134" t="s">
        <v>197</v>
      </c>
      <c r="G465" s="46">
        <v>368.99999999999994</v>
      </c>
      <c r="H465" s="46">
        <v>224.89999999999998</v>
      </c>
      <c r="I465" s="46">
        <v>49.2</v>
      </c>
      <c r="J465" s="46">
        <v>94.5</v>
      </c>
      <c r="K465" s="46">
        <v>0.4</v>
      </c>
      <c r="L465" s="46">
        <v>12.7</v>
      </c>
      <c r="M465" s="46">
        <v>48.7</v>
      </c>
      <c r="N465" s="46">
        <v>93.4</v>
      </c>
      <c r="O465" s="46">
        <v>0</v>
      </c>
      <c r="P465" s="46">
        <v>0</v>
      </c>
      <c r="Q465" s="46">
        <v>0</v>
      </c>
      <c r="R465" s="46">
        <v>0</v>
      </c>
      <c r="S465" s="46">
        <v>0</v>
      </c>
      <c r="T465" s="46">
        <v>212.2</v>
      </c>
      <c r="U465" s="46">
        <v>0.5</v>
      </c>
      <c r="V465" s="46">
        <v>1.1000000000000001</v>
      </c>
      <c r="W465" s="46">
        <v>0.4</v>
      </c>
    </row>
    <row r="466" spans="2:23">
      <c r="B466" s="134"/>
      <c r="C466" s="134"/>
      <c r="D466" s="134" t="s">
        <v>198</v>
      </c>
      <c r="E466" s="134" t="s">
        <v>58</v>
      </c>
      <c r="F466" s="134" t="s">
        <v>197</v>
      </c>
      <c r="G466" s="46">
        <v>188.9</v>
      </c>
      <c r="H466" s="46">
        <v>50.1</v>
      </c>
      <c r="I466" s="46">
        <v>43.9</v>
      </c>
      <c r="J466" s="46">
        <v>94.5</v>
      </c>
      <c r="K466" s="46">
        <v>0.4</v>
      </c>
      <c r="L466" s="46">
        <v>0</v>
      </c>
      <c r="M466" s="46">
        <v>43.4</v>
      </c>
      <c r="N466" s="46">
        <v>93.4</v>
      </c>
      <c r="O466" s="46">
        <v>0</v>
      </c>
      <c r="P466" s="46">
        <v>0</v>
      </c>
      <c r="Q466" s="46">
        <v>0</v>
      </c>
      <c r="R466" s="46">
        <v>0</v>
      </c>
      <c r="S466" s="46">
        <v>0</v>
      </c>
      <c r="T466" s="46">
        <v>50.1</v>
      </c>
      <c r="U466" s="46">
        <v>0.5</v>
      </c>
      <c r="V466" s="46">
        <v>1.1000000000000001</v>
      </c>
      <c r="W466" s="46">
        <v>0.4</v>
      </c>
    </row>
    <row r="467" spans="2:23">
      <c r="B467" s="134"/>
      <c r="C467" s="134"/>
      <c r="D467" s="134"/>
      <c r="E467" s="134" t="s">
        <v>153</v>
      </c>
      <c r="F467" s="47" t="s">
        <v>58</v>
      </c>
      <c r="G467" s="46">
        <v>175.9</v>
      </c>
      <c r="H467" s="46">
        <v>47.8</v>
      </c>
      <c r="I467" s="46">
        <v>40.799999999999997</v>
      </c>
      <c r="J467" s="46">
        <v>86.9</v>
      </c>
      <c r="K467" s="46">
        <v>0.4</v>
      </c>
      <c r="L467" s="46">
        <v>0</v>
      </c>
      <c r="M467" s="46">
        <v>40.299999999999997</v>
      </c>
      <c r="N467" s="46">
        <v>86.9</v>
      </c>
      <c r="O467" s="46">
        <v>0</v>
      </c>
      <c r="P467" s="46">
        <v>0</v>
      </c>
      <c r="Q467" s="46">
        <v>0</v>
      </c>
      <c r="R467" s="46">
        <v>0</v>
      </c>
      <c r="S467" s="46">
        <v>0</v>
      </c>
      <c r="T467" s="46">
        <v>47.8</v>
      </c>
      <c r="U467" s="46">
        <v>0.5</v>
      </c>
      <c r="V467" s="46">
        <v>0</v>
      </c>
      <c r="W467" s="46">
        <v>0.4</v>
      </c>
    </row>
    <row r="468" spans="2:23">
      <c r="B468" s="134"/>
      <c r="C468" s="134"/>
      <c r="D468" s="134"/>
      <c r="E468" s="134"/>
      <c r="F468" s="47" t="s">
        <v>199</v>
      </c>
      <c r="G468" s="46">
        <v>34.700000000000003</v>
      </c>
      <c r="H468" s="46">
        <v>6.3</v>
      </c>
      <c r="I468" s="46">
        <v>9</v>
      </c>
      <c r="J468" s="46">
        <v>19.399999999999999</v>
      </c>
      <c r="K468" s="46">
        <v>0</v>
      </c>
      <c r="L468" s="46">
        <v>0</v>
      </c>
      <c r="M468" s="46">
        <v>9</v>
      </c>
      <c r="N468" s="46">
        <v>19.399999999999999</v>
      </c>
      <c r="O468" s="46">
        <v>0</v>
      </c>
      <c r="P468" s="46">
        <v>0</v>
      </c>
      <c r="Q468" s="46">
        <v>0</v>
      </c>
      <c r="R468" s="46">
        <v>0</v>
      </c>
      <c r="S468" s="46">
        <v>0</v>
      </c>
      <c r="T468" s="46">
        <v>6.3</v>
      </c>
      <c r="U468" s="46">
        <v>0</v>
      </c>
      <c r="V468" s="46">
        <v>0</v>
      </c>
      <c r="W468" s="46">
        <v>0</v>
      </c>
    </row>
    <row r="469" spans="2:23" ht="31.2">
      <c r="B469" s="134"/>
      <c r="C469" s="134"/>
      <c r="D469" s="134"/>
      <c r="E469" s="134"/>
      <c r="F469" s="47" t="s">
        <v>200</v>
      </c>
      <c r="G469" s="46">
        <v>35.1</v>
      </c>
      <c r="H469" s="46">
        <v>8.6999999999999993</v>
      </c>
      <c r="I469" s="46">
        <v>8.6</v>
      </c>
      <c r="J469" s="46">
        <v>17.600000000000001</v>
      </c>
      <c r="K469" s="46">
        <v>0.2</v>
      </c>
      <c r="L469" s="46">
        <v>0</v>
      </c>
      <c r="M469" s="46">
        <v>8.1</v>
      </c>
      <c r="N469" s="46">
        <v>17.600000000000001</v>
      </c>
      <c r="O469" s="46">
        <v>0</v>
      </c>
      <c r="P469" s="46">
        <v>0</v>
      </c>
      <c r="Q469" s="46">
        <v>0</v>
      </c>
      <c r="R469" s="46">
        <v>0</v>
      </c>
      <c r="S469" s="46">
        <v>0</v>
      </c>
      <c r="T469" s="46">
        <v>8.6999999999999993</v>
      </c>
      <c r="U469" s="46">
        <v>0.5</v>
      </c>
      <c r="V469" s="46">
        <v>0</v>
      </c>
      <c r="W469" s="46">
        <v>0.2</v>
      </c>
    </row>
    <row r="470" spans="2:23">
      <c r="B470" s="134"/>
      <c r="C470" s="134"/>
      <c r="D470" s="134"/>
      <c r="E470" s="134"/>
      <c r="F470" s="47" t="s">
        <v>201</v>
      </c>
      <c r="G470" s="46">
        <v>1.7</v>
      </c>
      <c r="H470" s="46">
        <v>0.6</v>
      </c>
      <c r="I470" s="46">
        <v>0.3</v>
      </c>
      <c r="J470" s="46">
        <v>0.6</v>
      </c>
      <c r="K470" s="46">
        <v>0.2</v>
      </c>
      <c r="L470" s="46">
        <v>0</v>
      </c>
      <c r="M470" s="46">
        <v>0.3</v>
      </c>
      <c r="N470" s="46">
        <v>0.6</v>
      </c>
      <c r="O470" s="46">
        <v>0</v>
      </c>
      <c r="P470" s="46">
        <v>0</v>
      </c>
      <c r="Q470" s="46">
        <v>0</v>
      </c>
      <c r="R470" s="46">
        <v>0</v>
      </c>
      <c r="S470" s="46">
        <v>0</v>
      </c>
      <c r="T470" s="46">
        <v>0.6</v>
      </c>
      <c r="U470" s="46">
        <v>0</v>
      </c>
      <c r="V470" s="46">
        <v>0</v>
      </c>
      <c r="W470" s="46">
        <v>0.2</v>
      </c>
    </row>
    <row r="471" spans="2:23">
      <c r="B471" s="134"/>
      <c r="C471" s="134"/>
      <c r="D471" s="134"/>
      <c r="E471" s="134"/>
      <c r="F471" s="47" t="s">
        <v>202</v>
      </c>
      <c r="G471" s="46">
        <v>7.6</v>
      </c>
      <c r="H471" s="46">
        <v>1.4</v>
      </c>
      <c r="I471" s="46">
        <v>2</v>
      </c>
      <c r="J471" s="46">
        <v>4.2</v>
      </c>
      <c r="K471" s="46">
        <v>0</v>
      </c>
      <c r="L471" s="46">
        <v>0</v>
      </c>
      <c r="M471" s="46">
        <v>2</v>
      </c>
      <c r="N471" s="46">
        <v>4.2</v>
      </c>
      <c r="O471" s="46">
        <v>0</v>
      </c>
      <c r="P471" s="46">
        <v>0</v>
      </c>
      <c r="Q471" s="46">
        <v>0</v>
      </c>
      <c r="R471" s="46">
        <v>0</v>
      </c>
      <c r="S471" s="46">
        <v>0</v>
      </c>
      <c r="T471" s="46">
        <v>1.4</v>
      </c>
      <c r="U471" s="46">
        <v>0</v>
      </c>
      <c r="V471" s="46">
        <v>0</v>
      </c>
      <c r="W471" s="46">
        <v>0</v>
      </c>
    </row>
    <row r="472" spans="2:23" ht="31.2">
      <c r="B472" s="134"/>
      <c r="C472" s="134"/>
      <c r="D472" s="134"/>
      <c r="E472" s="134"/>
      <c r="F472" s="47" t="s">
        <v>203</v>
      </c>
      <c r="G472" s="46">
        <v>10.899999999999999</v>
      </c>
      <c r="H472" s="46">
        <v>2</v>
      </c>
      <c r="I472" s="46">
        <v>2.8</v>
      </c>
      <c r="J472" s="46">
        <v>6.1</v>
      </c>
      <c r="K472" s="46">
        <v>0</v>
      </c>
      <c r="L472" s="46">
        <v>0</v>
      </c>
      <c r="M472" s="46">
        <v>2.8</v>
      </c>
      <c r="N472" s="46">
        <v>6.1</v>
      </c>
      <c r="O472" s="46">
        <v>0</v>
      </c>
      <c r="P472" s="46">
        <v>0</v>
      </c>
      <c r="Q472" s="46">
        <v>0</v>
      </c>
      <c r="R472" s="46">
        <v>0</v>
      </c>
      <c r="S472" s="46">
        <v>0</v>
      </c>
      <c r="T472" s="46">
        <v>2</v>
      </c>
      <c r="U472" s="46">
        <v>0</v>
      </c>
      <c r="V472" s="46">
        <v>0</v>
      </c>
      <c r="W472" s="46">
        <v>0</v>
      </c>
    </row>
    <row r="473" spans="2:23">
      <c r="B473" s="134"/>
      <c r="C473" s="134"/>
      <c r="D473" s="134"/>
      <c r="E473" s="134"/>
      <c r="F473" s="47" t="s">
        <v>204</v>
      </c>
      <c r="G473" s="46">
        <v>5.1000000000000005</v>
      </c>
      <c r="H473" s="46">
        <v>2.6</v>
      </c>
      <c r="I473" s="46">
        <v>0.8</v>
      </c>
      <c r="J473" s="46">
        <v>1.7</v>
      </c>
      <c r="K473" s="46">
        <v>0</v>
      </c>
      <c r="L473" s="46">
        <v>0</v>
      </c>
      <c r="M473" s="46">
        <v>0.8</v>
      </c>
      <c r="N473" s="46">
        <v>1.7</v>
      </c>
      <c r="O473" s="46">
        <v>0</v>
      </c>
      <c r="P473" s="46">
        <v>0</v>
      </c>
      <c r="Q473" s="46">
        <v>0</v>
      </c>
      <c r="R473" s="46">
        <v>0</v>
      </c>
      <c r="S473" s="46">
        <v>0</v>
      </c>
      <c r="T473" s="46">
        <v>2.6</v>
      </c>
      <c r="U473" s="46">
        <v>0</v>
      </c>
      <c r="V473" s="46">
        <v>0</v>
      </c>
      <c r="W473" s="46">
        <v>0</v>
      </c>
    </row>
    <row r="474" spans="2:23">
      <c r="B474" s="134"/>
      <c r="C474" s="134"/>
      <c r="D474" s="134"/>
      <c r="E474" s="134"/>
      <c r="F474" s="47" t="s">
        <v>55</v>
      </c>
      <c r="G474" s="46">
        <v>80.8</v>
      </c>
      <c r="H474" s="46">
        <v>26.2</v>
      </c>
      <c r="I474" s="46">
        <v>17.3</v>
      </c>
      <c r="J474" s="46">
        <v>37.299999999999997</v>
      </c>
      <c r="K474" s="46">
        <v>0</v>
      </c>
      <c r="L474" s="46">
        <v>0</v>
      </c>
      <c r="M474" s="46">
        <v>17.3</v>
      </c>
      <c r="N474" s="46">
        <v>37.299999999999997</v>
      </c>
      <c r="O474" s="46">
        <v>0</v>
      </c>
      <c r="P474" s="46">
        <v>0</v>
      </c>
      <c r="Q474" s="46">
        <v>0</v>
      </c>
      <c r="R474" s="46">
        <v>0</v>
      </c>
      <c r="S474" s="46">
        <v>0</v>
      </c>
      <c r="T474" s="46">
        <v>26.2</v>
      </c>
      <c r="U474" s="46">
        <v>0</v>
      </c>
      <c r="V474" s="46">
        <v>0</v>
      </c>
      <c r="W474" s="46">
        <v>0</v>
      </c>
    </row>
    <row r="475" spans="2:23">
      <c r="B475" s="134"/>
      <c r="C475" s="134"/>
      <c r="D475" s="134"/>
      <c r="E475" s="134" t="s">
        <v>154</v>
      </c>
      <c r="F475" s="47" t="s">
        <v>58</v>
      </c>
      <c r="G475" s="46">
        <v>11.9</v>
      </c>
      <c r="H475" s="46">
        <v>2.2999999999999998</v>
      </c>
      <c r="I475" s="46">
        <v>3.1</v>
      </c>
      <c r="J475" s="46">
        <v>6.5</v>
      </c>
      <c r="K475" s="46">
        <v>0</v>
      </c>
      <c r="L475" s="46">
        <v>0</v>
      </c>
      <c r="M475" s="46">
        <v>3.1</v>
      </c>
      <c r="N475" s="46">
        <v>6.5</v>
      </c>
      <c r="O475" s="46">
        <v>0</v>
      </c>
      <c r="P475" s="46">
        <v>0</v>
      </c>
      <c r="Q475" s="46">
        <v>0</v>
      </c>
      <c r="R475" s="46">
        <v>0</v>
      </c>
      <c r="S475" s="46">
        <v>0</v>
      </c>
      <c r="T475" s="46">
        <v>2.2999999999999998</v>
      </c>
      <c r="U475" s="46">
        <v>0</v>
      </c>
      <c r="V475" s="46">
        <v>0</v>
      </c>
      <c r="W475" s="46">
        <v>0</v>
      </c>
    </row>
    <row r="476" spans="2:23">
      <c r="B476" s="134"/>
      <c r="C476" s="134"/>
      <c r="D476" s="134"/>
      <c r="E476" s="134"/>
      <c r="F476" s="47" t="s">
        <v>205</v>
      </c>
      <c r="G476" s="46">
        <v>2.5999999999999996</v>
      </c>
      <c r="H476" s="46">
        <v>0.5</v>
      </c>
      <c r="I476" s="46">
        <v>0.7</v>
      </c>
      <c r="J476" s="46">
        <v>1.4</v>
      </c>
      <c r="K476" s="46">
        <v>0</v>
      </c>
      <c r="L476" s="46">
        <v>0</v>
      </c>
      <c r="M476" s="46">
        <v>0.7</v>
      </c>
      <c r="N476" s="46">
        <v>1.4</v>
      </c>
      <c r="O476" s="46">
        <v>0</v>
      </c>
      <c r="P476" s="46">
        <v>0</v>
      </c>
      <c r="Q476" s="46">
        <v>0</v>
      </c>
      <c r="R476" s="46">
        <v>0</v>
      </c>
      <c r="S476" s="46">
        <v>0</v>
      </c>
      <c r="T476" s="46">
        <v>0.5</v>
      </c>
      <c r="U476" s="46">
        <v>0</v>
      </c>
      <c r="V476" s="46">
        <v>0</v>
      </c>
      <c r="W476" s="46">
        <v>0</v>
      </c>
    </row>
    <row r="477" spans="2:23">
      <c r="B477" s="134"/>
      <c r="C477" s="134"/>
      <c r="D477" s="134"/>
      <c r="E477" s="134"/>
      <c r="F477" s="47" t="s">
        <v>206</v>
      </c>
      <c r="G477" s="46">
        <v>3.6</v>
      </c>
      <c r="H477" s="46">
        <v>0.7</v>
      </c>
      <c r="I477" s="46">
        <v>0.9</v>
      </c>
      <c r="J477" s="46">
        <v>2</v>
      </c>
      <c r="K477" s="46">
        <v>0</v>
      </c>
      <c r="L477" s="46">
        <v>0</v>
      </c>
      <c r="M477" s="46">
        <v>0.9</v>
      </c>
      <c r="N477" s="46">
        <v>2</v>
      </c>
      <c r="O477" s="46">
        <v>0</v>
      </c>
      <c r="P477" s="46">
        <v>0</v>
      </c>
      <c r="Q477" s="46">
        <v>0</v>
      </c>
      <c r="R477" s="46">
        <v>0</v>
      </c>
      <c r="S477" s="46">
        <v>0</v>
      </c>
      <c r="T477" s="46">
        <v>0.7</v>
      </c>
      <c r="U477" s="46">
        <v>0</v>
      </c>
      <c r="V477" s="46">
        <v>0</v>
      </c>
      <c r="W477" s="46">
        <v>0</v>
      </c>
    </row>
    <row r="478" spans="2:23">
      <c r="B478" s="134"/>
      <c r="C478" s="134"/>
      <c r="D478" s="134"/>
      <c r="E478" s="134"/>
      <c r="F478" s="47" t="s">
        <v>207</v>
      </c>
      <c r="G478" s="46">
        <v>0.5</v>
      </c>
      <c r="H478" s="46">
        <v>0.1</v>
      </c>
      <c r="I478" s="46">
        <v>0.1</v>
      </c>
      <c r="J478" s="46">
        <v>0.3</v>
      </c>
      <c r="K478" s="46">
        <v>0</v>
      </c>
      <c r="L478" s="46">
        <v>0</v>
      </c>
      <c r="M478" s="46">
        <v>0.1</v>
      </c>
      <c r="N478" s="46">
        <v>0.3</v>
      </c>
      <c r="O478" s="46">
        <v>0</v>
      </c>
      <c r="P478" s="46">
        <v>0</v>
      </c>
      <c r="Q478" s="46">
        <v>0</v>
      </c>
      <c r="R478" s="46">
        <v>0</v>
      </c>
      <c r="S478" s="46">
        <v>0</v>
      </c>
      <c r="T478" s="46">
        <v>0.1</v>
      </c>
      <c r="U478" s="46">
        <v>0</v>
      </c>
      <c r="V478" s="46">
        <v>0</v>
      </c>
      <c r="W478" s="46">
        <v>0</v>
      </c>
    </row>
    <row r="479" spans="2:23" ht="31.2">
      <c r="B479" s="134"/>
      <c r="C479" s="134"/>
      <c r="D479" s="134"/>
      <c r="E479" s="134"/>
      <c r="F479" s="47" t="s">
        <v>208</v>
      </c>
      <c r="G479" s="46">
        <v>0.4</v>
      </c>
      <c r="H479" s="46">
        <v>0.1</v>
      </c>
      <c r="I479" s="46">
        <v>0.1</v>
      </c>
      <c r="J479" s="46">
        <v>0.2</v>
      </c>
      <c r="K479" s="46">
        <v>0</v>
      </c>
      <c r="L479" s="46">
        <v>0</v>
      </c>
      <c r="M479" s="46">
        <v>0.1</v>
      </c>
      <c r="N479" s="46">
        <v>0.2</v>
      </c>
      <c r="O479" s="46">
        <v>0</v>
      </c>
      <c r="P479" s="46">
        <v>0</v>
      </c>
      <c r="Q479" s="46">
        <v>0</v>
      </c>
      <c r="R479" s="46">
        <v>0</v>
      </c>
      <c r="S479" s="46">
        <v>0</v>
      </c>
      <c r="T479" s="46">
        <v>0.1</v>
      </c>
      <c r="U479" s="46">
        <v>0</v>
      </c>
      <c r="V479" s="46">
        <v>0</v>
      </c>
      <c r="W479" s="46">
        <v>0</v>
      </c>
    </row>
    <row r="480" spans="2:23">
      <c r="B480" s="134"/>
      <c r="C480" s="134"/>
      <c r="D480" s="134"/>
      <c r="E480" s="134"/>
      <c r="F480" s="47" t="s">
        <v>209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  <c r="S480" s="46">
        <v>0</v>
      </c>
      <c r="T480" s="46">
        <v>0</v>
      </c>
      <c r="U480" s="46">
        <v>0</v>
      </c>
      <c r="V480" s="46">
        <v>0</v>
      </c>
      <c r="W480" s="46">
        <v>0</v>
      </c>
    </row>
    <row r="481" spans="2:23">
      <c r="B481" s="134"/>
      <c r="C481" s="134"/>
      <c r="D481" s="134"/>
      <c r="E481" s="134"/>
      <c r="F481" s="47" t="s">
        <v>55</v>
      </c>
      <c r="G481" s="46">
        <v>4.8000000000000007</v>
      </c>
      <c r="H481" s="46">
        <v>0.9</v>
      </c>
      <c r="I481" s="46">
        <v>1.3</v>
      </c>
      <c r="J481" s="46">
        <v>2.6</v>
      </c>
      <c r="K481" s="46">
        <v>0</v>
      </c>
      <c r="L481" s="46">
        <v>0</v>
      </c>
      <c r="M481" s="46">
        <v>1.3</v>
      </c>
      <c r="N481" s="46">
        <v>2.6</v>
      </c>
      <c r="O481" s="46">
        <v>0</v>
      </c>
      <c r="P481" s="46">
        <v>0</v>
      </c>
      <c r="Q481" s="46">
        <v>0</v>
      </c>
      <c r="R481" s="46">
        <v>0</v>
      </c>
      <c r="S481" s="46">
        <v>0</v>
      </c>
      <c r="T481" s="46">
        <v>0.9</v>
      </c>
      <c r="U481" s="46">
        <v>0</v>
      </c>
      <c r="V481" s="46">
        <v>0</v>
      </c>
      <c r="W481" s="46">
        <v>0</v>
      </c>
    </row>
    <row r="482" spans="2:23">
      <c r="B482" s="134"/>
      <c r="C482" s="134"/>
      <c r="D482" s="134"/>
      <c r="E482" s="134" t="s">
        <v>210</v>
      </c>
      <c r="F482" s="134" t="s">
        <v>197</v>
      </c>
      <c r="G482" s="46">
        <v>1.1000000000000001</v>
      </c>
      <c r="H482" s="46">
        <v>0</v>
      </c>
      <c r="I482" s="46">
        <v>0</v>
      </c>
      <c r="J482" s="46">
        <v>1.1000000000000001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  <c r="S482" s="46">
        <v>0</v>
      </c>
      <c r="T482" s="46">
        <v>0</v>
      </c>
      <c r="U482" s="46">
        <v>0</v>
      </c>
      <c r="V482" s="46">
        <v>1.1000000000000001</v>
      </c>
      <c r="W482" s="46">
        <v>0</v>
      </c>
    </row>
    <row r="483" spans="2:23">
      <c r="B483" s="134"/>
      <c r="C483" s="134"/>
      <c r="D483" s="134"/>
      <c r="E483" s="134" t="s">
        <v>211</v>
      </c>
      <c r="F483" s="134" t="s">
        <v>197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  <c r="S483" s="46">
        <v>0</v>
      </c>
      <c r="T483" s="46">
        <v>0</v>
      </c>
      <c r="U483" s="46">
        <v>0</v>
      </c>
      <c r="V483" s="46">
        <v>0</v>
      </c>
      <c r="W483" s="46">
        <v>0</v>
      </c>
    </row>
    <row r="484" spans="2:23">
      <c r="B484" s="134"/>
      <c r="C484" s="134"/>
      <c r="D484" s="134" t="s">
        <v>212</v>
      </c>
      <c r="E484" s="134" t="s">
        <v>58</v>
      </c>
      <c r="F484" s="134" t="s">
        <v>197</v>
      </c>
      <c r="G484" s="46">
        <v>106</v>
      </c>
      <c r="H484" s="46">
        <v>100.7</v>
      </c>
      <c r="I484" s="46">
        <v>5.3</v>
      </c>
      <c r="J484" s="46">
        <v>0</v>
      </c>
      <c r="K484" s="46">
        <v>0</v>
      </c>
      <c r="L484" s="46">
        <v>0</v>
      </c>
      <c r="M484" s="46">
        <v>5.3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  <c r="S484" s="46">
        <v>0</v>
      </c>
      <c r="T484" s="46">
        <v>100.7</v>
      </c>
      <c r="U484" s="46">
        <v>0</v>
      </c>
      <c r="V484" s="46">
        <v>0</v>
      </c>
      <c r="W484" s="46">
        <v>0</v>
      </c>
    </row>
    <row r="485" spans="2:23">
      <c r="B485" s="134"/>
      <c r="C485" s="134"/>
      <c r="D485" s="134"/>
      <c r="E485" s="134" t="s">
        <v>199</v>
      </c>
      <c r="F485" s="47" t="s">
        <v>213</v>
      </c>
      <c r="G485" s="46">
        <v>6.1</v>
      </c>
      <c r="H485" s="46">
        <v>6.1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  <c r="S485" s="46">
        <v>0</v>
      </c>
      <c r="T485" s="46">
        <v>6.1</v>
      </c>
      <c r="U485" s="46">
        <v>0</v>
      </c>
      <c r="V485" s="46">
        <v>0</v>
      </c>
      <c r="W485" s="46">
        <v>0</v>
      </c>
    </row>
    <row r="486" spans="2:23">
      <c r="B486" s="134"/>
      <c r="C486" s="134"/>
      <c r="D486" s="134"/>
      <c r="E486" s="134"/>
      <c r="F486" s="47" t="s">
        <v>55</v>
      </c>
      <c r="G486" s="46">
        <v>7.5</v>
      </c>
      <c r="H486" s="46">
        <v>7.5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  <c r="S486" s="46">
        <v>0</v>
      </c>
      <c r="T486" s="46">
        <v>7.5</v>
      </c>
      <c r="U486" s="46">
        <v>0</v>
      </c>
      <c r="V486" s="46">
        <v>0</v>
      </c>
      <c r="W486" s="46">
        <v>0</v>
      </c>
    </row>
    <row r="487" spans="2:23">
      <c r="B487" s="134"/>
      <c r="C487" s="134"/>
      <c r="D487" s="134"/>
      <c r="E487" s="134" t="s">
        <v>112</v>
      </c>
      <c r="F487" s="134" t="s">
        <v>197</v>
      </c>
      <c r="G487" s="46">
        <v>2.6</v>
      </c>
      <c r="H487" s="46">
        <v>2.6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  <c r="S487" s="46">
        <v>0</v>
      </c>
      <c r="T487" s="46">
        <v>2.6</v>
      </c>
      <c r="U487" s="46">
        <v>0</v>
      </c>
      <c r="V487" s="46">
        <v>0</v>
      </c>
      <c r="W487" s="46">
        <v>0</v>
      </c>
    </row>
    <row r="488" spans="2:23">
      <c r="B488" s="134"/>
      <c r="C488" s="134"/>
      <c r="D488" s="134"/>
      <c r="E488" s="134" t="s">
        <v>194</v>
      </c>
      <c r="F488" s="134" t="s">
        <v>197</v>
      </c>
      <c r="G488" s="46">
        <v>2.4</v>
      </c>
      <c r="H488" s="46">
        <v>2.4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  <c r="S488" s="46">
        <v>0</v>
      </c>
      <c r="T488" s="46">
        <v>2.4</v>
      </c>
      <c r="U488" s="46">
        <v>0</v>
      </c>
      <c r="V488" s="46">
        <v>0</v>
      </c>
      <c r="W488" s="46">
        <v>0</v>
      </c>
    </row>
    <row r="489" spans="2:23">
      <c r="B489" s="134"/>
      <c r="C489" s="134"/>
      <c r="D489" s="134"/>
      <c r="E489" s="134" t="s">
        <v>200</v>
      </c>
      <c r="F489" s="47" t="s">
        <v>214</v>
      </c>
      <c r="G489" s="46">
        <v>58.3</v>
      </c>
      <c r="H489" s="46">
        <v>58.3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  <c r="S489" s="46">
        <v>0</v>
      </c>
      <c r="T489" s="46">
        <v>58.3</v>
      </c>
      <c r="U489" s="46">
        <v>0</v>
      </c>
      <c r="V489" s="46">
        <v>0</v>
      </c>
      <c r="W489" s="46">
        <v>0</v>
      </c>
    </row>
    <row r="490" spans="2:23" ht="31.2">
      <c r="B490" s="134"/>
      <c r="C490" s="134"/>
      <c r="D490" s="134"/>
      <c r="E490" s="134"/>
      <c r="F490" s="47" t="s">
        <v>215</v>
      </c>
      <c r="G490" s="46">
        <v>1.9</v>
      </c>
      <c r="H490" s="46">
        <v>1.9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  <c r="S490" s="46">
        <v>0</v>
      </c>
      <c r="T490" s="46">
        <v>1.9</v>
      </c>
      <c r="U490" s="46">
        <v>0</v>
      </c>
      <c r="V490" s="46">
        <v>0</v>
      </c>
      <c r="W490" s="46">
        <v>0</v>
      </c>
    </row>
    <row r="491" spans="2:23">
      <c r="B491" s="134"/>
      <c r="C491" s="134"/>
      <c r="D491" s="134"/>
      <c r="E491" s="134"/>
      <c r="F491" s="47" t="s">
        <v>216</v>
      </c>
      <c r="G491" s="46">
        <v>12.7</v>
      </c>
      <c r="H491" s="46">
        <v>12.7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  <c r="S491" s="46">
        <v>0</v>
      </c>
      <c r="T491" s="46">
        <v>12.7</v>
      </c>
      <c r="U491" s="46">
        <v>0</v>
      </c>
      <c r="V491" s="46">
        <v>0</v>
      </c>
      <c r="W491" s="46">
        <v>0</v>
      </c>
    </row>
    <row r="492" spans="2:23">
      <c r="B492" s="134"/>
      <c r="C492" s="134"/>
      <c r="D492" s="134"/>
      <c r="E492" s="134"/>
      <c r="F492" s="47" t="s">
        <v>55</v>
      </c>
      <c r="G492" s="46">
        <v>3.4</v>
      </c>
      <c r="H492" s="46">
        <v>3.4</v>
      </c>
      <c r="I492" s="46">
        <v>0</v>
      </c>
      <c r="J492" s="46">
        <v>0</v>
      </c>
      <c r="K492" s="46">
        <v>0</v>
      </c>
      <c r="L492" s="46">
        <v>0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  <c r="S492" s="46">
        <v>0</v>
      </c>
      <c r="T492" s="46">
        <v>3.4</v>
      </c>
      <c r="U492" s="46">
        <v>0</v>
      </c>
      <c r="V492" s="46">
        <v>0</v>
      </c>
      <c r="W492" s="46">
        <v>0</v>
      </c>
    </row>
    <row r="493" spans="2:23">
      <c r="B493" s="134"/>
      <c r="C493" s="134"/>
      <c r="D493" s="134"/>
      <c r="E493" s="134" t="s">
        <v>201</v>
      </c>
      <c r="F493" s="134" t="s">
        <v>197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  <c r="S493" s="46">
        <v>0</v>
      </c>
      <c r="T493" s="46">
        <v>0</v>
      </c>
      <c r="U493" s="46">
        <v>0</v>
      </c>
      <c r="V493" s="46">
        <v>0</v>
      </c>
      <c r="W493" s="46">
        <v>0</v>
      </c>
    </row>
    <row r="494" spans="2:23">
      <c r="B494" s="134"/>
      <c r="C494" s="134"/>
      <c r="D494" s="134"/>
      <c r="E494" s="134" t="s">
        <v>217</v>
      </c>
      <c r="F494" s="134" t="s">
        <v>197</v>
      </c>
      <c r="G494" s="46">
        <v>4</v>
      </c>
      <c r="H494" s="46">
        <v>4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  <c r="S494" s="46">
        <v>0</v>
      </c>
      <c r="T494" s="46">
        <v>4</v>
      </c>
      <c r="U494" s="46">
        <v>0</v>
      </c>
      <c r="V494" s="46">
        <v>0</v>
      </c>
      <c r="W494" s="46">
        <v>0</v>
      </c>
    </row>
    <row r="495" spans="2:23">
      <c r="B495" s="134"/>
      <c r="C495" s="134"/>
      <c r="D495" s="134"/>
      <c r="E495" s="134" t="s">
        <v>218</v>
      </c>
      <c r="F495" s="134" t="s">
        <v>197</v>
      </c>
      <c r="G495" s="46">
        <v>1.3</v>
      </c>
      <c r="H495" s="46">
        <v>1.3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  <c r="S495" s="46">
        <v>0</v>
      </c>
      <c r="T495" s="46">
        <v>1.3</v>
      </c>
      <c r="U495" s="46">
        <v>0</v>
      </c>
      <c r="V495" s="46">
        <v>0</v>
      </c>
      <c r="W495" s="46">
        <v>0</v>
      </c>
    </row>
    <row r="496" spans="2:23">
      <c r="B496" s="134"/>
      <c r="C496" s="134"/>
      <c r="D496" s="134"/>
      <c r="E496" s="134" t="s">
        <v>202</v>
      </c>
      <c r="F496" s="134" t="s">
        <v>197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  <c r="S496" s="46">
        <v>0</v>
      </c>
      <c r="T496" s="46">
        <v>0</v>
      </c>
      <c r="U496" s="46">
        <v>0</v>
      </c>
      <c r="V496" s="46">
        <v>0</v>
      </c>
      <c r="W496" s="46">
        <v>0</v>
      </c>
    </row>
    <row r="497" spans="2:23">
      <c r="B497" s="134"/>
      <c r="C497" s="134"/>
      <c r="D497" s="134"/>
      <c r="E497" s="134" t="s">
        <v>219</v>
      </c>
      <c r="F497" s="134" t="s">
        <v>197</v>
      </c>
      <c r="G497" s="46">
        <v>0.2</v>
      </c>
      <c r="H497" s="46">
        <v>0.2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  <c r="S497" s="46">
        <v>0</v>
      </c>
      <c r="T497" s="46">
        <v>0.2</v>
      </c>
      <c r="U497" s="46">
        <v>0</v>
      </c>
      <c r="V497" s="46">
        <v>0</v>
      </c>
      <c r="W497" s="46">
        <v>0</v>
      </c>
    </row>
    <row r="498" spans="2:23">
      <c r="B498" s="134"/>
      <c r="C498" s="134"/>
      <c r="D498" s="134"/>
      <c r="E498" s="134" t="s">
        <v>220</v>
      </c>
      <c r="F498" s="134" t="s">
        <v>197</v>
      </c>
      <c r="G498" s="46">
        <v>0.1</v>
      </c>
      <c r="H498" s="46">
        <v>0.1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  <c r="S498" s="46">
        <v>0</v>
      </c>
      <c r="T498" s="46">
        <v>0.1</v>
      </c>
      <c r="U498" s="46">
        <v>0</v>
      </c>
      <c r="V498" s="46">
        <v>0</v>
      </c>
      <c r="W498" s="46">
        <v>0</v>
      </c>
    </row>
    <row r="499" spans="2:23" ht="31.2">
      <c r="B499" s="134"/>
      <c r="C499" s="134"/>
      <c r="D499" s="134"/>
      <c r="E499" s="134" t="s">
        <v>221</v>
      </c>
      <c r="F499" s="47" t="s">
        <v>222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  <c r="S499" s="46">
        <v>0</v>
      </c>
      <c r="T499" s="46">
        <v>0</v>
      </c>
      <c r="U499" s="46">
        <v>0</v>
      </c>
      <c r="V499" s="46">
        <v>0</v>
      </c>
      <c r="W499" s="46">
        <v>0</v>
      </c>
    </row>
    <row r="500" spans="2:23">
      <c r="B500" s="134"/>
      <c r="C500" s="134"/>
      <c r="D500" s="134"/>
      <c r="E500" s="134"/>
      <c r="F500" s="47" t="s">
        <v>223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  <c r="S500" s="46">
        <v>0</v>
      </c>
      <c r="T500" s="46">
        <v>0</v>
      </c>
      <c r="U500" s="46">
        <v>0</v>
      </c>
      <c r="V500" s="46">
        <v>0</v>
      </c>
      <c r="W500" s="46">
        <v>0</v>
      </c>
    </row>
    <row r="501" spans="2:23">
      <c r="B501" s="134"/>
      <c r="C501" s="134"/>
      <c r="D501" s="134"/>
      <c r="E501" s="134" t="s">
        <v>54</v>
      </c>
      <c r="F501" s="134" t="s">
        <v>197</v>
      </c>
      <c r="G501" s="46">
        <v>0.1</v>
      </c>
      <c r="H501" s="46">
        <v>0.1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  <c r="S501" s="46">
        <v>0</v>
      </c>
      <c r="T501" s="46">
        <v>0.1</v>
      </c>
      <c r="U501" s="46">
        <v>0</v>
      </c>
      <c r="V501" s="46">
        <v>0</v>
      </c>
      <c r="W501" s="46">
        <v>0</v>
      </c>
    </row>
    <row r="502" spans="2:23">
      <c r="B502" s="134"/>
      <c r="C502" s="134"/>
      <c r="D502" s="134"/>
      <c r="E502" s="134" t="s">
        <v>224</v>
      </c>
      <c r="F502" s="134" t="s">
        <v>197</v>
      </c>
      <c r="G502" s="46">
        <v>0.1</v>
      </c>
      <c r="H502" s="46">
        <v>0.1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  <c r="S502" s="46">
        <v>0</v>
      </c>
      <c r="T502" s="46">
        <v>0.1</v>
      </c>
      <c r="U502" s="46">
        <v>0</v>
      </c>
      <c r="V502" s="46">
        <v>0</v>
      </c>
      <c r="W502" s="46">
        <v>0</v>
      </c>
    </row>
    <row r="503" spans="2:23">
      <c r="B503" s="134"/>
      <c r="C503" s="134"/>
      <c r="D503" s="134"/>
      <c r="E503" s="134" t="s">
        <v>225</v>
      </c>
      <c r="F503" s="134" t="s">
        <v>197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  <c r="S503" s="46">
        <v>0</v>
      </c>
      <c r="T503" s="46">
        <v>0</v>
      </c>
      <c r="U503" s="46">
        <v>0</v>
      </c>
      <c r="V503" s="46">
        <v>0</v>
      </c>
      <c r="W503" s="46">
        <v>0</v>
      </c>
    </row>
    <row r="504" spans="2:23">
      <c r="B504" s="134"/>
      <c r="C504" s="134"/>
      <c r="D504" s="134"/>
      <c r="E504" s="134" t="s">
        <v>55</v>
      </c>
      <c r="F504" s="134" t="s">
        <v>197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  <c r="S504" s="46">
        <v>0</v>
      </c>
      <c r="T504" s="46">
        <v>0</v>
      </c>
      <c r="U504" s="46">
        <v>0</v>
      </c>
      <c r="V504" s="46">
        <v>0</v>
      </c>
      <c r="W504" s="46">
        <v>0</v>
      </c>
    </row>
    <row r="505" spans="2:23">
      <c r="B505" s="134"/>
      <c r="C505" s="134"/>
      <c r="D505" s="134"/>
      <c r="E505" s="134" t="s">
        <v>226</v>
      </c>
      <c r="F505" s="134" t="s">
        <v>197</v>
      </c>
      <c r="G505" s="46">
        <v>5.3</v>
      </c>
      <c r="H505" s="46">
        <v>0</v>
      </c>
      <c r="I505" s="46">
        <v>5.3</v>
      </c>
      <c r="J505" s="46">
        <v>0</v>
      </c>
      <c r="K505" s="46">
        <v>0</v>
      </c>
      <c r="L505" s="46">
        <v>0</v>
      </c>
      <c r="M505" s="46">
        <v>5.3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  <c r="S505" s="46">
        <v>0</v>
      </c>
      <c r="T505" s="46">
        <v>0</v>
      </c>
      <c r="U505" s="46">
        <v>0</v>
      </c>
      <c r="V505" s="46">
        <v>0</v>
      </c>
      <c r="W505" s="46">
        <v>0</v>
      </c>
    </row>
    <row r="506" spans="2:23">
      <c r="B506" s="134"/>
      <c r="C506" s="134"/>
      <c r="D506" s="134" t="s">
        <v>227</v>
      </c>
      <c r="E506" s="134" t="s">
        <v>197</v>
      </c>
      <c r="F506" s="134" t="s">
        <v>197</v>
      </c>
      <c r="G506" s="46">
        <v>74.099999999999994</v>
      </c>
      <c r="H506" s="46">
        <v>74.099999999999994</v>
      </c>
      <c r="I506" s="46">
        <v>0</v>
      </c>
      <c r="J506" s="46">
        <v>0</v>
      </c>
      <c r="K506" s="46">
        <v>0</v>
      </c>
      <c r="L506" s="46">
        <v>12.7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  <c r="S506" s="46">
        <v>0</v>
      </c>
      <c r="T506" s="46">
        <v>61.4</v>
      </c>
      <c r="U506" s="46">
        <v>0</v>
      </c>
      <c r="V506" s="46">
        <v>0</v>
      </c>
      <c r="W506" s="46">
        <v>0</v>
      </c>
    </row>
    <row r="507" spans="2:23">
      <c r="B507" s="134" t="s">
        <v>125</v>
      </c>
      <c r="C507" s="134" t="s">
        <v>135</v>
      </c>
      <c r="D507" s="134" t="s">
        <v>123</v>
      </c>
      <c r="E507" s="134"/>
      <c r="F507" s="134" t="s">
        <v>197</v>
      </c>
      <c r="G507" s="46">
        <v>240.10000000000002</v>
      </c>
      <c r="H507" s="46">
        <v>146.5</v>
      </c>
      <c r="I507" s="46">
        <v>63.9</v>
      </c>
      <c r="J507" s="46">
        <v>29.200000000000003</v>
      </c>
      <c r="K507" s="46">
        <v>0.5</v>
      </c>
      <c r="L507" s="46">
        <v>0</v>
      </c>
      <c r="M507" s="46">
        <v>58.6</v>
      </c>
      <c r="N507" s="46">
        <v>29.1</v>
      </c>
      <c r="O507" s="46">
        <v>0</v>
      </c>
      <c r="P507" s="46">
        <v>0</v>
      </c>
      <c r="Q507" s="46">
        <v>0</v>
      </c>
      <c r="R507" s="46">
        <v>0</v>
      </c>
      <c r="S507" s="46">
        <v>0</v>
      </c>
      <c r="T507" s="46">
        <v>146.5</v>
      </c>
      <c r="U507" s="46">
        <v>5.3</v>
      </c>
      <c r="V507" s="46">
        <v>0.1</v>
      </c>
      <c r="W507" s="46">
        <v>0.5</v>
      </c>
    </row>
    <row r="508" spans="2:23">
      <c r="B508" s="134"/>
      <c r="C508" s="134"/>
      <c r="D508" s="134" t="s">
        <v>198</v>
      </c>
      <c r="E508" s="134" t="s">
        <v>58</v>
      </c>
      <c r="F508" s="134" t="s">
        <v>197</v>
      </c>
      <c r="G508" s="46">
        <v>107.2</v>
      </c>
      <c r="H508" s="46">
        <v>17.2</v>
      </c>
      <c r="I508" s="46">
        <v>60.300000000000004</v>
      </c>
      <c r="J508" s="46">
        <v>29.200000000000003</v>
      </c>
      <c r="K508" s="46">
        <v>0.5</v>
      </c>
      <c r="L508" s="46">
        <v>0</v>
      </c>
      <c r="M508" s="46">
        <v>58.6</v>
      </c>
      <c r="N508" s="46">
        <v>29.1</v>
      </c>
      <c r="O508" s="46">
        <v>0</v>
      </c>
      <c r="P508" s="46">
        <v>0</v>
      </c>
      <c r="Q508" s="46">
        <v>0</v>
      </c>
      <c r="R508" s="46">
        <v>0</v>
      </c>
      <c r="S508" s="46">
        <v>0</v>
      </c>
      <c r="T508" s="46">
        <v>17.2</v>
      </c>
      <c r="U508" s="46">
        <v>1.7</v>
      </c>
      <c r="V508" s="46">
        <v>0.1</v>
      </c>
      <c r="W508" s="46">
        <v>0.5</v>
      </c>
    </row>
    <row r="509" spans="2:23">
      <c r="B509" s="134"/>
      <c r="C509" s="134"/>
      <c r="D509" s="134"/>
      <c r="E509" s="134" t="s">
        <v>153</v>
      </c>
      <c r="F509" s="47" t="s">
        <v>58</v>
      </c>
      <c r="G509" s="46">
        <v>98.200000000000017</v>
      </c>
      <c r="H509" s="46">
        <v>17.2</v>
      </c>
      <c r="I509" s="46">
        <v>55.2</v>
      </c>
      <c r="J509" s="46">
        <v>25.4</v>
      </c>
      <c r="K509" s="46">
        <v>0.4</v>
      </c>
      <c r="L509" s="46">
        <v>0</v>
      </c>
      <c r="M509" s="46">
        <v>53.5</v>
      </c>
      <c r="N509" s="46">
        <v>25.4</v>
      </c>
      <c r="O509" s="46">
        <v>0</v>
      </c>
      <c r="P509" s="46">
        <v>0</v>
      </c>
      <c r="Q509" s="46">
        <v>0</v>
      </c>
      <c r="R509" s="46">
        <v>0</v>
      </c>
      <c r="S509" s="46">
        <v>0</v>
      </c>
      <c r="T509" s="46">
        <v>17.2</v>
      </c>
      <c r="U509" s="46">
        <v>1.7</v>
      </c>
      <c r="V509" s="46">
        <v>0</v>
      </c>
      <c r="W509" s="46">
        <v>0.4</v>
      </c>
    </row>
    <row r="510" spans="2:23">
      <c r="B510" s="134"/>
      <c r="C510" s="134"/>
      <c r="D510" s="134"/>
      <c r="E510" s="134"/>
      <c r="F510" s="47" t="s">
        <v>199</v>
      </c>
      <c r="G510" s="46">
        <v>33.1</v>
      </c>
      <c r="H510" s="46">
        <v>0</v>
      </c>
      <c r="I510" s="46">
        <v>21.3</v>
      </c>
      <c r="J510" s="46">
        <v>11.8</v>
      </c>
      <c r="K510" s="46">
        <v>0</v>
      </c>
      <c r="L510" s="46">
        <v>0</v>
      </c>
      <c r="M510" s="46">
        <v>21.3</v>
      </c>
      <c r="N510" s="46">
        <v>11.8</v>
      </c>
      <c r="O510" s="46">
        <v>0</v>
      </c>
      <c r="P510" s="46">
        <v>0</v>
      </c>
      <c r="Q510" s="46">
        <v>0</v>
      </c>
      <c r="R510" s="46">
        <v>0</v>
      </c>
      <c r="S510" s="46">
        <v>0</v>
      </c>
      <c r="T510" s="46">
        <v>0</v>
      </c>
      <c r="U510" s="46">
        <v>0</v>
      </c>
      <c r="V510" s="46">
        <v>0</v>
      </c>
      <c r="W510" s="46">
        <v>0</v>
      </c>
    </row>
    <row r="511" spans="2:23" ht="31.2">
      <c r="B511" s="134"/>
      <c r="C511" s="134"/>
      <c r="D511" s="134"/>
      <c r="E511" s="134"/>
      <c r="F511" s="47" t="s">
        <v>200</v>
      </c>
      <c r="G511" s="46">
        <v>15.2</v>
      </c>
      <c r="H511" s="46">
        <v>4.9000000000000004</v>
      </c>
      <c r="I511" s="46">
        <v>7.1</v>
      </c>
      <c r="J511" s="46">
        <v>3.1</v>
      </c>
      <c r="K511" s="46">
        <v>0.1</v>
      </c>
      <c r="L511" s="46">
        <v>0</v>
      </c>
      <c r="M511" s="46">
        <v>5.5</v>
      </c>
      <c r="N511" s="46">
        <v>3.1</v>
      </c>
      <c r="O511" s="46">
        <v>0</v>
      </c>
      <c r="P511" s="46">
        <v>0</v>
      </c>
      <c r="Q511" s="46">
        <v>0</v>
      </c>
      <c r="R511" s="46">
        <v>0</v>
      </c>
      <c r="S511" s="46">
        <v>0</v>
      </c>
      <c r="T511" s="46">
        <v>4.9000000000000004</v>
      </c>
      <c r="U511" s="46">
        <v>1.6</v>
      </c>
      <c r="V511" s="46">
        <v>0</v>
      </c>
      <c r="W511" s="46">
        <v>0.1</v>
      </c>
    </row>
    <row r="512" spans="2:23">
      <c r="B512" s="134"/>
      <c r="C512" s="134"/>
      <c r="D512" s="134"/>
      <c r="E512" s="134"/>
      <c r="F512" s="47" t="s">
        <v>201</v>
      </c>
      <c r="G512" s="46">
        <v>1.4000000000000001</v>
      </c>
      <c r="H512" s="46">
        <v>0</v>
      </c>
      <c r="I512" s="46">
        <v>0.8</v>
      </c>
      <c r="J512" s="46">
        <v>0.4</v>
      </c>
      <c r="K512" s="46">
        <v>0.2</v>
      </c>
      <c r="L512" s="46">
        <v>0</v>
      </c>
      <c r="M512" s="46">
        <v>0.8</v>
      </c>
      <c r="N512" s="46">
        <v>0.4</v>
      </c>
      <c r="O512" s="46">
        <v>0</v>
      </c>
      <c r="P512" s="46">
        <v>0</v>
      </c>
      <c r="Q512" s="46">
        <v>0</v>
      </c>
      <c r="R512" s="46">
        <v>0</v>
      </c>
      <c r="S512" s="46">
        <v>0</v>
      </c>
      <c r="T512" s="46">
        <v>0</v>
      </c>
      <c r="U512" s="46">
        <v>0</v>
      </c>
      <c r="V512" s="46">
        <v>0</v>
      </c>
      <c r="W512" s="46">
        <v>0.2</v>
      </c>
    </row>
    <row r="513" spans="2:23">
      <c r="B513" s="134"/>
      <c r="C513" s="134"/>
      <c r="D513" s="134"/>
      <c r="E513" s="134"/>
      <c r="F513" s="47" t="s">
        <v>202</v>
      </c>
      <c r="G513" s="46">
        <v>4.7</v>
      </c>
      <c r="H513" s="46">
        <v>0</v>
      </c>
      <c r="I513" s="46">
        <v>3.1</v>
      </c>
      <c r="J513" s="46">
        <v>1.6</v>
      </c>
      <c r="K513" s="46">
        <v>0</v>
      </c>
      <c r="L513" s="46">
        <v>0</v>
      </c>
      <c r="M513" s="46">
        <v>3</v>
      </c>
      <c r="N513" s="46">
        <v>1.6</v>
      </c>
      <c r="O513" s="46">
        <v>0</v>
      </c>
      <c r="P513" s="46">
        <v>0</v>
      </c>
      <c r="Q513" s="46">
        <v>0</v>
      </c>
      <c r="R513" s="46">
        <v>0</v>
      </c>
      <c r="S513" s="46">
        <v>0</v>
      </c>
      <c r="T513" s="46">
        <v>0</v>
      </c>
      <c r="U513" s="46">
        <v>0.1</v>
      </c>
      <c r="V513" s="46">
        <v>0</v>
      </c>
      <c r="W513" s="46">
        <v>0</v>
      </c>
    </row>
    <row r="514" spans="2:23" ht="31.2">
      <c r="B514" s="134"/>
      <c r="C514" s="134"/>
      <c r="D514" s="134"/>
      <c r="E514" s="134"/>
      <c r="F514" s="47" t="s">
        <v>203</v>
      </c>
      <c r="G514" s="46">
        <v>4.4000000000000004</v>
      </c>
      <c r="H514" s="46">
        <v>0</v>
      </c>
      <c r="I514" s="46">
        <v>3.5</v>
      </c>
      <c r="J514" s="46">
        <v>0.9</v>
      </c>
      <c r="K514" s="46">
        <v>0</v>
      </c>
      <c r="L514" s="46">
        <v>0</v>
      </c>
      <c r="M514" s="46">
        <v>3.5</v>
      </c>
      <c r="N514" s="46">
        <v>0.9</v>
      </c>
      <c r="O514" s="46">
        <v>0</v>
      </c>
      <c r="P514" s="46">
        <v>0</v>
      </c>
      <c r="Q514" s="46">
        <v>0</v>
      </c>
      <c r="R514" s="46">
        <v>0</v>
      </c>
      <c r="S514" s="46">
        <v>0</v>
      </c>
      <c r="T514" s="46">
        <v>0</v>
      </c>
      <c r="U514" s="46">
        <v>0</v>
      </c>
      <c r="V514" s="46">
        <v>0</v>
      </c>
      <c r="W514" s="46">
        <v>0</v>
      </c>
    </row>
    <row r="515" spans="2:23">
      <c r="B515" s="134"/>
      <c r="C515" s="134"/>
      <c r="D515" s="134"/>
      <c r="E515" s="134"/>
      <c r="F515" s="47" t="s">
        <v>204</v>
      </c>
      <c r="G515" s="46">
        <v>15.2</v>
      </c>
      <c r="H515" s="46">
        <v>12.3</v>
      </c>
      <c r="I515" s="46">
        <v>1.6</v>
      </c>
      <c r="J515" s="46">
        <v>1.2</v>
      </c>
      <c r="K515" s="46">
        <v>0.1</v>
      </c>
      <c r="L515" s="46">
        <v>0</v>
      </c>
      <c r="M515" s="46">
        <v>1.6</v>
      </c>
      <c r="N515" s="46">
        <v>1.2</v>
      </c>
      <c r="O515" s="46">
        <v>0</v>
      </c>
      <c r="P515" s="46">
        <v>0</v>
      </c>
      <c r="Q515" s="46">
        <v>0</v>
      </c>
      <c r="R515" s="46">
        <v>0</v>
      </c>
      <c r="S515" s="46">
        <v>0</v>
      </c>
      <c r="T515" s="46">
        <v>12.3</v>
      </c>
      <c r="U515" s="46">
        <v>0</v>
      </c>
      <c r="V515" s="46">
        <v>0</v>
      </c>
      <c r="W515" s="46">
        <v>0.1</v>
      </c>
    </row>
    <row r="516" spans="2:23">
      <c r="B516" s="134"/>
      <c r="C516" s="134"/>
      <c r="D516" s="134"/>
      <c r="E516" s="134"/>
      <c r="F516" s="47" t="s">
        <v>55</v>
      </c>
      <c r="G516" s="46">
        <v>24.200000000000003</v>
      </c>
      <c r="H516" s="46">
        <v>0</v>
      </c>
      <c r="I516" s="46">
        <v>17.8</v>
      </c>
      <c r="J516" s="46">
        <v>6.4</v>
      </c>
      <c r="K516" s="46">
        <v>0</v>
      </c>
      <c r="L516" s="46">
        <v>0</v>
      </c>
      <c r="M516" s="46">
        <v>17.8</v>
      </c>
      <c r="N516" s="46">
        <v>6.4</v>
      </c>
      <c r="O516" s="46">
        <v>0</v>
      </c>
      <c r="P516" s="46">
        <v>0</v>
      </c>
      <c r="Q516" s="46">
        <v>0</v>
      </c>
      <c r="R516" s="46">
        <v>0</v>
      </c>
      <c r="S516" s="46">
        <v>0</v>
      </c>
      <c r="T516" s="46">
        <v>0</v>
      </c>
      <c r="U516" s="46">
        <v>0</v>
      </c>
      <c r="V516" s="46">
        <v>0</v>
      </c>
      <c r="W516" s="46">
        <v>0</v>
      </c>
    </row>
    <row r="517" spans="2:23">
      <c r="B517" s="134"/>
      <c r="C517" s="134"/>
      <c r="D517" s="134"/>
      <c r="E517" s="134" t="s">
        <v>154</v>
      </c>
      <c r="F517" s="47" t="s">
        <v>58</v>
      </c>
      <c r="G517" s="46">
        <v>8.9</v>
      </c>
      <c r="H517" s="46">
        <v>0</v>
      </c>
      <c r="I517" s="46">
        <v>5.0999999999999996</v>
      </c>
      <c r="J517" s="46">
        <v>3.7</v>
      </c>
      <c r="K517" s="46">
        <v>0.1</v>
      </c>
      <c r="L517" s="46">
        <v>0</v>
      </c>
      <c r="M517" s="46">
        <v>5.0999999999999996</v>
      </c>
      <c r="N517" s="46">
        <v>3.7</v>
      </c>
      <c r="O517" s="46">
        <v>0</v>
      </c>
      <c r="P517" s="46">
        <v>0</v>
      </c>
      <c r="Q517" s="46">
        <v>0</v>
      </c>
      <c r="R517" s="46">
        <v>0</v>
      </c>
      <c r="S517" s="46">
        <v>0</v>
      </c>
      <c r="T517" s="46">
        <v>0</v>
      </c>
      <c r="U517" s="46">
        <v>0</v>
      </c>
      <c r="V517" s="46">
        <v>0</v>
      </c>
      <c r="W517" s="46">
        <v>0.1</v>
      </c>
    </row>
    <row r="518" spans="2:23">
      <c r="B518" s="134"/>
      <c r="C518" s="134"/>
      <c r="D518" s="134"/>
      <c r="E518" s="134"/>
      <c r="F518" s="47" t="s">
        <v>205</v>
      </c>
      <c r="G518" s="46">
        <v>2.5</v>
      </c>
      <c r="H518" s="46">
        <v>0</v>
      </c>
      <c r="I518" s="46">
        <v>1.5</v>
      </c>
      <c r="J518" s="46">
        <v>1</v>
      </c>
      <c r="K518" s="46">
        <v>0</v>
      </c>
      <c r="L518" s="46">
        <v>0</v>
      </c>
      <c r="M518" s="46">
        <v>1.5</v>
      </c>
      <c r="N518" s="46">
        <v>1</v>
      </c>
      <c r="O518" s="46">
        <v>0</v>
      </c>
      <c r="P518" s="46">
        <v>0</v>
      </c>
      <c r="Q518" s="46">
        <v>0</v>
      </c>
      <c r="R518" s="46">
        <v>0</v>
      </c>
      <c r="S518" s="46">
        <v>0</v>
      </c>
      <c r="T518" s="46">
        <v>0</v>
      </c>
      <c r="U518" s="46">
        <v>0</v>
      </c>
      <c r="V518" s="46">
        <v>0</v>
      </c>
      <c r="W518" s="46">
        <v>0</v>
      </c>
    </row>
    <row r="519" spans="2:23">
      <c r="B519" s="134"/>
      <c r="C519" s="134"/>
      <c r="D519" s="134"/>
      <c r="E519" s="134"/>
      <c r="F519" s="47" t="s">
        <v>206</v>
      </c>
      <c r="G519" s="46">
        <v>3.9</v>
      </c>
      <c r="H519" s="46">
        <v>0</v>
      </c>
      <c r="I519" s="46">
        <v>2.4</v>
      </c>
      <c r="J519" s="46">
        <v>1.4</v>
      </c>
      <c r="K519" s="46">
        <v>0.1</v>
      </c>
      <c r="L519" s="46">
        <v>0</v>
      </c>
      <c r="M519" s="46">
        <v>2.4</v>
      </c>
      <c r="N519" s="46">
        <v>1.4</v>
      </c>
      <c r="O519" s="46">
        <v>0</v>
      </c>
      <c r="P519" s="46">
        <v>0</v>
      </c>
      <c r="Q519" s="46">
        <v>0</v>
      </c>
      <c r="R519" s="46">
        <v>0</v>
      </c>
      <c r="S519" s="46">
        <v>0</v>
      </c>
      <c r="T519" s="46">
        <v>0</v>
      </c>
      <c r="U519" s="46">
        <v>0</v>
      </c>
      <c r="V519" s="46">
        <v>0</v>
      </c>
      <c r="W519" s="46">
        <v>0.1</v>
      </c>
    </row>
    <row r="520" spans="2:23">
      <c r="B520" s="134"/>
      <c r="C520" s="134"/>
      <c r="D520" s="134"/>
      <c r="E520" s="134"/>
      <c r="F520" s="47" t="s">
        <v>207</v>
      </c>
      <c r="G520" s="46">
        <v>0.5</v>
      </c>
      <c r="H520" s="46">
        <v>0</v>
      </c>
      <c r="I520" s="46">
        <v>0.1</v>
      </c>
      <c r="J520" s="46">
        <v>0.4</v>
      </c>
      <c r="K520" s="46">
        <v>0</v>
      </c>
      <c r="L520" s="46">
        <v>0</v>
      </c>
      <c r="M520" s="46">
        <v>0.1</v>
      </c>
      <c r="N520" s="46">
        <v>0.4</v>
      </c>
      <c r="O520" s="46">
        <v>0</v>
      </c>
      <c r="P520" s="46">
        <v>0</v>
      </c>
      <c r="Q520" s="46">
        <v>0</v>
      </c>
      <c r="R520" s="46">
        <v>0</v>
      </c>
      <c r="S520" s="46">
        <v>0</v>
      </c>
      <c r="T520" s="46">
        <v>0</v>
      </c>
      <c r="U520" s="46">
        <v>0</v>
      </c>
      <c r="V520" s="46">
        <v>0</v>
      </c>
      <c r="W520" s="46">
        <v>0</v>
      </c>
    </row>
    <row r="521" spans="2:23" ht="31.2">
      <c r="B521" s="134"/>
      <c r="C521" s="134"/>
      <c r="D521" s="134"/>
      <c r="E521" s="134"/>
      <c r="F521" s="47" t="s">
        <v>208</v>
      </c>
      <c r="G521" s="46">
        <v>0.2</v>
      </c>
      <c r="H521" s="46">
        <v>0</v>
      </c>
      <c r="I521" s="46">
        <v>0.1</v>
      </c>
      <c r="J521" s="46">
        <v>0.1</v>
      </c>
      <c r="K521" s="46">
        <v>0</v>
      </c>
      <c r="L521" s="46">
        <v>0</v>
      </c>
      <c r="M521" s="46">
        <v>0.1</v>
      </c>
      <c r="N521" s="46">
        <v>0.1</v>
      </c>
      <c r="O521" s="46">
        <v>0</v>
      </c>
      <c r="P521" s="46">
        <v>0</v>
      </c>
      <c r="Q521" s="46">
        <v>0</v>
      </c>
      <c r="R521" s="46">
        <v>0</v>
      </c>
      <c r="S521" s="46">
        <v>0</v>
      </c>
      <c r="T521" s="46">
        <v>0</v>
      </c>
      <c r="U521" s="46">
        <v>0</v>
      </c>
      <c r="V521" s="46">
        <v>0</v>
      </c>
      <c r="W521" s="46">
        <v>0</v>
      </c>
    </row>
    <row r="522" spans="2:23">
      <c r="B522" s="134"/>
      <c r="C522" s="134"/>
      <c r="D522" s="134"/>
      <c r="E522" s="134"/>
      <c r="F522" s="47" t="s">
        <v>209</v>
      </c>
      <c r="G522" s="46">
        <v>0.7</v>
      </c>
      <c r="H522" s="46">
        <v>0</v>
      </c>
      <c r="I522" s="46">
        <v>0.5</v>
      </c>
      <c r="J522" s="46">
        <v>0.2</v>
      </c>
      <c r="K522" s="46">
        <v>0</v>
      </c>
      <c r="L522" s="46">
        <v>0</v>
      </c>
      <c r="M522" s="46">
        <v>0.5</v>
      </c>
      <c r="N522" s="46">
        <v>0.2</v>
      </c>
      <c r="O522" s="46">
        <v>0</v>
      </c>
      <c r="P522" s="46">
        <v>0</v>
      </c>
      <c r="Q522" s="46">
        <v>0</v>
      </c>
      <c r="R522" s="46">
        <v>0</v>
      </c>
      <c r="S522" s="46">
        <v>0</v>
      </c>
      <c r="T522" s="46">
        <v>0</v>
      </c>
      <c r="U522" s="46">
        <v>0</v>
      </c>
      <c r="V522" s="46">
        <v>0</v>
      </c>
      <c r="W522" s="46">
        <v>0</v>
      </c>
    </row>
    <row r="523" spans="2:23">
      <c r="B523" s="134"/>
      <c r="C523" s="134"/>
      <c r="D523" s="134"/>
      <c r="E523" s="134"/>
      <c r="F523" s="47" t="s">
        <v>55</v>
      </c>
      <c r="G523" s="46">
        <v>1.1000000000000001</v>
      </c>
      <c r="H523" s="46">
        <v>0</v>
      </c>
      <c r="I523" s="46">
        <v>0.5</v>
      </c>
      <c r="J523" s="46">
        <v>0.6</v>
      </c>
      <c r="K523" s="46">
        <v>0</v>
      </c>
      <c r="L523" s="46">
        <v>0</v>
      </c>
      <c r="M523" s="46">
        <v>0.5</v>
      </c>
      <c r="N523" s="46">
        <v>0.6</v>
      </c>
      <c r="O523" s="46">
        <v>0</v>
      </c>
      <c r="P523" s="46">
        <v>0</v>
      </c>
      <c r="Q523" s="46">
        <v>0</v>
      </c>
      <c r="R523" s="46">
        <v>0</v>
      </c>
      <c r="S523" s="46">
        <v>0</v>
      </c>
      <c r="T523" s="46">
        <v>0</v>
      </c>
      <c r="U523" s="46">
        <v>0</v>
      </c>
      <c r="V523" s="46">
        <v>0</v>
      </c>
      <c r="W523" s="46">
        <v>0</v>
      </c>
    </row>
    <row r="524" spans="2:23">
      <c r="B524" s="134"/>
      <c r="C524" s="134"/>
      <c r="D524" s="134"/>
      <c r="E524" s="134" t="s">
        <v>210</v>
      </c>
      <c r="F524" s="134" t="s">
        <v>197</v>
      </c>
      <c r="G524" s="46">
        <v>0.1</v>
      </c>
      <c r="H524" s="46">
        <v>0</v>
      </c>
      <c r="I524" s="46">
        <v>0</v>
      </c>
      <c r="J524" s="46">
        <v>0.1</v>
      </c>
      <c r="K524" s="46">
        <v>0</v>
      </c>
      <c r="L524" s="46">
        <v>0</v>
      </c>
      <c r="M524" s="46">
        <v>0</v>
      </c>
      <c r="N524" s="46">
        <v>0</v>
      </c>
      <c r="O524" s="46">
        <v>0</v>
      </c>
      <c r="P524" s="46">
        <v>0</v>
      </c>
      <c r="Q524" s="46">
        <v>0</v>
      </c>
      <c r="R524" s="46">
        <v>0</v>
      </c>
      <c r="S524" s="46">
        <v>0</v>
      </c>
      <c r="T524" s="46">
        <v>0</v>
      </c>
      <c r="U524" s="46">
        <v>0</v>
      </c>
      <c r="V524" s="46">
        <v>0.1</v>
      </c>
      <c r="W524" s="46">
        <v>0</v>
      </c>
    </row>
    <row r="525" spans="2:23">
      <c r="B525" s="134"/>
      <c r="C525" s="134"/>
      <c r="D525" s="134"/>
      <c r="E525" s="134" t="s">
        <v>211</v>
      </c>
      <c r="F525" s="134" t="s">
        <v>197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  <c r="S525" s="46">
        <v>0</v>
      </c>
      <c r="T525" s="46">
        <v>0</v>
      </c>
      <c r="U525" s="46">
        <v>0</v>
      </c>
      <c r="V525" s="46">
        <v>0</v>
      </c>
      <c r="W525" s="46">
        <v>0</v>
      </c>
    </row>
    <row r="526" spans="2:23">
      <c r="B526" s="134"/>
      <c r="C526" s="134"/>
      <c r="D526" s="134" t="s">
        <v>212</v>
      </c>
      <c r="E526" s="134" t="s">
        <v>58</v>
      </c>
      <c r="F526" s="134" t="s">
        <v>197</v>
      </c>
      <c r="G526" s="46">
        <v>62.9</v>
      </c>
      <c r="H526" s="46">
        <v>59.3</v>
      </c>
      <c r="I526" s="46">
        <v>3.6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  <c r="S526" s="46">
        <v>0</v>
      </c>
      <c r="T526" s="46">
        <v>59.3</v>
      </c>
      <c r="U526" s="46">
        <v>3.6</v>
      </c>
      <c r="V526" s="46">
        <v>0</v>
      </c>
      <c r="W526" s="46">
        <v>0</v>
      </c>
    </row>
    <row r="527" spans="2:23">
      <c r="B527" s="134"/>
      <c r="C527" s="134"/>
      <c r="D527" s="134"/>
      <c r="E527" s="134" t="s">
        <v>199</v>
      </c>
      <c r="F527" s="47" t="s">
        <v>213</v>
      </c>
      <c r="G527" s="46">
        <v>0.1</v>
      </c>
      <c r="H527" s="46">
        <v>0.1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  <c r="S527" s="46">
        <v>0</v>
      </c>
      <c r="T527" s="46">
        <v>0.1</v>
      </c>
      <c r="U527" s="46">
        <v>0</v>
      </c>
      <c r="V527" s="46">
        <v>0</v>
      </c>
      <c r="W527" s="46">
        <v>0</v>
      </c>
    </row>
    <row r="528" spans="2:23">
      <c r="B528" s="134"/>
      <c r="C528" s="134"/>
      <c r="D528" s="134"/>
      <c r="E528" s="134"/>
      <c r="F528" s="47" t="s">
        <v>55</v>
      </c>
      <c r="G528" s="46">
        <v>1.3</v>
      </c>
      <c r="H528" s="46">
        <v>1.3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  <c r="S528" s="46">
        <v>0</v>
      </c>
      <c r="T528" s="46">
        <v>1.3</v>
      </c>
      <c r="U528" s="46">
        <v>0</v>
      </c>
      <c r="V528" s="46">
        <v>0</v>
      </c>
      <c r="W528" s="46">
        <v>0</v>
      </c>
    </row>
    <row r="529" spans="2:23">
      <c r="B529" s="134"/>
      <c r="C529" s="134"/>
      <c r="D529" s="134"/>
      <c r="E529" s="134" t="s">
        <v>112</v>
      </c>
      <c r="F529" s="134" t="s">
        <v>197</v>
      </c>
      <c r="G529" s="46">
        <v>2.9</v>
      </c>
      <c r="H529" s="46">
        <v>2.9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  <c r="S529" s="46">
        <v>0</v>
      </c>
      <c r="T529" s="46">
        <v>2.9</v>
      </c>
      <c r="U529" s="46">
        <v>0</v>
      </c>
      <c r="V529" s="46">
        <v>0</v>
      </c>
      <c r="W529" s="46">
        <v>0</v>
      </c>
    </row>
    <row r="530" spans="2:23">
      <c r="B530" s="134"/>
      <c r="C530" s="134"/>
      <c r="D530" s="134"/>
      <c r="E530" s="134" t="s">
        <v>194</v>
      </c>
      <c r="F530" s="134" t="s">
        <v>197</v>
      </c>
      <c r="G530" s="46">
        <v>2.6</v>
      </c>
      <c r="H530" s="46">
        <v>2.6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  <c r="S530" s="46">
        <v>0</v>
      </c>
      <c r="T530" s="46">
        <v>2.6</v>
      </c>
      <c r="U530" s="46">
        <v>0</v>
      </c>
      <c r="V530" s="46">
        <v>0</v>
      </c>
      <c r="W530" s="46">
        <v>0</v>
      </c>
    </row>
    <row r="531" spans="2:23">
      <c r="B531" s="134"/>
      <c r="C531" s="134"/>
      <c r="D531" s="134"/>
      <c r="E531" s="134" t="s">
        <v>200</v>
      </c>
      <c r="F531" s="47" t="s">
        <v>214</v>
      </c>
      <c r="G531" s="46">
        <v>29.6</v>
      </c>
      <c r="H531" s="46">
        <v>29.6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  <c r="S531" s="46">
        <v>0</v>
      </c>
      <c r="T531" s="46">
        <v>29.6</v>
      </c>
      <c r="U531" s="46">
        <v>0</v>
      </c>
      <c r="V531" s="46">
        <v>0</v>
      </c>
      <c r="W531" s="46">
        <v>0</v>
      </c>
    </row>
    <row r="532" spans="2:23" ht="31.2">
      <c r="B532" s="134"/>
      <c r="C532" s="134"/>
      <c r="D532" s="134"/>
      <c r="E532" s="134"/>
      <c r="F532" s="47" t="s">
        <v>215</v>
      </c>
      <c r="G532" s="46">
        <v>1</v>
      </c>
      <c r="H532" s="46">
        <v>1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  <c r="S532" s="46">
        <v>0</v>
      </c>
      <c r="T532" s="46">
        <v>1</v>
      </c>
      <c r="U532" s="46">
        <v>0</v>
      </c>
      <c r="V532" s="46">
        <v>0</v>
      </c>
      <c r="W532" s="46">
        <v>0</v>
      </c>
    </row>
    <row r="533" spans="2:23">
      <c r="B533" s="134"/>
      <c r="C533" s="134"/>
      <c r="D533" s="134"/>
      <c r="E533" s="134"/>
      <c r="F533" s="47" t="s">
        <v>216</v>
      </c>
      <c r="G533" s="46">
        <v>2.1</v>
      </c>
      <c r="H533" s="46">
        <v>2.1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  <c r="S533" s="46">
        <v>0</v>
      </c>
      <c r="T533" s="46">
        <v>2.1</v>
      </c>
      <c r="U533" s="46">
        <v>0</v>
      </c>
      <c r="V533" s="46">
        <v>0</v>
      </c>
      <c r="W533" s="46">
        <v>0</v>
      </c>
    </row>
    <row r="534" spans="2:23">
      <c r="B534" s="134"/>
      <c r="C534" s="134"/>
      <c r="D534" s="134"/>
      <c r="E534" s="134"/>
      <c r="F534" s="47" t="s">
        <v>55</v>
      </c>
      <c r="G534" s="46">
        <v>10.7</v>
      </c>
      <c r="H534" s="46">
        <v>10.7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  <c r="S534" s="46">
        <v>0</v>
      </c>
      <c r="T534" s="46">
        <v>10.7</v>
      </c>
      <c r="U534" s="46">
        <v>0</v>
      </c>
      <c r="V534" s="46">
        <v>0</v>
      </c>
      <c r="W534" s="46">
        <v>0</v>
      </c>
    </row>
    <row r="535" spans="2:23">
      <c r="B535" s="134"/>
      <c r="C535" s="134"/>
      <c r="D535" s="134"/>
      <c r="E535" s="134" t="s">
        <v>201</v>
      </c>
      <c r="F535" s="134" t="s">
        <v>197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  <c r="S535" s="46">
        <v>0</v>
      </c>
      <c r="T535" s="46">
        <v>0</v>
      </c>
      <c r="U535" s="46">
        <v>0</v>
      </c>
      <c r="V535" s="46">
        <v>0</v>
      </c>
      <c r="W535" s="46">
        <v>0</v>
      </c>
    </row>
    <row r="536" spans="2:23">
      <c r="B536" s="134"/>
      <c r="C536" s="134"/>
      <c r="D536" s="134"/>
      <c r="E536" s="134" t="s">
        <v>217</v>
      </c>
      <c r="F536" s="134" t="s">
        <v>197</v>
      </c>
      <c r="G536" s="46">
        <v>4.0999999999999996</v>
      </c>
      <c r="H536" s="46">
        <v>4.0999999999999996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  <c r="S536" s="46">
        <v>0</v>
      </c>
      <c r="T536" s="46">
        <v>4.0999999999999996</v>
      </c>
      <c r="U536" s="46">
        <v>0</v>
      </c>
      <c r="V536" s="46">
        <v>0</v>
      </c>
      <c r="W536" s="46">
        <v>0</v>
      </c>
    </row>
    <row r="537" spans="2:23">
      <c r="B537" s="134"/>
      <c r="C537" s="134"/>
      <c r="D537" s="134"/>
      <c r="E537" s="134" t="s">
        <v>218</v>
      </c>
      <c r="F537" s="134" t="s">
        <v>197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6">
        <v>0</v>
      </c>
      <c r="P537" s="46">
        <v>0</v>
      </c>
      <c r="Q537" s="46">
        <v>0</v>
      </c>
      <c r="R537" s="46">
        <v>0</v>
      </c>
      <c r="S537" s="46">
        <v>0</v>
      </c>
      <c r="T537" s="46">
        <v>0</v>
      </c>
      <c r="U537" s="46">
        <v>0</v>
      </c>
      <c r="V537" s="46">
        <v>0</v>
      </c>
      <c r="W537" s="46">
        <v>0</v>
      </c>
    </row>
    <row r="538" spans="2:23">
      <c r="B538" s="134"/>
      <c r="C538" s="134"/>
      <c r="D538" s="134"/>
      <c r="E538" s="134" t="s">
        <v>202</v>
      </c>
      <c r="F538" s="134" t="s">
        <v>197</v>
      </c>
      <c r="G538" s="46">
        <v>1.3</v>
      </c>
      <c r="H538" s="46">
        <v>1.3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  <c r="S538" s="46">
        <v>0</v>
      </c>
      <c r="T538" s="46">
        <v>1.3</v>
      </c>
      <c r="U538" s="46">
        <v>0</v>
      </c>
      <c r="V538" s="46">
        <v>0</v>
      </c>
      <c r="W538" s="46">
        <v>0</v>
      </c>
    </row>
    <row r="539" spans="2:23">
      <c r="B539" s="134"/>
      <c r="C539" s="134"/>
      <c r="D539" s="134"/>
      <c r="E539" s="134" t="s">
        <v>219</v>
      </c>
      <c r="F539" s="134" t="s">
        <v>197</v>
      </c>
      <c r="G539" s="46">
        <v>0.3</v>
      </c>
      <c r="H539" s="46">
        <v>0.3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  <c r="S539" s="46">
        <v>0</v>
      </c>
      <c r="T539" s="46">
        <v>0.3</v>
      </c>
      <c r="U539" s="46">
        <v>0</v>
      </c>
      <c r="V539" s="46">
        <v>0</v>
      </c>
      <c r="W539" s="46">
        <v>0</v>
      </c>
    </row>
    <row r="540" spans="2:23">
      <c r="B540" s="134"/>
      <c r="C540" s="134"/>
      <c r="D540" s="134"/>
      <c r="E540" s="134" t="s">
        <v>220</v>
      </c>
      <c r="F540" s="134" t="s">
        <v>197</v>
      </c>
      <c r="G540" s="46">
        <v>0.2</v>
      </c>
      <c r="H540" s="46">
        <v>0.2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  <c r="S540" s="46">
        <v>0</v>
      </c>
      <c r="T540" s="46">
        <v>0.2</v>
      </c>
      <c r="U540" s="46">
        <v>0</v>
      </c>
      <c r="V540" s="46">
        <v>0</v>
      </c>
      <c r="W540" s="46">
        <v>0</v>
      </c>
    </row>
    <row r="541" spans="2:23" ht="31.2">
      <c r="B541" s="134"/>
      <c r="C541" s="134"/>
      <c r="D541" s="134"/>
      <c r="E541" s="134" t="s">
        <v>221</v>
      </c>
      <c r="F541" s="47" t="s">
        <v>222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  <c r="S541" s="46">
        <v>0</v>
      </c>
      <c r="T541" s="46">
        <v>0</v>
      </c>
      <c r="U541" s="46">
        <v>0</v>
      </c>
      <c r="V541" s="46">
        <v>0</v>
      </c>
      <c r="W541" s="46">
        <v>0</v>
      </c>
    </row>
    <row r="542" spans="2:23">
      <c r="B542" s="134"/>
      <c r="C542" s="134"/>
      <c r="D542" s="134"/>
      <c r="E542" s="134"/>
      <c r="F542" s="47" t="s">
        <v>223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  <c r="S542" s="46">
        <v>0</v>
      </c>
      <c r="T542" s="46">
        <v>0</v>
      </c>
      <c r="U542" s="46">
        <v>0</v>
      </c>
      <c r="V542" s="46">
        <v>0</v>
      </c>
      <c r="W542" s="46">
        <v>0</v>
      </c>
    </row>
    <row r="543" spans="2:23">
      <c r="B543" s="134"/>
      <c r="C543" s="134"/>
      <c r="D543" s="134"/>
      <c r="E543" s="134" t="s">
        <v>54</v>
      </c>
      <c r="F543" s="134" t="s">
        <v>197</v>
      </c>
      <c r="G543" s="46">
        <v>0.2</v>
      </c>
      <c r="H543" s="46">
        <v>0.2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  <c r="S543" s="46">
        <v>0</v>
      </c>
      <c r="T543" s="46">
        <v>0.2</v>
      </c>
      <c r="U543" s="46">
        <v>0</v>
      </c>
      <c r="V543" s="46">
        <v>0</v>
      </c>
      <c r="W543" s="46">
        <v>0</v>
      </c>
    </row>
    <row r="544" spans="2:23">
      <c r="B544" s="134"/>
      <c r="C544" s="134"/>
      <c r="D544" s="134"/>
      <c r="E544" s="134" t="s">
        <v>224</v>
      </c>
      <c r="F544" s="134" t="s">
        <v>197</v>
      </c>
      <c r="G544" s="46">
        <v>1.2</v>
      </c>
      <c r="H544" s="46">
        <v>1.2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  <c r="S544" s="46">
        <v>0</v>
      </c>
      <c r="T544" s="46">
        <v>1.2</v>
      </c>
      <c r="U544" s="46">
        <v>0</v>
      </c>
      <c r="V544" s="46">
        <v>0</v>
      </c>
      <c r="W544" s="46">
        <v>0</v>
      </c>
    </row>
    <row r="545" spans="2:23">
      <c r="B545" s="134"/>
      <c r="C545" s="134"/>
      <c r="D545" s="134"/>
      <c r="E545" s="134" t="s">
        <v>225</v>
      </c>
      <c r="F545" s="134" t="s">
        <v>197</v>
      </c>
      <c r="G545" s="46">
        <v>0.4</v>
      </c>
      <c r="H545" s="46">
        <v>0.4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  <c r="S545" s="46">
        <v>0</v>
      </c>
      <c r="T545" s="46">
        <v>0.4</v>
      </c>
      <c r="U545" s="46">
        <v>0</v>
      </c>
      <c r="V545" s="46">
        <v>0</v>
      </c>
      <c r="W545" s="46">
        <v>0</v>
      </c>
    </row>
    <row r="546" spans="2:23">
      <c r="B546" s="134"/>
      <c r="C546" s="134"/>
      <c r="D546" s="134"/>
      <c r="E546" s="134" t="s">
        <v>55</v>
      </c>
      <c r="F546" s="134" t="s">
        <v>197</v>
      </c>
      <c r="G546" s="46">
        <v>1.3</v>
      </c>
      <c r="H546" s="46">
        <v>1.3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  <c r="S546" s="46">
        <v>0</v>
      </c>
      <c r="T546" s="46">
        <v>1.3</v>
      </c>
      <c r="U546" s="46">
        <v>0</v>
      </c>
      <c r="V546" s="46">
        <v>0</v>
      </c>
      <c r="W546" s="46">
        <v>0</v>
      </c>
    </row>
    <row r="547" spans="2:23">
      <c r="B547" s="134"/>
      <c r="C547" s="134"/>
      <c r="D547" s="134"/>
      <c r="E547" s="134" t="s">
        <v>226</v>
      </c>
      <c r="F547" s="134" t="s">
        <v>197</v>
      </c>
      <c r="G547" s="46">
        <v>3.6</v>
      </c>
      <c r="H547" s="46">
        <v>0</v>
      </c>
      <c r="I547" s="46">
        <v>3.6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  <c r="S547" s="46">
        <v>0</v>
      </c>
      <c r="T547" s="46">
        <v>0</v>
      </c>
      <c r="U547" s="46">
        <v>3.6</v>
      </c>
      <c r="V547" s="46">
        <v>0</v>
      </c>
      <c r="W547" s="46">
        <v>0</v>
      </c>
    </row>
    <row r="548" spans="2:23">
      <c r="B548" s="134"/>
      <c r="C548" s="134"/>
      <c r="D548" s="134" t="s">
        <v>227</v>
      </c>
      <c r="E548" s="134" t="s">
        <v>197</v>
      </c>
      <c r="F548" s="134" t="s">
        <v>197</v>
      </c>
      <c r="G548" s="46">
        <v>70</v>
      </c>
      <c r="H548" s="46">
        <v>70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  <c r="S548" s="46">
        <v>0</v>
      </c>
      <c r="T548" s="46">
        <v>70</v>
      </c>
      <c r="U548" s="46">
        <v>0</v>
      </c>
      <c r="V548" s="46">
        <v>0</v>
      </c>
      <c r="W548" s="46">
        <v>0</v>
      </c>
    </row>
    <row r="549" spans="2:23">
      <c r="B549" s="134" t="s">
        <v>125</v>
      </c>
      <c r="C549" s="134" t="s">
        <v>136</v>
      </c>
      <c r="D549" s="134" t="s">
        <v>123</v>
      </c>
      <c r="E549" s="134"/>
      <c r="F549" s="134" t="s">
        <v>197</v>
      </c>
      <c r="G549" s="46">
        <v>477.5</v>
      </c>
      <c r="H549" s="46">
        <v>285.89999999999998</v>
      </c>
      <c r="I549" s="46">
        <v>147.30000000000001</v>
      </c>
      <c r="J549" s="46">
        <v>44.1</v>
      </c>
      <c r="K549" s="46">
        <v>0.2</v>
      </c>
      <c r="L549" s="46">
        <v>0</v>
      </c>
      <c r="M549" s="46">
        <v>100.3</v>
      </c>
      <c r="N549" s="46">
        <v>44.1</v>
      </c>
      <c r="O549" s="46">
        <v>0</v>
      </c>
      <c r="P549" s="46">
        <v>0</v>
      </c>
      <c r="Q549" s="46">
        <v>0</v>
      </c>
      <c r="R549" s="46">
        <v>0</v>
      </c>
      <c r="S549" s="46">
        <v>0</v>
      </c>
      <c r="T549" s="46">
        <v>285.89999999999998</v>
      </c>
      <c r="U549" s="46">
        <v>47</v>
      </c>
      <c r="V549" s="46">
        <v>0</v>
      </c>
      <c r="W549" s="46">
        <v>0.2</v>
      </c>
    </row>
    <row r="550" spans="2:23">
      <c r="B550" s="134"/>
      <c r="C550" s="134"/>
      <c r="D550" s="134" t="s">
        <v>198</v>
      </c>
      <c r="E550" s="134" t="s">
        <v>58</v>
      </c>
      <c r="F550" s="134" t="s">
        <v>197</v>
      </c>
      <c r="G550" s="46">
        <v>149.1</v>
      </c>
      <c r="H550" s="46">
        <v>0</v>
      </c>
      <c r="I550" s="46">
        <v>104.8</v>
      </c>
      <c r="J550" s="46">
        <v>44.1</v>
      </c>
      <c r="K550" s="46">
        <v>0.2</v>
      </c>
      <c r="L550" s="46">
        <v>0</v>
      </c>
      <c r="M550" s="46">
        <v>100.3</v>
      </c>
      <c r="N550" s="46">
        <v>44.1</v>
      </c>
      <c r="O550" s="46">
        <v>0</v>
      </c>
      <c r="P550" s="46">
        <v>0</v>
      </c>
      <c r="Q550" s="46">
        <v>0</v>
      </c>
      <c r="R550" s="46">
        <v>0</v>
      </c>
      <c r="S550" s="46">
        <v>0</v>
      </c>
      <c r="T550" s="46">
        <v>0</v>
      </c>
      <c r="U550" s="46">
        <v>4.5</v>
      </c>
      <c r="V550" s="46">
        <v>0</v>
      </c>
      <c r="W550" s="46">
        <v>0.2</v>
      </c>
    </row>
    <row r="551" spans="2:23">
      <c r="B551" s="134"/>
      <c r="C551" s="134"/>
      <c r="D551" s="134"/>
      <c r="E551" s="134" t="s">
        <v>153</v>
      </c>
      <c r="F551" s="47" t="s">
        <v>58</v>
      </c>
      <c r="G551" s="46">
        <v>148.5</v>
      </c>
      <c r="H551" s="46">
        <v>0</v>
      </c>
      <c r="I551" s="46">
        <v>104.8</v>
      </c>
      <c r="J551" s="46">
        <v>43.5</v>
      </c>
      <c r="K551" s="46">
        <v>0.2</v>
      </c>
      <c r="L551" s="46">
        <v>0</v>
      </c>
      <c r="M551" s="46">
        <v>100.3</v>
      </c>
      <c r="N551" s="46">
        <v>43.5</v>
      </c>
      <c r="O551" s="46">
        <v>0</v>
      </c>
      <c r="P551" s="46">
        <v>0</v>
      </c>
      <c r="Q551" s="46">
        <v>0</v>
      </c>
      <c r="R551" s="46">
        <v>0</v>
      </c>
      <c r="S551" s="46">
        <v>0</v>
      </c>
      <c r="T551" s="46">
        <v>0</v>
      </c>
      <c r="U551" s="46">
        <v>4.5</v>
      </c>
      <c r="V551" s="46">
        <v>0</v>
      </c>
      <c r="W551" s="46">
        <v>0.2</v>
      </c>
    </row>
    <row r="552" spans="2:23">
      <c r="B552" s="134"/>
      <c r="C552" s="134"/>
      <c r="D552" s="134"/>
      <c r="E552" s="134"/>
      <c r="F552" s="47" t="s">
        <v>199</v>
      </c>
      <c r="G552" s="46">
        <v>28.3</v>
      </c>
      <c r="H552" s="46">
        <v>0</v>
      </c>
      <c r="I552" s="46">
        <v>19</v>
      </c>
      <c r="J552" s="46">
        <v>9.3000000000000007</v>
      </c>
      <c r="K552" s="46">
        <v>0</v>
      </c>
      <c r="L552" s="46">
        <v>0</v>
      </c>
      <c r="M552" s="46">
        <v>19</v>
      </c>
      <c r="N552" s="46">
        <v>9.3000000000000007</v>
      </c>
      <c r="O552" s="46">
        <v>0</v>
      </c>
      <c r="P552" s="46">
        <v>0</v>
      </c>
      <c r="Q552" s="46">
        <v>0</v>
      </c>
      <c r="R552" s="46">
        <v>0</v>
      </c>
      <c r="S552" s="46">
        <v>0</v>
      </c>
      <c r="T552" s="46">
        <v>0</v>
      </c>
      <c r="U552" s="46">
        <v>0</v>
      </c>
      <c r="V552" s="46">
        <v>0</v>
      </c>
      <c r="W552" s="46">
        <v>0</v>
      </c>
    </row>
    <row r="553" spans="2:23" ht="31.2">
      <c r="B553" s="134"/>
      <c r="C553" s="134"/>
      <c r="D553" s="134"/>
      <c r="E553" s="134"/>
      <c r="F553" s="47" t="s">
        <v>200</v>
      </c>
      <c r="G553" s="46">
        <v>3.5</v>
      </c>
      <c r="H553" s="46">
        <v>0</v>
      </c>
      <c r="I553" s="46">
        <v>3.4</v>
      </c>
      <c r="J553" s="46">
        <v>0</v>
      </c>
      <c r="K553" s="46">
        <v>0.1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  <c r="S553" s="46">
        <v>0</v>
      </c>
      <c r="T553" s="46">
        <v>0</v>
      </c>
      <c r="U553" s="46">
        <v>3.4</v>
      </c>
      <c r="V553" s="46">
        <v>0</v>
      </c>
      <c r="W553" s="46">
        <v>0.1</v>
      </c>
    </row>
    <row r="554" spans="2:23">
      <c r="B554" s="134"/>
      <c r="C554" s="134"/>
      <c r="D554" s="134"/>
      <c r="E554" s="134"/>
      <c r="F554" s="47" t="s">
        <v>201</v>
      </c>
      <c r="G554" s="46">
        <v>13.399999999999999</v>
      </c>
      <c r="H554" s="46">
        <v>0</v>
      </c>
      <c r="I554" s="46">
        <v>10.7</v>
      </c>
      <c r="J554" s="46">
        <v>2.6</v>
      </c>
      <c r="K554" s="46">
        <v>0.1</v>
      </c>
      <c r="L554" s="46">
        <v>0</v>
      </c>
      <c r="M554" s="46">
        <v>10.7</v>
      </c>
      <c r="N554" s="46">
        <v>2.6</v>
      </c>
      <c r="O554" s="46">
        <v>0</v>
      </c>
      <c r="P554" s="46">
        <v>0</v>
      </c>
      <c r="Q554" s="46">
        <v>0</v>
      </c>
      <c r="R554" s="46">
        <v>0</v>
      </c>
      <c r="S554" s="46">
        <v>0</v>
      </c>
      <c r="T554" s="46">
        <v>0</v>
      </c>
      <c r="U554" s="46">
        <v>0</v>
      </c>
      <c r="V554" s="46">
        <v>0</v>
      </c>
      <c r="W554" s="46">
        <v>0.1</v>
      </c>
    </row>
    <row r="555" spans="2:23">
      <c r="B555" s="134"/>
      <c r="C555" s="134"/>
      <c r="D555" s="134"/>
      <c r="E555" s="134"/>
      <c r="F555" s="47" t="s">
        <v>202</v>
      </c>
      <c r="G555" s="46">
        <v>29.6</v>
      </c>
      <c r="H555" s="46">
        <v>0</v>
      </c>
      <c r="I555" s="46">
        <v>24</v>
      </c>
      <c r="J555" s="46">
        <v>5.6</v>
      </c>
      <c r="K555" s="46">
        <v>0</v>
      </c>
      <c r="L555" s="46">
        <v>0</v>
      </c>
      <c r="M555" s="46">
        <v>24</v>
      </c>
      <c r="N555" s="46">
        <v>5.6</v>
      </c>
      <c r="O555" s="46">
        <v>0</v>
      </c>
      <c r="P555" s="46">
        <v>0</v>
      </c>
      <c r="Q555" s="46">
        <v>0</v>
      </c>
      <c r="R555" s="46">
        <v>0</v>
      </c>
      <c r="S555" s="46">
        <v>0</v>
      </c>
      <c r="T555" s="46">
        <v>0</v>
      </c>
      <c r="U555" s="46">
        <v>0</v>
      </c>
      <c r="V555" s="46">
        <v>0</v>
      </c>
      <c r="W555" s="46">
        <v>0</v>
      </c>
    </row>
    <row r="556" spans="2:23" ht="31.2">
      <c r="B556" s="134"/>
      <c r="C556" s="134"/>
      <c r="D556" s="134"/>
      <c r="E556" s="134"/>
      <c r="F556" s="47" t="s">
        <v>203</v>
      </c>
      <c r="G556" s="46">
        <v>35.799999999999997</v>
      </c>
      <c r="H556" s="46">
        <v>0</v>
      </c>
      <c r="I556" s="46">
        <v>25.2</v>
      </c>
      <c r="J556" s="46">
        <v>10.6</v>
      </c>
      <c r="K556" s="46">
        <v>0</v>
      </c>
      <c r="L556" s="46">
        <v>0</v>
      </c>
      <c r="M556" s="46">
        <v>25.2</v>
      </c>
      <c r="N556" s="46">
        <v>10.6</v>
      </c>
      <c r="O556" s="46">
        <v>0</v>
      </c>
      <c r="P556" s="46">
        <v>0</v>
      </c>
      <c r="Q556" s="46">
        <v>0</v>
      </c>
      <c r="R556" s="46">
        <v>0</v>
      </c>
      <c r="S556" s="46">
        <v>0</v>
      </c>
      <c r="T556" s="46">
        <v>0</v>
      </c>
      <c r="U556" s="46">
        <v>0</v>
      </c>
      <c r="V556" s="46">
        <v>0</v>
      </c>
      <c r="W556" s="46">
        <v>0</v>
      </c>
    </row>
    <row r="557" spans="2:23">
      <c r="B557" s="134"/>
      <c r="C557" s="134"/>
      <c r="D557" s="134"/>
      <c r="E557" s="134"/>
      <c r="F557" s="47" t="s">
        <v>204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  <c r="S557" s="46">
        <v>0</v>
      </c>
      <c r="T557" s="46">
        <v>0</v>
      </c>
      <c r="U557" s="46">
        <v>0</v>
      </c>
      <c r="V557" s="46">
        <v>0</v>
      </c>
      <c r="W557" s="46">
        <v>0</v>
      </c>
    </row>
    <row r="558" spans="2:23">
      <c r="B558" s="134"/>
      <c r="C558" s="134"/>
      <c r="D558" s="134"/>
      <c r="E558" s="134"/>
      <c r="F558" s="47" t="s">
        <v>55</v>
      </c>
      <c r="G558" s="46">
        <v>37.9</v>
      </c>
      <c r="H558" s="46">
        <v>0</v>
      </c>
      <c r="I558" s="46">
        <v>22.5</v>
      </c>
      <c r="J558" s="46">
        <v>15.4</v>
      </c>
      <c r="K558" s="46">
        <v>0</v>
      </c>
      <c r="L558" s="46">
        <v>0</v>
      </c>
      <c r="M558" s="46">
        <v>21.4</v>
      </c>
      <c r="N558" s="46">
        <v>15.4</v>
      </c>
      <c r="O558" s="46">
        <v>0</v>
      </c>
      <c r="P558" s="46">
        <v>0</v>
      </c>
      <c r="Q558" s="46">
        <v>0</v>
      </c>
      <c r="R558" s="46">
        <v>0</v>
      </c>
      <c r="S558" s="46">
        <v>0</v>
      </c>
      <c r="T558" s="46">
        <v>0</v>
      </c>
      <c r="U558" s="46">
        <v>1.1000000000000001</v>
      </c>
      <c r="V558" s="46">
        <v>0</v>
      </c>
      <c r="W558" s="46">
        <v>0</v>
      </c>
    </row>
    <row r="559" spans="2:23">
      <c r="B559" s="134"/>
      <c r="C559" s="134"/>
      <c r="D559" s="134"/>
      <c r="E559" s="134" t="s">
        <v>154</v>
      </c>
      <c r="F559" s="47" t="s">
        <v>58</v>
      </c>
      <c r="G559" s="46">
        <v>0.6</v>
      </c>
      <c r="H559" s="46">
        <v>0</v>
      </c>
      <c r="I559" s="46">
        <v>0</v>
      </c>
      <c r="J559" s="46">
        <v>0.6</v>
      </c>
      <c r="K559" s="46">
        <v>0</v>
      </c>
      <c r="L559" s="46">
        <v>0</v>
      </c>
      <c r="M559" s="46">
        <v>0</v>
      </c>
      <c r="N559" s="46">
        <v>0.6</v>
      </c>
      <c r="O559" s="46">
        <v>0</v>
      </c>
      <c r="P559" s="46">
        <v>0</v>
      </c>
      <c r="Q559" s="46">
        <v>0</v>
      </c>
      <c r="R559" s="46">
        <v>0</v>
      </c>
      <c r="S559" s="46">
        <v>0</v>
      </c>
      <c r="T559" s="46">
        <v>0</v>
      </c>
      <c r="U559" s="46">
        <v>0</v>
      </c>
      <c r="V559" s="46">
        <v>0</v>
      </c>
      <c r="W559" s="46">
        <v>0</v>
      </c>
    </row>
    <row r="560" spans="2:23">
      <c r="B560" s="134"/>
      <c r="C560" s="134"/>
      <c r="D560" s="134"/>
      <c r="E560" s="134"/>
      <c r="F560" s="47" t="s">
        <v>205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  <c r="S560" s="46">
        <v>0</v>
      </c>
      <c r="T560" s="46">
        <v>0</v>
      </c>
      <c r="U560" s="46">
        <v>0</v>
      </c>
      <c r="V560" s="46">
        <v>0</v>
      </c>
      <c r="W560" s="46">
        <v>0</v>
      </c>
    </row>
    <row r="561" spans="2:23">
      <c r="B561" s="134"/>
      <c r="C561" s="134"/>
      <c r="D561" s="134"/>
      <c r="E561" s="134"/>
      <c r="F561" s="47" t="s">
        <v>206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  <c r="S561" s="46">
        <v>0</v>
      </c>
      <c r="T561" s="46">
        <v>0</v>
      </c>
      <c r="U561" s="46">
        <v>0</v>
      </c>
      <c r="V561" s="46">
        <v>0</v>
      </c>
      <c r="W561" s="46">
        <v>0</v>
      </c>
    </row>
    <row r="562" spans="2:23">
      <c r="B562" s="134"/>
      <c r="C562" s="134"/>
      <c r="D562" s="134"/>
      <c r="E562" s="134"/>
      <c r="F562" s="47" t="s">
        <v>207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  <c r="S562" s="46">
        <v>0</v>
      </c>
      <c r="T562" s="46">
        <v>0</v>
      </c>
      <c r="U562" s="46">
        <v>0</v>
      </c>
      <c r="V562" s="46">
        <v>0</v>
      </c>
      <c r="W562" s="46">
        <v>0</v>
      </c>
    </row>
    <row r="563" spans="2:23" ht="31.2">
      <c r="B563" s="134"/>
      <c r="C563" s="134"/>
      <c r="D563" s="134"/>
      <c r="E563" s="134"/>
      <c r="F563" s="47" t="s">
        <v>208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  <c r="S563" s="46">
        <v>0</v>
      </c>
      <c r="T563" s="46">
        <v>0</v>
      </c>
      <c r="U563" s="46">
        <v>0</v>
      </c>
      <c r="V563" s="46">
        <v>0</v>
      </c>
      <c r="W563" s="46">
        <v>0</v>
      </c>
    </row>
    <row r="564" spans="2:23">
      <c r="B564" s="134"/>
      <c r="C564" s="134"/>
      <c r="D564" s="134"/>
      <c r="E564" s="134"/>
      <c r="F564" s="47" t="s">
        <v>209</v>
      </c>
      <c r="G564" s="46">
        <v>0.6</v>
      </c>
      <c r="H564" s="46">
        <v>0</v>
      </c>
      <c r="I564" s="46">
        <v>0</v>
      </c>
      <c r="J564" s="46">
        <v>0.6</v>
      </c>
      <c r="K564" s="46">
        <v>0</v>
      </c>
      <c r="L564" s="46">
        <v>0</v>
      </c>
      <c r="M564" s="46">
        <v>0</v>
      </c>
      <c r="N564" s="46">
        <v>0.6</v>
      </c>
      <c r="O564" s="46">
        <v>0</v>
      </c>
      <c r="P564" s="46">
        <v>0</v>
      </c>
      <c r="Q564" s="46">
        <v>0</v>
      </c>
      <c r="R564" s="46">
        <v>0</v>
      </c>
      <c r="S564" s="46">
        <v>0</v>
      </c>
      <c r="T564" s="46">
        <v>0</v>
      </c>
      <c r="U564" s="46">
        <v>0</v>
      </c>
      <c r="V564" s="46">
        <v>0</v>
      </c>
      <c r="W564" s="46">
        <v>0</v>
      </c>
    </row>
    <row r="565" spans="2:23">
      <c r="B565" s="134"/>
      <c r="C565" s="134"/>
      <c r="D565" s="134"/>
      <c r="E565" s="134"/>
      <c r="F565" s="47" t="s">
        <v>55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  <c r="S565" s="46">
        <v>0</v>
      </c>
      <c r="T565" s="46">
        <v>0</v>
      </c>
      <c r="U565" s="46">
        <v>0</v>
      </c>
      <c r="V565" s="46">
        <v>0</v>
      </c>
      <c r="W565" s="46">
        <v>0</v>
      </c>
    </row>
    <row r="566" spans="2:23">
      <c r="B566" s="134"/>
      <c r="C566" s="134"/>
      <c r="D566" s="134"/>
      <c r="E566" s="134" t="s">
        <v>210</v>
      </c>
      <c r="F566" s="134" t="s">
        <v>197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  <c r="S566" s="46">
        <v>0</v>
      </c>
      <c r="T566" s="46">
        <v>0</v>
      </c>
      <c r="U566" s="46">
        <v>0</v>
      </c>
      <c r="V566" s="46">
        <v>0</v>
      </c>
      <c r="W566" s="46">
        <v>0</v>
      </c>
    </row>
    <row r="567" spans="2:23">
      <c r="B567" s="134"/>
      <c r="C567" s="134"/>
      <c r="D567" s="134"/>
      <c r="E567" s="134" t="s">
        <v>211</v>
      </c>
      <c r="F567" s="134" t="s">
        <v>197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</row>
    <row r="568" spans="2:23">
      <c r="B568" s="134"/>
      <c r="C568" s="134"/>
      <c r="D568" s="134" t="s">
        <v>212</v>
      </c>
      <c r="E568" s="134" t="s">
        <v>58</v>
      </c>
      <c r="F568" s="134" t="s">
        <v>197</v>
      </c>
      <c r="G568" s="46">
        <v>205</v>
      </c>
      <c r="H568" s="46">
        <v>162.5</v>
      </c>
      <c r="I568" s="46">
        <v>42.5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  <c r="S568" s="46">
        <v>0</v>
      </c>
      <c r="T568" s="46">
        <v>162.5</v>
      </c>
      <c r="U568" s="46">
        <v>42.5</v>
      </c>
      <c r="V568" s="46">
        <v>0</v>
      </c>
      <c r="W568" s="46">
        <v>0</v>
      </c>
    </row>
    <row r="569" spans="2:23">
      <c r="B569" s="134"/>
      <c r="C569" s="134"/>
      <c r="D569" s="134"/>
      <c r="E569" s="134" t="s">
        <v>199</v>
      </c>
      <c r="F569" s="47" t="s">
        <v>213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  <c r="S569" s="46">
        <v>0</v>
      </c>
      <c r="T569" s="46">
        <v>0</v>
      </c>
      <c r="U569" s="46">
        <v>0</v>
      </c>
      <c r="V569" s="46">
        <v>0</v>
      </c>
      <c r="W569" s="46">
        <v>0</v>
      </c>
    </row>
    <row r="570" spans="2:23">
      <c r="B570" s="134"/>
      <c r="C570" s="134"/>
      <c r="D570" s="134"/>
      <c r="E570" s="134"/>
      <c r="F570" s="47" t="s">
        <v>55</v>
      </c>
      <c r="G570" s="46">
        <v>79.7</v>
      </c>
      <c r="H570" s="46">
        <v>79.7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  <c r="S570" s="46">
        <v>0</v>
      </c>
      <c r="T570" s="46">
        <v>79.7</v>
      </c>
      <c r="U570" s="46">
        <v>0</v>
      </c>
      <c r="V570" s="46">
        <v>0</v>
      </c>
      <c r="W570" s="46">
        <v>0</v>
      </c>
    </row>
    <row r="571" spans="2:23">
      <c r="B571" s="134"/>
      <c r="C571" s="134"/>
      <c r="D571" s="134"/>
      <c r="E571" s="134" t="s">
        <v>112</v>
      </c>
      <c r="F571" s="134" t="s">
        <v>197</v>
      </c>
      <c r="G571" s="46">
        <v>19.2</v>
      </c>
      <c r="H571" s="46">
        <v>19.2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  <c r="S571" s="46">
        <v>0</v>
      </c>
      <c r="T571" s="46">
        <v>19.2</v>
      </c>
      <c r="U571" s="46">
        <v>0</v>
      </c>
      <c r="V571" s="46">
        <v>0</v>
      </c>
      <c r="W571" s="46">
        <v>0</v>
      </c>
    </row>
    <row r="572" spans="2:23">
      <c r="B572" s="134"/>
      <c r="C572" s="134"/>
      <c r="D572" s="134"/>
      <c r="E572" s="134" t="s">
        <v>194</v>
      </c>
      <c r="F572" s="134" t="s">
        <v>197</v>
      </c>
      <c r="G572" s="46">
        <v>8.4</v>
      </c>
      <c r="H572" s="46">
        <v>8.4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  <c r="S572" s="46">
        <v>0</v>
      </c>
      <c r="T572" s="46">
        <v>8.4</v>
      </c>
      <c r="U572" s="46">
        <v>0</v>
      </c>
      <c r="V572" s="46">
        <v>0</v>
      </c>
      <c r="W572" s="46">
        <v>0</v>
      </c>
    </row>
    <row r="573" spans="2:23">
      <c r="B573" s="134"/>
      <c r="C573" s="134"/>
      <c r="D573" s="134"/>
      <c r="E573" s="134" t="s">
        <v>200</v>
      </c>
      <c r="F573" s="47" t="s">
        <v>214</v>
      </c>
      <c r="G573" s="46">
        <v>15.1</v>
      </c>
      <c r="H573" s="46">
        <v>15.1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  <c r="S573" s="46">
        <v>0</v>
      </c>
      <c r="T573" s="46">
        <v>15.1</v>
      </c>
      <c r="U573" s="46">
        <v>0</v>
      </c>
      <c r="V573" s="46">
        <v>0</v>
      </c>
      <c r="W573" s="46">
        <v>0</v>
      </c>
    </row>
    <row r="574" spans="2:23" ht="31.2">
      <c r="B574" s="134"/>
      <c r="C574" s="134"/>
      <c r="D574" s="134"/>
      <c r="E574" s="134"/>
      <c r="F574" s="47" t="s">
        <v>215</v>
      </c>
      <c r="G574" s="46">
        <v>12.5</v>
      </c>
      <c r="H574" s="46">
        <v>12.5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  <c r="S574" s="46">
        <v>0</v>
      </c>
      <c r="T574" s="46">
        <v>12.5</v>
      </c>
      <c r="U574" s="46">
        <v>0</v>
      </c>
      <c r="V574" s="46">
        <v>0</v>
      </c>
      <c r="W574" s="46">
        <v>0</v>
      </c>
    </row>
    <row r="575" spans="2:23">
      <c r="B575" s="134"/>
      <c r="C575" s="134"/>
      <c r="D575" s="134"/>
      <c r="E575" s="134"/>
      <c r="F575" s="47" t="s">
        <v>216</v>
      </c>
      <c r="G575" s="46">
        <v>3.9</v>
      </c>
      <c r="H575" s="46">
        <v>3.9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  <c r="S575" s="46">
        <v>0</v>
      </c>
      <c r="T575" s="46">
        <v>3.9</v>
      </c>
      <c r="U575" s="46">
        <v>0</v>
      </c>
      <c r="V575" s="46">
        <v>0</v>
      </c>
      <c r="W575" s="46">
        <v>0</v>
      </c>
    </row>
    <row r="576" spans="2:23">
      <c r="B576" s="134"/>
      <c r="C576" s="134"/>
      <c r="D576" s="134"/>
      <c r="E576" s="134"/>
      <c r="F576" s="47" t="s">
        <v>55</v>
      </c>
      <c r="G576" s="46">
        <v>4.5</v>
      </c>
      <c r="H576" s="46">
        <v>4.5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  <c r="S576" s="46">
        <v>0</v>
      </c>
      <c r="T576" s="46">
        <v>4.5</v>
      </c>
      <c r="U576" s="46">
        <v>0</v>
      </c>
      <c r="V576" s="46">
        <v>0</v>
      </c>
      <c r="W576" s="46">
        <v>0</v>
      </c>
    </row>
    <row r="577" spans="2:23">
      <c r="B577" s="134"/>
      <c r="C577" s="134"/>
      <c r="D577" s="134"/>
      <c r="E577" s="134" t="s">
        <v>201</v>
      </c>
      <c r="F577" s="134" t="s">
        <v>197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  <c r="S577" s="46">
        <v>0</v>
      </c>
      <c r="T577" s="46">
        <v>0</v>
      </c>
      <c r="U577" s="46">
        <v>0</v>
      </c>
      <c r="V577" s="46">
        <v>0</v>
      </c>
      <c r="W577" s="46">
        <v>0</v>
      </c>
    </row>
    <row r="578" spans="2:23">
      <c r="B578" s="134"/>
      <c r="C578" s="134"/>
      <c r="D578" s="134"/>
      <c r="E578" s="134" t="s">
        <v>217</v>
      </c>
      <c r="F578" s="134" t="s">
        <v>197</v>
      </c>
      <c r="G578" s="46">
        <v>16.7</v>
      </c>
      <c r="H578" s="46">
        <v>16.7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  <c r="S578" s="46">
        <v>0</v>
      </c>
      <c r="T578" s="46">
        <v>16.7</v>
      </c>
      <c r="U578" s="46">
        <v>0</v>
      </c>
      <c r="V578" s="46">
        <v>0</v>
      </c>
      <c r="W578" s="46">
        <v>0</v>
      </c>
    </row>
    <row r="579" spans="2:23">
      <c r="B579" s="134"/>
      <c r="C579" s="134"/>
      <c r="D579" s="134"/>
      <c r="E579" s="134" t="s">
        <v>218</v>
      </c>
      <c r="F579" s="134" t="s">
        <v>197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  <c r="S579" s="46">
        <v>0</v>
      </c>
      <c r="T579" s="46">
        <v>0</v>
      </c>
      <c r="U579" s="46">
        <v>0</v>
      </c>
      <c r="V579" s="46">
        <v>0</v>
      </c>
      <c r="W579" s="46">
        <v>0</v>
      </c>
    </row>
    <row r="580" spans="2:23">
      <c r="B580" s="134"/>
      <c r="C580" s="134"/>
      <c r="D580" s="134"/>
      <c r="E580" s="134" t="s">
        <v>202</v>
      </c>
      <c r="F580" s="134" t="s">
        <v>197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  <c r="S580" s="46">
        <v>0</v>
      </c>
      <c r="T580" s="46">
        <v>0</v>
      </c>
      <c r="U580" s="46">
        <v>0</v>
      </c>
      <c r="V580" s="46">
        <v>0</v>
      </c>
      <c r="W580" s="46">
        <v>0</v>
      </c>
    </row>
    <row r="581" spans="2:23">
      <c r="B581" s="134"/>
      <c r="C581" s="134"/>
      <c r="D581" s="134"/>
      <c r="E581" s="134" t="s">
        <v>219</v>
      </c>
      <c r="F581" s="134" t="s">
        <v>197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  <c r="S581" s="46">
        <v>0</v>
      </c>
      <c r="T581" s="46">
        <v>0</v>
      </c>
      <c r="U581" s="46">
        <v>0</v>
      </c>
      <c r="V581" s="46">
        <v>0</v>
      </c>
      <c r="W581" s="46">
        <v>0</v>
      </c>
    </row>
    <row r="582" spans="2:23">
      <c r="B582" s="134"/>
      <c r="C582" s="134"/>
      <c r="D582" s="134"/>
      <c r="E582" s="134" t="s">
        <v>220</v>
      </c>
      <c r="F582" s="134" t="s">
        <v>197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  <c r="S582" s="46">
        <v>0</v>
      </c>
      <c r="T582" s="46">
        <v>0</v>
      </c>
      <c r="U582" s="46">
        <v>0</v>
      </c>
      <c r="V582" s="46">
        <v>0</v>
      </c>
      <c r="W582" s="46">
        <v>0</v>
      </c>
    </row>
    <row r="583" spans="2:23" ht="31.2">
      <c r="B583" s="134"/>
      <c r="C583" s="134"/>
      <c r="D583" s="134"/>
      <c r="E583" s="134" t="s">
        <v>221</v>
      </c>
      <c r="F583" s="47" t="s">
        <v>222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  <c r="S583" s="46">
        <v>0</v>
      </c>
      <c r="T583" s="46">
        <v>0</v>
      </c>
      <c r="U583" s="46">
        <v>0</v>
      </c>
      <c r="V583" s="46">
        <v>0</v>
      </c>
      <c r="W583" s="46">
        <v>0</v>
      </c>
    </row>
    <row r="584" spans="2:23">
      <c r="B584" s="134"/>
      <c r="C584" s="134"/>
      <c r="D584" s="134"/>
      <c r="E584" s="134"/>
      <c r="F584" s="47" t="s">
        <v>223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  <c r="S584" s="46">
        <v>0</v>
      </c>
      <c r="T584" s="46">
        <v>0</v>
      </c>
      <c r="U584" s="46">
        <v>0</v>
      </c>
      <c r="V584" s="46">
        <v>0</v>
      </c>
      <c r="W584" s="46">
        <v>0</v>
      </c>
    </row>
    <row r="585" spans="2:23">
      <c r="B585" s="134"/>
      <c r="C585" s="134"/>
      <c r="D585" s="134"/>
      <c r="E585" s="134" t="s">
        <v>54</v>
      </c>
      <c r="F585" s="134" t="s">
        <v>197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  <c r="S585" s="46">
        <v>0</v>
      </c>
      <c r="T585" s="46">
        <v>0</v>
      </c>
      <c r="U585" s="46">
        <v>0</v>
      </c>
      <c r="V585" s="46">
        <v>0</v>
      </c>
      <c r="W585" s="46">
        <v>0</v>
      </c>
    </row>
    <row r="586" spans="2:23">
      <c r="B586" s="134"/>
      <c r="C586" s="134"/>
      <c r="D586" s="134"/>
      <c r="E586" s="134" t="s">
        <v>224</v>
      </c>
      <c r="F586" s="134" t="s">
        <v>197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  <c r="S586" s="46">
        <v>0</v>
      </c>
      <c r="T586" s="46">
        <v>0</v>
      </c>
      <c r="U586" s="46">
        <v>0</v>
      </c>
      <c r="V586" s="46">
        <v>0</v>
      </c>
      <c r="W586" s="46">
        <v>0</v>
      </c>
    </row>
    <row r="587" spans="2:23">
      <c r="B587" s="134"/>
      <c r="C587" s="134"/>
      <c r="D587" s="134"/>
      <c r="E587" s="134" t="s">
        <v>225</v>
      </c>
      <c r="F587" s="134" t="s">
        <v>197</v>
      </c>
      <c r="G587" s="46">
        <v>0.1</v>
      </c>
      <c r="H587" s="46">
        <v>0.1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  <c r="S587" s="46">
        <v>0</v>
      </c>
      <c r="T587" s="46">
        <v>0.1</v>
      </c>
      <c r="U587" s="46">
        <v>0</v>
      </c>
      <c r="V587" s="46">
        <v>0</v>
      </c>
      <c r="W587" s="46">
        <v>0</v>
      </c>
    </row>
    <row r="588" spans="2:23">
      <c r="B588" s="134"/>
      <c r="C588" s="134"/>
      <c r="D588" s="134"/>
      <c r="E588" s="134" t="s">
        <v>55</v>
      </c>
      <c r="F588" s="134" t="s">
        <v>197</v>
      </c>
      <c r="G588" s="46">
        <v>2.4</v>
      </c>
      <c r="H588" s="46">
        <v>2.4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  <c r="S588" s="46">
        <v>0</v>
      </c>
      <c r="T588" s="46">
        <v>2.4</v>
      </c>
      <c r="U588" s="46">
        <v>0</v>
      </c>
      <c r="V588" s="46">
        <v>0</v>
      </c>
      <c r="W588" s="46">
        <v>0</v>
      </c>
    </row>
    <row r="589" spans="2:23">
      <c r="B589" s="134"/>
      <c r="C589" s="134"/>
      <c r="D589" s="134"/>
      <c r="E589" s="134" t="s">
        <v>226</v>
      </c>
      <c r="F589" s="134" t="s">
        <v>197</v>
      </c>
      <c r="G589" s="46">
        <v>42.5</v>
      </c>
      <c r="H589" s="46">
        <v>0</v>
      </c>
      <c r="I589" s="46">
        <v>42.5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  <c r="S589" s="46">
        <v>0</v>
      </c>
      <c r="T589" s="46">
        <v>0</v>
      </c>
      <c r="U589" s="46">
        <v>42.5</v>
      </c>
      <c r="V589" s="46">
        <v>0</v>
      </c>
      <c r="W589" s="46">
        <v>0</v>
      </c>
    </row>
    <row r="590" spans="2:23">
      <c r="B590" s="134"/>
      <c r="C590" s="134"/>
      <c r="D590" s="134" t="s">
        <v>227</v>
      </c>
      <c r="E590" s="134" t="s">
        <v>197</v>
      </c>
      <c r="F590" s="134" t="s">
        <v>197</v>
      </c>
      <c r="G590" s="46">
        <v>123.4</v>
      </c>
      <c r="H590" s="46">
        <v>123.4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  <c r="S590" s="46">
        <v>0</v>
      </c>
      <c r="T590" s="46">
        <v>123.4</v>
      </c>
      <c r="U590" s="46">
        <v>0</v>
      </c>
      <c r="V590" s="46">
        <v>0</v>
      </c>
      <c r="W590" s="46">
        <v>0</v>
      </c>
    </row>
    <row r="591" spans="2:23">
      <c r="B591" s="134" t="s">
        <v>125</v>
      </c>
      <c r="C591" s="134" t="s">
        <v>137</v>
      </c>
      <c r="D591" s="134" t="s">
        <v>123</v>
      </c>
      <c r="E591" s="134"/>
      <c r="F591" s="134" t="s">
        <v>197</v>
      </c>
      <c r="G591" s="46">
        <v>340.8</v>
      </c>
      <c r="H591" s="46">
        <v>221.5</v>
      </c>
      <c r="I591" s="46">
        <v>101.3</v>
      </c>
      <c r="J591" s="46">
        <v>18</v>
      </c>
      <c r="K591" s="46">
        <v>0</v>
      </c>
      <c r="L591" s="46">
        <v>0</v>
      </c>
      <c r="M591" s="46">
        <v>82</v>
      </c>
      <c r="N591" s="46">
        <v>17.8</v>
      </c>
      <c r="O591" s="46">
        <v>0</v>
      </c>
      <c r="P591" s="46">
        <v>0</v>
      </c>
      <c r="Q591" s="46">
        <v>0</v>
      </c>
      <c r="R591" s="46">
        <v>0</v>
      </c>
      <c r="S591" s="46">
        <v>0</v>
      </c>
      <c r="T591" s="46">
        <v>221.5</v>
      </c>
      <c r="U591" s="46">
        <v>19.3</v>
      </c>
      <c r="V591" s="46">
        <v>0.2</v>
      </c>
      <c r="W591" s="46">
        <v>0</v>
      </c>
    </row>
    <row r="592" spans="2:23">
      <c r="B592" s="134"/>
      <c r="C592" s="134"/>
      <c r="D592" s="134" t="s">
        <v>198</v>
      </c>
      <c r="E592" s="134" t="s">
        <v>58</v>
      </c>
      <c r="F592" s="134" t="s">
        <v>197</v>
      </c>
      <c r="G592" s="46">
        <v>148.19999999999999</v>
      </c>
      <c r="H592" s="46">
        <v>36.299999999999997</v>
      </c>
      <c r="I592" s="46">
        <v>93.9</v>
      </c>
      <c r="J592" s="46">
        <v>18</v>
      </c>
      <c r="K592" s="46">
        <v>0</v>
      </c>
      <c r="L592" s="46">
        <v>0</v>
      </c>
      <c r="M592" s="46">
        <v>82</v>
      </c>
      <c r="N592" s="46">
        <v>17.8</v>
      </c>
      <c r="O592" s="46">
        <v>0</v>
      </c>
      <c r="P592" s="46">
        <v>0</v>
      </c>
      <c r="Q592" s="46">
        <v>0</v>
      </c>
      <c r="R592" s="46">
        <v>0</v>
      </c>
      <c r="S592" s="46">
        <v>0</v>
      </c>
      <c r="T592" s="46">
        <v>36.299999999999997</v>
      </c>
      <c r="U592" s="46">
        <v>11.9</v>
      </c>
      <c r="V592" s="46">
        <v>0.2</v>
      </c>
      <c r="W592" s="46">
        <v>0</v>
      </c>
    </row>
    <row r="593" spans="2:23">
      <c r="B593" s="134"/>
      <c r="C593" s="134"/>
      <c r="D593" s="134"/>
      <c r="E593" s="134" t="s">
        <v>153</v>
      </c>
      <c r="F593" s="47" t="s">
        <v>58</v>
      </c>
      <c r="G593" s="46">
        <v>112.7</v>
      </c>
      <c r="H593" s="46">
        <v>18.8</v>
      </c>
      <c r="I593" s="46">
        <v>93.9</v>
      </c>
      <c r="J593" s="46">
        <v>0</v>
      </c>
      <c r="K593" s="46">
        <v>0</v>
      </c>
      <c r="L593" s="46">
        <v>0</v>
      </c>
      <c r="M593" s="46">
        <v>82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  <c r="S593" s="46">
        <v>0</v>
      </c>
      <c r="T593" s="46">
        <v>18.8</v>
      </c>
      <c r="U593" s="46">
        <v>11.9</v>
      </c>
      <c r="V593" s="46">
        <v>0</v>
      </c>
      <c r="W593" s="46">
        <v>0</v>
      </c>
    </row>
    <row r="594" spans="2:23">
      <c r="B594" s="134"/>
      <c r="C594" s="134"/>
      <c r="D594" s="134"/>
      <c r="E594" s="134"/>
      <c r="F594" s="47" t="s">
        <v>199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  <c r="S594" s="46">
        <v>0</v>
      </c>
      <c r="T594" s="46">
        <v>0</v>
      </c>
      <c r="U594" s="46">
        <v>0</v>
      </c>
      <c r="V594" s="46">
        <v>0</v>
      </c>
      <c r="W594" s="46">
        <v>0</v>
      </c>
    </row>
    <row r="595" spans="2:23" ht="31.2">
      <c r="B595" s="134"/>
      <c r="C595" s="134"/>
      <c r="D595" s="134"/>
      <c r="E595" s="134"/>
      <c r="F595" s="47" t="s">
        <v>200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  <c r="S595" s="46">
        <v>0</v>
      </c>
      <c r="T595" s="46">
        <v>0</v>
      </c>
      <c r="U595" s="46">
        <v>0</v>
      </c>
      <c r="V595" s="46">
        <v>0</v>
      </c>
      <c r="W595" s="46">
        <v>0</v>
      </c>
    </row>
    <row r="596" spans="2:23">
      <c r="B596" s="134"/>
      <c r="C596" s="134"/>
      <c r="D596" s="134"/>
      <c r="E596" s="134"/>
      <c r="F596" s="47" t="s">
        <v>201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  <c r="S596" s="46">
        <v>0</v>
      </c>
      <c r="T596" s="46">
        <v>0</v>
      </c>
      <c r="U596" s="46">
        <v>0</v>
      </c>
      <c r="V596" s="46">
        <v>0</v>
      </c>
      <c r="W596" s="46">
        <v>0</v>
      </c>
    </row>
    <row r="597" spans="2:23">
      <c r="B597" s="134"/>
      <c r="C597" s="134"/>
      <c r="D597" s="134"/>
      <c r="E597" s="134"/>
      <c r="F597" s="47" t="s">
        <v>202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  <c r="S597" s="46">
        <v>0</v>
      </c>
      <c r="T597" s="46">
        <v>0</v>
      </c>
      <c r="U597" s="46">
        <v>0</v>
      </c>
      <c r="V597" s="46">
        <v>0</v>
      </c>
      <c r="W597" s="46">
        <v>0</v>
      </c>
    </row>
    <row r="598" spans="2:23" ht="31.2">
      <c r="B598" s="134"/>
      <c r="C598" s="134"/>
      <c r="D598" s="134"/>
      <c r="E598" s="134"/>
      <c r="F598" s="47" t="s">
        <v>203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  <c r="S598" s="46">
        <v>0</v>
      </c>
      <c r="T598" s="46">
        <v>0</v>
      </c>
      <c r="U598" s="46">
        <v>0</v>
      </c>
      <c r="V598" s="46">
        <v>0</v>
      </c>
      <c r="W598" s="46">
        <v>0</v>
      </c>
    </row>
    <row r="599" spans="2:23">
      <c r="B599" s="134"/>
      <c r="C599" s="134"/>
      <c r="D599" s="134"/>
      <c r="E599" s="134"/>
      <c r="F599" s="47" t="s">
        <v>204</v>
      </c>
      <c r="G599" s="46">
        <v>18.8</v>
      </c>
      <c r="H599" s="46">
        <v>18.8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  <c r="S599" s="46">
        <v>0</v>
      </c>
      <c r="T599" s="46">
        <v>18.8</v>
      </c>
      <c r="U599" s="46">
        <v>0</v>
      </c>
      <c r="V599" s="46">
        <v>0</v>
      </c>
      <c r="W599" s="46">
        <v>0</v>
      </c>
    </row>
    <row r="600" spans="2:23">
      <c r="B600" s="134"/>
      <c r="C600" s="134"/>
      <c r="D600" s="134"/>
      <c r="E600" s="134"/>
      <c r="F600" s="47" t="s">
        <v>55</v>
      </c>
      <c r="G600" s="46">
        <v>93.9</v>
      </c>
      <c r="H600" s="46">
        <v>0</v>
      </c>
      <c r="I600" s="46">
        <v>93.9</v>
      </c>
      <c r="J600" s="46">
        <v>0</v>
      </c>
      <c r="K600" s="46">
        <v>0</v>
      </c>
      <c r="L600" s="46">
        <v>0</v>
      </c>
      <c r="M600" s="46">
        <v>82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  <c r="S600" s="46">
        <v>0</v>
      </c>
      <c r="T600" s="46">
        <v>0</v>
      </c>
      <c r="U600" s="46">
        <v>11.9</v>
      </c>
      <c r="V600" s="46">
        <v>0</v>
      </c>
      <c r="W600" s="46">
        <v>0</v>
      </c>
    </row>
    <row r="601" spans="2:23">
      <c r="B601" s="134"/>
      <c r="C601" s="134"/>
      <c r="D601" s="134"/>
      <c r="E601" s="134" t="s">
        <v>154</v>
      </c>
      <c r="F601" s="47" t="s">
        <v>58</v>
      </c>
      <c r="G601" s="46">
        <v>35.5</v>
      </c>
      <c r="H601" s="46">
        <v>17.5</v>
      </c>
      <c r="I601" s="46">
        <v>0</v>
      </c>
      <c r="J601" s="46">
        <v>18</v>
      </c>
      <c r="K601" s="46">
        <v>0</v>
      </c>
      <c r="L601" s="46">
        <v>0</v>
      </c>
      <c r="M601" s="46">
        <v>0</v>
      </c>
      <c r="N601" s="46">
        <v>17.8</v>
      </c>
      <c r="O601" s="46">
        <v>0</v>
      </c>
      <c r="P601" s="46">
        <v>0</v>
      </c>
      <c r="Q601" s="46">
        <v>0</v>
      </c>
      <c r="R601" s="46">
        <v>0</v>
      </c>
      <c r="S601" s="46">
        <v>0</v>
      </c>
      <c r="T601" s="46">
        <v>17.5</v>
      </c>
      <c r="U601" s="46">
        <v>0</v>
      </c>
      <c r="V601" s="46">
        <v>0.2</v>
      </c>
      <c r="W601" s="46">
        <v>0</v>
      </c>
    </row>
    <row r="602" spans="2:23">
      <c r="B602" s="134"/>
      <c r="C602" s="134"/>
      <c r="D602" s="134"/>
      <c r="E602" s="134"/>
      <c r="F602" s="47" t="s">
        <v>205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  <c r="S602" s="46">
        <v>0</v>
      </c>
      <c r="T602" s="46">
        <v>0</v>
      </c>
      <c r="U602" s="46">
        <v>0</v>
      </c>
      <c r="V602" s="46">
        <v>0</v>
      </c>
      <c r="W602" s="46">
        <v>0</v>
      </c>
    </row>
    <row r="603" spans="2:23">
      <c r="B603" s="134"/>
      <c r="C603" s="134"/>
      <c r="D603" s="134"/>
      <c r="E603" s="134"/>
      <c r="F603" s="47" t="s">
        <v>206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  <c r="S603" s="46">
        <v>0</v>
      </c>
      <c r="T603" s="46">
        <v>0</v>
      </c>
      <c r="U603" s="46">
        <v>0</v>
      </c>
      <c r="V603" s="46">
        <v>0</v>
      </c>
      <c r="W603" s="46">
        <v>0</v>
      </c>
    </row>
    <row r="604" spans="2:23">
      <c r="B604" s="134"/>
      <c r="C604" s="134"/>
      <c r="D604" s="134"/>
      <c r="E604" s="134"/>
      <c r="F604" s="47" t="s">
        <v>207</v>
      </c>
      <c r="G604" s="46">
        <v>17.5</v>
      </c>
      <c r="H604" s="46">
        <v>17.5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  <c r="S604" s="46">
        <v>0</v>
      </c>
      <c r="T604" s="46">
        <v>17.5</v>
      </c>
      <c r="U604" s="46">
        <v>0</v>
      </c>
      <c r="V604" s="46">
        <v>0</v>
      </c>
      <c r="W604" s="46">
        <v>0</v>
      </c>
    </row>
    <row r="605" spans="2:23" ht="31.2">
      <c r="B605" s="134"/>
      <c r="C605" s="134"/>
      <c r="D605" s="134"/>
      <c r="E605" s="134"/>
      <c r="F605" s="47" t="s">
        <v>208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  <c r="S605" s="46">
        <v>0</v>
      </c>
      <c r="T605" s="46">
        <v>0</v>
      </c>
      <c r="U605" s="46">
        <v>0</v>
      </c>
      <c r="V605" s="46">
        <v>0</v>
      </c>
      <c r="W605" s="46">
        <v>0</v>
      </c>
    </row>
    <row r="606" spans="2:23">
      <c r="B606" s="134"/>
      <c r="C606" s="134"/>
      <c r="D606" s="134"/>
      <c r="E606" s="134"/>
      <c r="F606" s="47" t="s">
        <v>209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  <c r="S606" s="46">
        <v>0</v>
      </c>
      <c r="T606" s="46">
        <v>0</v>
      </c>
      <c r="U606" s="46">
        <v>0</v>
      </c>
      <c r="V606" s="46">
        <v>0</v>
      </c>
      <c r="W606" s="46">
        <v>0</v>
      </c>
    </row>
    <row r="607" spans="2:23">
      <c r="B607" s="134"/>
      <c r="C607" s="134"/>
      <c r="D607" s="134"/>
      <c r="E607" s="134"/>
      <c r="F607" s="47" t="s">
        <v>55</v>
      </c>
      <c r="G607" s="46">
        <v>18</v>
      </c>
      <c r="H607" s="46">
        <v>0</v>
      </c>
      <c r="I607" s="46">
        <v>0</v>
      </c>
      <c r="J607" s="46">
        <v>18</v>
      </c>
      <c r="K607" s="46">
        <v>0</v>
      </c>
      <c r="L607" s="46">
        <v>0</v>
      </c>
      <c r="M607" s="46">
        <v>0</v>
      </c>
      <c r="N607" s="46">
        <v>17.8</v>
      </c>
      <c r="O607" s="46">
        <v>0</v>
      </c>
      <c r="P607" s="46">
        <v>0</v>
      </c>
      <c r="Q607" s="46">
        <v>0</v>
      </c>
      <c r="R607" s="46">
        <v>0</v>
      </c>
      <c r="S607" s="46">
        <v>0</v>
      </c>
      <c r="T607" s="46">
        <v>0</v>
      </c>
      <c r="U607" s="46">
        <v>0</v>
      </c>
      <c r="V607" s="46">
        <v>0.2</v>
      </c>
      <c r="W607" s="46">
        <v>0</v>
      </c>
    </row>
    <row r="608" spans="2:23">
      <c r="B608" s="134"/>
      <c r="C608" s="134"/>
      <c r="D608" s="134"/>
      <c r="E608" s="134" t="s">
        <v>210</v>
      </c>
      <c r="F608" s="134" t="s">
        <v>197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  <c r="S608" s="46">
        <v>0</v>
      </c>
      <c r="T608" s="46">
        <v>0</v>
      </c>
      <c r="U608" s="46">
        <v>0</v>
      </c>
      <c r="V608" s="46">
        <v>0</v>
      </c>
      <c r="W608" s="46">
        <v>0</v>
      </c>
    </row>
    <row r="609" spans="2:23">
      <c r="B609" s="134"/>
      <c r="C609" s="134"/>
      <c r="D609" s="134"/>
      <c r="E609" s="134" t="s">
        <v>211</v>
      </c>
      <c r="F609" s="134" t="s">
        <v>197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  <c r="S609" s="46">
        <v>0</v>
      </c>
      <c r="T609" s="46">
        <v>0</v>
      </c>
      <c r="U609" s="46">
        <v>0</v>
      </c>
      <c r="V609" s="46">
        <v>0</v>
      </c>
      <c r="W609" s="46">
        <v>0</v>
      </c>
    </row>
    <row r="610" spans="2:23">
      <c r="B610" s="134"/>
      <c r="C610" s="134"/>
      <c r="D610" s="134" t="s">
        <v>212</v>
      </c>
      <c r="E610" s="134" t="s">
        <v>58</v>
      </c>
      <c r="F610" s="134" t="s">
        <v>197</v>
      </c>
      <c r="G610" s="46">
        <v>75.100000000000009</v>
      </c>
      <c r="H610" s="46">
        <v>67.7</v>
      </c>
      <c r="I610" s="46">
        <v>7.4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  <c r="S610" s="46">
        <v>0</v>
      </c>
      <c r="T610" s="46">
        <v>67.7</v>
      </c>
      <c r="U610" s="46">
        <v>7.4</v>
      </c>
      <c r="V610" s="46">
        <v>0</v>
      </c>
      <c r="W610" s="46">
        <v>0</v>
      </c>
    </row>
    <row r="611" spans="2:23">
      <c r="B611" s="134"/>
      <c r="C611" s="134"/>
      <c r="D611" s="134"/>
      <c r="E611" s="134" t="s">
        <v>199</v>
      </c>
      <c r="F611" s="47" t="s">
        <v>213</v>
      </c>
      <c r="G611" s="46">
        <v>33.4</v>
      </c>
      <c r="H611" s="46">
        <v>33.4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  <c r="S611" s="46">
        <v>0</v>
      </c>
      <c r="T611" s="46">
        <v>33.4</v>
      </c>
      <c r="U611" s="46">
        <v>0</v>
      </c>
      <c r="V611" s="46">
        <v>0</v>
      </c>
      <c r="W611" s="46">
        <v>0</v>
      </c>
    </row>
    <row r="612" spans="2:23">
      <c r="B612" s="134"/>
      <c r="C612" s="134"/>
      <c r="D612" s="134"/>
      <c r="E612" s="134"/>
      <c r="F612" s="47" t="s">
        <v>55</v>
      </c>
      <c r="G612" s="46">
        <v>0.8</v>
      </c>
      <c r="H612" s="46">
        <v>0.8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  <c r="S612" s="46">
        <v>0</v>
      </c>
      <c r="T612" s="46">
        <v>0.8</v>
      </c>
      <c r="U612" s="46">
        <v>0</v>
      </c>
      <c r="V612" s="46">
        <v>0</v>
      </c>
      <c r="W612" s="46">
        <v>0</v>
      </c>
    </row>
    <row r="613" spans="2:23">
      <c r="B613" s="134"/>
      <c r="C613" s="134"/>
      <c r="D613" s="134"/>
      <c r="E613" s="134" t="s">
        <v>112</v>
      </c>
      <c r="F613" s="134" t="s">
        <v>197</v>
      </c>
      <c r="G613" s="46">
        <v>0.9</v>
      </c>
      <c r="H613" s="46">
        <v>0.9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  <c r="S613" s="46">
        <v>0</v>
      </c>
      <c r="T613" s="46">
        <v>0.9</v>
      </c>
      <c r="U613" s="46">
        <v>0</v>
      </c>
      <c r="V613" s="46">
        <v>0</v>
      </c>
      <c r="W613" s="46">
        <v>0</v>
      </c>
    </row>
    <row r="614" spans="2:23">
      <c r="B614" s="134"/>
      <c r="C614" s="134"/>
      <c r="D614" s="134"/>
      <c r="E614" s="134" t="s">
        <v>194</v>
      </c>
      <c r="F614" s="134" t="s">
        <v>197</v>
      </c>
      <c r="G614" s="46">
        <v>0.7</v>
      </c>
      <c r="H614" s="46">
        <v>0.7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  <c r="S614" s="46">
        <v>0</v>
      </c>
      <c r="T614" s="46">
        <v>0.7</v>
      </c>
      <c r="U614" s="46">
        <v>0</v>
      </c>
      <c r="V614" s="46">
        <v>0</v>
      </c>
      <c r="W614" s="46">
        <v>0</v>
      </c>
    </row>
    <row r="615" spans="2:23">
      <c r="B615" s="134"/>
      <c r="C615" s="134"/>
      <c r="D615" s="134"/>
      <c r="E615" s="134" t="s">
        <v>200</v>
      </c>
      <c r="F615" s="47" t="s">
        <v>214</v>
      </c>
      <c r="G615" s="46">
        <v>17.399999999999999</v>
      </c>
      <c r="H615" s="46">
        <v>17.399999999999999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  <c r="S615" s="46">
        <v>0</v>
      </c>
      <c r="T615" s="46">
        <v>17.399999999999999</v>
      </c>
      <c r="U615" s="46">
        <v>0</v>
      </c>
      <c r="V615" s="46">
        <v>0</v>
      </c>
      <c r="W615" s="46">
        <v>0</v>
      </c>
    </row>
    <row r="616" spans="2:23" ht="31.2">
      <c r="B616" s="134"/>
      <c r="C616" s="134"/>
      <c r="D616" s="134"/>
      <c r="E616" s="134"/>
      <c r="F616" s="47" t="s">
        <v>215</v>
      </c>
      <c r="G616" s="46">
        <v>0.4</v>
      </c>
      <c r="H616" s="46">
        <v>0.4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  <c r="S616" s="46">
        <v>0</v>
      </c>
      <c r="T616" s="46">
        <v>0.4</v>
      </c>
      <c r="U616" s="46">
        <v>0</v>
      </c>
      <c r="V616" s="46">
        <v>0</v>
      </c>
      <c r="W616" s="46">
        <v>0</v>
      </c>
    </row>
    <row r="617" spans="2:23">
      <c r="B617" s="134"/>
      <c r="C617" s="134"/>
      <c r="D617" s="134"/>
      <c r="E617" s="134"/>
      <c r="F617" s="47" t="s">
        <v>216</v>
      </c>
      <c r="G617" s="46">
        <v>0.3</v>
      </c>
      <c r="H617" s="46">
        <v>0.3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  <c r="S617" s="46">
        <v>0</v>
      </c>
      <c r="T617" s="46">
        <v>0.3</v>
      </c>
      <c r="U617" s="46">
        <v>0</v>
      </c>
      <c r="V617" s="46">
        <v>0</v>
      </c>
      <c r="W617" s="46">
        <v>0</v>
      </c>
    </row>
    <row r="618" spans="2:23">
      <c r="B618" s="134"/>
      <c r="C618" s="134"/>
      <c r="D618" s="134"/>
      <c r="E618" s="134"/>
      <c r="F618" s="47" t="s">
        <v>55</v>
      </c>
      <c r="G618" s="46">
        <v>8.4</v>
      </c>
      <c r="H618" s="46">
        <v>8.4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  <c r="S618" s="46">
        <v>0</v>
      </c>
      <c r="T618" s="46">
        <v>8.4</v>
      </c>
      <c r="U618" s="46">
        <v>0</v>
      </c>
      <c r="V618" s="46">
        <v>0</v>
      </c>
      <c r="W618" s="46">
        <v>0</v>
      </c>
    </row>
    <row r="619" spans="2:23">
      <c r="B619" s="134"/>
      <c r="C619" s="134"/>
      <c r="D619" s="134"/>
      <c r="E619" s="134" t="s">
        <v>201</v>
      </c>
      <c r="F619" s="134" t="s">
        <v>197</v>
      </c>
      <c r="G619" s="46">
        <v>0.1</v>
      </c>
      <c r="H619" s="46">
        <v>0.1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  <c r="S619" s="46">
        <v>0</v>
      </c>
      <c r="T619" s="46">
        <v>0.1</v>
      </c>
      <c r="U619" s="46">
        <v>0</v>
      </c>
      <c r="V619" s="46">
        <v>0</v>
      </c>
      <c r="W619" s="46">
        <v>0</v>
      </c>
    </row>
    <row r="620" spans="2:23">
      <c r="B620" s="134"/>
      <c r="C620" s="134"/>
      <c r="D620" s="134"/>
      <c r="E620" s="134" t="s">
        <v>217</v>
      </c>
      <c r="F620" s="134" t="s">
        <v>197</v>
      </c>
      <c r="G620" s="46">
        <v>2</v>
      </c>
      <c r="H620" s="46">
        <v>2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  <c r="S620" s="46">
        <v>0</v>
      </c>
      <c r="T620" s="46">
        <v>2</v>
      </c>
      <c r="U620" s="46">
        <v>0</v>
      </c>
      <c r="V620" s="46">
        <v>0</v>
      </c>
      <c r="W620" s="46">
        <v>0</v>
      </c>
    </row>
    <row r="621" spans="2:23">
      <c r="B621" s="134"/>
      <c r="C621" s="134"/>
      <c r="D621" s="134"/>
      <c r="E621" s="134" t="s">
        <v>218</v>
      </c>
      <c r="F621" s="134" t="s">
        <v>197</v>
      </c>
      <c r="G621" s="46">
        <v>0.9</v>
      </c>
      <c r="H621" s="46">
        <v>0.9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  <c r="S621" s="46">
        <v>0</v>
      </c>
      <c r="T621" s="46">
        <v>0.9</v>
      </c>
      <c r="U621" s="46">
        <v>0</v>
      </c>
      <c r="V621" s="46">
        <v>0</v>
      </c>
      <c r="W621" s="46">
        <v>0</v>
      </c>
    </row>
    <row r="622" spans="2:23">
      <c r="B622" s="134"/>
      <c r="C622" s="134"/>
      <c r="D622" s="134"/>
      <c r="E622" s="134" t="s">
        <v>202</v>
      </c>
      <c r="F622" s="134" t="s">
        <v>197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  <c r="S622" s="46">
        <v>0</v>
      </c>
      <c r="T622" s="46">
        <v>0</v>
      </c>
      <c r="U622" s="46">
        <v>0</v>
      </c>
      <c r="V622" s="46">
        <v>0</v>
      </c>
      <c r="W622" s="46">
        <v>0</v>
      </c>
    </row>
    <row r="623" spans="2:23">
      <c r="B623" s="134"/>
      <c r="C623" s="134"/>
      <c r="D623" s="134"/>
      <c r="E623" s="134" t="s">
        <v>219</v>
      </c>
      <c r="F623" s="134" t="s">
        <v>197</v>
      </c>
      <c r="G623" s="46">
        <v>0.3</v>
      </c>
      <c r="H623" s="46">
        <v>0.3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  <c r="S623" s="46">
        <v>0</v>
      </c>
      <c r="T623" s="46">
        <v>0.3</v>
      </c>
      <c r="U623" s="46">
        <v>0</v>
      </c>
      <c r="V623" s="46">
        <v>0</v>
      </c>
      <c r="W623" s="46">
        <v>0</v>
      </c>
    </row>
    <row r="624" spans="2:23">
      <c r="B624" s="134"/>
      <c r="C624" s="134"/>
      <c r="D624" s="134"/>
      <c r="E624" s="134" t="s">
        <v>220</v>
      </c>
      <c r="F624" s="134" t="s">
        <v>197</v>
      </c>
      <c r="G624" s="46">
        <v>0.1</v>
      </c>
      <c r="H624" s="46">
        <v>0.1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  <c r="S624" s="46">
        <v>0</v>
      </c>
      <c r="T624" s="46">
        <v>0.1</v>
      </c>
      <c r="U624" s="46">
        <v>0</v>
      </c>
      <c r="V624" s="46">
        <v>0</v>
      </c>
      <c r="W624" s="46">
        <v>0</v>
      </c>
    </row>
    <row r="625" spans="2:23" ht="31.2">
      <c r="B625" s="134"/>
      <c r="C625" s="134"/>
      <c r="D625" s="134"/>
      <c r="E625" s="134" t="s">
        <v>221</v>
      </c>
      <c r="F625" s="47" t="s">
        <v>222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  <c r="S625" s="46">
        <v>0</v>
      </c>
      <c r="T625" s="46">
        <v>0</v>
      </c>
      <c r="U625" s="46">
        <v>0</v>
      </c>
      <c r="V625" s="46">
        <v>0</v>
      </c>
      <c r="W625" s="46">
        <v>0</v>
      </c>
    </row>
    <row r="626" spans="2:23">
      <c r="B626" s="134"/>
      <c r="C626" s="134"/>
      <c r="D626" s="134"/>
      <c r="E626" s="134"/>
      <c r="F626" s="47" t="s">
        <v>223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  <c r="S626" s="46">
        <v>0</v>
      </c>
      <c r="T626" s="46">
        <v>0</v>
      </c>
      <c r="U626" s="46">
        <v>0</v>
      </c>
      <c r="V626" s="46">
        <v>0</v>
      </c>
      <c r="W626" s="46">
        <v>0</v>
      </c>
    </row>
    <row r="627" spans="2:23">
      <c r="B627" s="134"/>
      <c r="C627" s="134"/>
      <c r="D627" s="134"/>
      <c r="E627" s="134" t="s">
        <v>54</v>
      </c>
      <c r="F627" s="134" t="s">
        <v>197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  <c r="S627" s="46">
        <v>0</v>
      </c>
      <c r="T627" s="46">
        <v>0</v>
      </c>
      <c r="U627" s="46">
        <v>0</v>
      </c>
      <c r="V627" s="46">
        <v>0</v>
      </c>
      <c r="W627" s="46">
        <v>0</v>
      </c>
    </row>
    <row r="628" spans="2:23">
      <c r="B628" s="134"/>
      <c r="C628" s="134"/>
      <c r="D628" s="134"/>
      <c r="E628" s="134" t="s">
        <v>224</v>
      </c>
      <c r="F628" s="134" t="s">
        <v>197</v>
      </c>
      <c r="G628" s="46">
        <v>0.6</v>
      </c>
      <c r="H628" s="46">
        <v>0.6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  <c r="S628" s="46">
        <v>0</v>
      </c>
      <c r="T628" s="46">
        <v>0.6</v>
      </c>
      <c r="U628" s="46">
        <v>0</v>
      </c>
      <c r="V628" s="46">
        <v>0</v>
      </c>
      <c r="W628" s="46">
        <v>0</v>
      </c>
    </row>
    <row r="629" spans="2:23">
      <c r="B629" s="134"/>
      <c r="C629" s="134"/>
      <c r="D629" s="134"/>
      <c r="E629" s="134" t="s">
        <v>225</v>
      </c>
      <c r="F629" s="134" t="s">
        <v>197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  <c r="S629" s="46">
        <v>0</v>
      </c>
      <c r="T629" s="46">
        <v>0</v>
      </c>
      <c r="U629" s="46">
        <v>0</v>
      </c>
      <c r="V629" s="46">
        <v>0</v>
      </c>
      <c r="W629" s="46">
        <v>0</v>
      </c>
    </row>
    <row r="630" spans="2:23">
      <c r="B630" s="134"/>
      <c r="C630" s="134"/>
      <c r="D630" s="134"/>
      <c r="E630" s="134" t="s">
        <v>55</v>
      </c>
      <c r="F630" s="134" t="s">
        <v>197</v>
      </c>
      <c r="G630" s="46">
        <v>1.4</v>
      </c>
      <c r="H630" s="46">
        <v>1.4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  <c r="S630" s="46">
        <v>0</v>
      </c>
      <c r="T630" s="46">
        <v>1.4</v>
      </c>
      <c r="U630" s="46">
        <v>0</v>
      </c>
      <c r="V630" s="46">
        <v>0</v>
      </c>
      <c r="W630" s="46">
        <v>0</v>
      </c>
    </row>
    <row r="631" spans="2:23">
      <c r="B631" s="134"/>
      <c r="C631" s="134"/>
      <c r="D631" s="134"/>
      <c r="E631" s="134" t="s">
        <v>226</v>
      </c>
      <c r="F631" s="134" t="s">
        <v>197</v>
      </c>
      <c r="G631" s="46">
        <v>7.4</v>
      </c>
      <c r="H631" s="46">
        <v>0</v>
      </c>
      <c r="I631" s="46">
        <v>7.4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  <c r="S631" s="46">
        <v>0</v>
      </c>
      <c r="T631" s="46">
        <v>0</v>
      </c>
      <c r="U631" s="46">
        <v>7.4</v>
      </c>
      <c r="V631" s="46">
        <v>0</v>
      </c>
      <c r="W631" s="46">
        <v>0</v>
      </c>
    </row>
    <row r="632" spans="2:23">
      <c r="B632" s="134"/>
      <c r="C632" s="134"/>
      <c r="D632" s="134" t="s">
        <v>227</v>
      </c>
      <c r="E632" s="134" t="s">
        <v>197</v>
      </c>
      <c r="F632" s="134" t="s">
        <v>197</v>
      </c>
      <c r="G632" s="46">
        <v>117.5</v>
      </c>
      <c r="H632" s="46">
        <v>117.5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  <c r="S632" s="46">
        <v>0</v>
      </c>
      <c r="T632" s="46">
        <v>117.5</v>
      </c>
      <c r="U632" s="46">
        <v>0</v>
      </c>
      <c r="V632" s="46">
        <v>0</v>
      </c>
      <c r="W632" s="46">
        <v>0</v>
      </c>
    </row>
    <row r="633" spans="2:23">
      <c r="B633" s="134" t="s">
        <v>125</v>
      </c>
      <c r="C633" s="134" t="s">
        <v>138</v>
      </c>
      <c r="D633" s="134" t="s">
        <v>123</v>
      </c>
      <c r="E633" s="134"/>
      <c r="F633" s="134" t="s">
        <v>197</v>
      </c>
      <c r="G633" s="46">
        <v>599.40000000000009</v>
      </c>
      <c r="H633" s="46">
        <v>446.2</v>
      </c>
      <c r="I633" s="46">
        <v>115.5</v>
      </c>
      <c r="J633" s="46">
        <v>35.700000000000003</v>
      </c>
      <c r="K633" s="46">
        <v>2</v>
      </c>
      <c r="L633" s="46">
        <v>0</v>
      </c>
      <c r="M633" s="46">
        <v>82.3</v>
      </c>
      <c r="N633" s="46">
        <v>35.700000000000003</v>
      </c>
      <c r="O633" s="46">
        <v>0</v>
      </c>
      <c r="P633" s="46">
        <v>0.2</v>
      </c>
      <c r="Q633" s="46">
        <v>0</v>
      </c>
      <c r="R633" s="46">
        <v>0</v>
      </c>
      <c r="S633" s="46">
        <v>0</v>
      </c>
      <c r="T633" s="46">
        <v>446</v>
      </c>
      <c r="U633" s="46">
        <v>33.200000000000003</v>
      </c>
      <c r="V633" s="46">
        <v>0</v>
      </c>
      <c r="W633" s="46">
        <v>2</v>
      </c>
    </row>
    <row r="634" spans="2:23">
      <c r="B634" s="134"/>
      <c r="C634" s="134"/>
      <c r="D634" s="134" t="s">
        <v>198</v>
      </c>
      <c r="E634" s="134" t="s">
        <v>58</v>
      </c>
      <c r="F634" s="134" t="s">
        <v>197</v>
      </c>
      <c r="G634" s="46">
        <v>313.5</v>
      </c>
      <c r="H634" s="46">
        <v>160.30000000000001</v>
      </c>
      <c r="I634" s="46">
        <v>115.5</v>
      </c>
      <c r="J634" s="46">
        <v>35.700000000000003</v>
      </c>
      <c r="K634" s="46">
        <v>2</v>
      </c>
      <c r="L634" s="46">
        <v>0</v>
      </c>
      <c r="M634" s="46">
        <v>82.3</v>
      </c>
      <c r="N634" s="46">
        <v>35.700000000000003</v>
      </c>
      <c r="O634" s="46">
        <v>0</v>
      </c>
      <c r="P634" s="46">
        <v>0</v>
      </c>
      <c r="Q634" s="46">
        <v>0</v>
      </c>
      <c r="R634" s="46">
        <v>0</v>
      </c>
      <c r="S634" s="46">
        <v>0</v>
      </c>
      <c r="T634" s="46">
        <v>160.30000000000001</v>
      </c>
      <c r="U634" s="46">
        <v>33.200000000000003</v>
      </c>
      <c r="V634" s="46">
        <v>0</v>
      </c>
      <c r="W634" s="46">
        <v>2</v>
      </c>
    </row>
    <row r="635" spans="2:23">
      <c r="B635" s="134"/>
      <c r="C635" s="134"/>
      <c r="D635" s="134"/>
      <c r="E635" s="134" t="s">
        <v>153</v>
      </c>
      <c r="F635" s="47" t="s">
        <v>58</v>
      </c>
      <c r="G635" s="46">
        <v>304.00000000000006</v>
      </c>
      <c r="H635" s="46">
        <v>160.30000000000001</v>
      </c>
      <c r="I635" s="46">
        <v>108.9</v>
      </c>
      <c r="J635" s="46">
        <v>32.799999999999997</v>
      </c>
      <c r="K635" s="46">
        <v>2</v>
      </c>
      <c r="L635" s="46">
        <v>0</v>
      </c>
      <c r="M635" s="46">
        <v>75.7</v>
      </c>
      <c r="N635" s="46">
        <v>32.799999999999997</v>
      </c>
      <c r="O635" s="46">
        <v>0</v>
      </c>
      <c r="P635" s="46">
        <v>0</v>
      </c>
      <c r="Q635" s="46">
        <v>0</v>
      </c>
      <c r="R635" s="46">
        <v>0</v>
      </c>
      <c r="S635" s="46">
        <v>0</v>
      </c>
      <c r="T635" s="46">
        <v>160.30000000000001</v>
      </c>
      <c r="U635" s="46">
        <v>33.200000000000003</v>
      </c>
      <c r="V635" s="46">
        <v>0</v>
      </c>
      <c r="W635" s="46">
        <v>2</v>
      </c>
    </row>
    <row r="636" spans="2:23">
      <c r="B636" s="134"/>
      <c r="C636" s="134"/>
      <c r="D636" s="134"/>
      <c r="E636" s="134"/>
      <c r="F636" s="47" t="s">
        <v>199</v>
      </c>
      <c r="G636" s="46">
        <v>46.599999999999994</v>
      </c>
      <c r="H636" s="46">
        <v>0.3</v>
      </c>
      <c r="I636" s="46">
        <v>32.299999999999997</v>
      </c>
      <c r="J636" s="46">
        <v>14</v>
      </c>
      <c r="K636" s="46">
        <v>0</v>
      </c>
      <c r="L636" s="46">
        <v>0</v>
      </c>
      <c r="M636" s="46">
        <v>32.299999999999997</v>
      </c>
      <c r="N636" s="46">
        <v>14</v>
      </c>
      <c r="O636" s="46">
        <v>0</v>
      </c>
      <c r="P636" s="46">
        <v>0</v>
      </c>
      <c r="Q636" s="46">
        <v>0</v>
      </c>
      <c r="R636" s="46">
        <v>0</v>
      </c>
      <c r="S636" s="46">
        <v>0</v>
      </c>
      <c r="T636" s="46">
        <v>0.3</v>
      </c>
      <c r="U636" s="46">
        <v>0</v>
      </c>
      <c r="V636" s="46">
        <v>0</v>
      </c>
      <c r="W636" s="46">
        <v>0</v>
      </c>
    </row>
    <row r="637" spans="2:23" ht="31.2">
      <c r="B637" s="134"/>
      <c r="C637" s="134"/>
      <c r="D637" s="134"/>
      <c r="E637" s="134"/>
      <c r="F637" s="47" t="s">
        <v>200</v>
      </c>
      <c r="G637" s="46">
        <v>194.3</v>
      </c>
      <c r="H637" s="46">
        <v>160</v>
      </c>
      <c r="I637" s="46">
        <v>32.299999999999997</v>
      </c>
      <c r="J637" s="46">
        <v>0</v>
      </c>
      <c r="K637" s="46">
        <v>2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  <c r="S637" s="46">
        <v>0</v>
      </c>
      <c r="T637" s="46">
        <v>160</v>
      </c>
      <c r="U637" s="46">
        <v>32.299999999999997</v>
      </c>
      <c r="V637" s="46">
        <v>0</v>
      </c>
      <c r="W637" s="46">
        <v>2</v>
      </c>
    </row>
    <row r="638" spans="2:23">
      <c r="B638" s="134"/>
      <c r="C638" s="134"/>
      <c r="D638" s="134"/>
      <c r="E638" s="134"/>
      <c r="F638" s="47" t="s">
        <v>201</v>
      </c>
      <c r="G638" s="46">
        <v>0.9</v>
      </c>
      <c r="H638" s="46">
        <v>0</v>
      </c>
      <c r="I638" s="46">
        <v>0.9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  <c r="S638" s="46">
        <v>0</v>
      </c>
      <c r="T638" s="46">
        <v>0</v>
      </c>
      <c r="U638" s="46">
        <v>0.9</v>
      </c>
      <c r="V638" s="46">
        <v>0</v>
      </c>
      <c r="W638" s="46">
        <v>0</v>
      </c>
    </row>
    <row r="639" spans="2:23">
      <c r="B639" s="134"/>
      <c r="C639" s="134"/>
      <c r="D639" s="134"/>
      <c r="E639" s="134"/>
      <c r="F639" s="47" t="s">
        <v>202</v>
      </c>
      <c r="G639" s="46">
        <v>2.6</v>
      </c>
      <c r="H639" s="46">
        <v>0</v>
      </c>
      <c r="I639" s="46">
        <v>1.8</v>
      </c>
      <c r="J639" s="46">
        <v>0.8</v>
      </c>
      <c r="K639" s="46">
        <v>0</v>
      </c>
      <c r="L639" s="46">
        <v>0</v>
      </c>
      <c r="M639" s="46">
        <v>1.8</v>
      </c>
      <c r="N639" s="46">
        <v>0.8</v>
      </c>
      <c r="O639" s="46">
        <v>0</v>
      </c>
      <c r="P639" s="46">
        <v>0</v>
      </c>
      <c r="Q639" s="46">
        <v>0</v>
      </c>
      <c r="R639" s="46">
        <v>0</v>
      </c>
      <c r="S639" s="46">
        <v>0</v>
      </c>
      <c r="T639" s="46">
        <v>0</v>
      </c>
      <c r="U639" s="46">
        <v>0</v>
      </c>
      <c r="V639" s="46">
        <v>0</v>
      </c>
      <c r="W639" s="46">
        <v>0</v>
      </c>
    </row>
    <row r="640" spans="2:23" ht="31.2">
      <c r="B640" s="134"/>
      <c r="C640" s="134"/>
      <c r="D640" s="134"/>
      <c r="E640" s="134"/>
      <c r="F640" s="47" t="s">
        <v>203</v>
      </c>
      <c r="G640" s="46">
        <v>3.6</v>
      </c>
      <c r="H640" s="46">
        <v>0</v>
      </c>
      <c r="I640" s="46">
        <v>2.5</v>
      </c>
      <c r="J640" s="46">
        <v>1.1000000000000001</v>
      </c>
      <c r="K640" s="46">
        <v>0</v>
      </c>
      <c r="L640" s="46">
        <v>0</v>
      </c>
      <c r="M640" s="46">
        <v>2.5</v>
      </c>
      <c r="N640" s="46">
        <v>1.1000000000000001</v>
      </c>
      <c r="O640" s="46">
        <v>0</v>
      </c>
      <c r="P640" s="46">
        <v>0</v>
      </c>
      <c r="Q640" s="46">
        <v>0</v>
      </c>
      <c r="R640" s="46">
        <v>0</v>
      </c>
      <c r="S640" s="46">
        <v>0</v>
      </c>
      <c r="T640" s="46">
        <v>0</v>
      </c>
      <c r="U640" s="46">
        <v>0</v>
      </c>
      <c r="V640" s="46">
        <v>0</v>
      </c>
      <c r="W640" s="46">
        <v>0</v>
      </c>
    </row>
    <row r="641" spans="2:23">
      <c r="B641" s="134"/>
      <c r="C641" s="134"/>
      <c r="D641" s="134"/>
      <c r="E641" s="134"/>
      <c r="F641" s="47" t="s">
        <v>204</v>
      </c>
      <c r="G641" s="46">
        <v>1.6</v>
      </c>
      <c r="H641" s="46">
        <v>0</v>
      </c>
      <c r="I641" s="46">
        <v>1.1000000000000001</v>
      </c>
      <c r="J641" s="46">
        <v>0.5</v>
      </c>
      <c r="K641" s="46">
        <v>0</v>
      </c>
      <c r="L641" s="46">
        <v>0</v>
      </c>
      <c r="M641" s="46">
        <v>1.1000000000000001</v>
      </c>
      <c r="N641" s="46">
        <v>0.5</v>
      </c>
      <c r="O641" s="46">
        <v>0</v>
      </c>
      <c r="P641" s="46">
        <v>0</v>
      </c>
      <c r="Q641" s="46">
        <v>0</v>
      </c>
      <c r="R641" s="46">
        <v>0</v>
      </c>
      <c r="S641" s="46">
        <v>0</v>
      </c>
      <c r="T641" s="46">
        <v>0</v>
      </c>
      <c r="U641" s="46">
        <v>0</v>
      </c>
      <c r="V641" s="46">
        <v>0</v>
      </c>
      <c r="W641" s="46">
        <v>0</v>
      </c>
    </row>
    <row r="642" spans="2:23">
      <c r="B642" s="134"/>
      <c r="C642" s="134"/>
      <c r="D642" s="134"/>
      <c r="E642" s="134"/>
      <c r="F642" s="47" t="s">
        <v>55</v>
      </c>
      <c r="G642" s="46">
        <v>54.4</v>
      </c>
      <c r="H642" s="46">
        <v>0</v>
      </c>
      <c r="I642" s="46">
        <v>38</v>
      </c>
      <c r="J642" s="46">
        <v>16.399999999999999</v>
      </c>
      <c r="K642" s="46">
        <v>0</v>
      </c>
      <c r="L642" s="46">
        <v>0</v>
      </c>
      <c r="M642" s="46">
        <v>38</v>
      </c>
      <c r="N642" s="46">
        <v>16.399999999999999</v>
      </c>
      <c r="O642" s="46">
        <v>0</v>
      </c>
      <c r="P642" s="46">
        <v>0</v>
      </c>
      <c r="Q642" s="46">
        <v>0</v>
      </c>
      <c r="R642" s="46">
        <v>0</v>
      </c>
      <c r="S642" s="46">
        <v>0</v>
      </c>
      <c r="T642" s="46">
        <v>0</v>
      </c>
      <c r="U642" s="46">
        <v>0</v>
      </c>
      <c r="V642" s="46">
        <v>0</v>
      </c>
      <c r="W642" s="46">
        <v>0</v>
      </c>
    </row>
    <row r="643" spans="2:23">
      <c r="B643" s="134"/>
      <c r="C643" s="134"/>
      <c r="D643" s="134"/>
      <c r="E643" s="134" t="s">
        <v>154</v>
      </c>
      <c r="F643" s="47" t="s">
        <v>58</v>
      </c>
      <c r="G643" s="46">
        <v>9.5</v>
      </c>
      <c r="H643" s="46">
        <v>0</v>
      </c>
      <c r="I643" s="46">
        <v>6.6</v>
      </c>
      <c r="J643" s="46">
        <v>2.9</v>
      </c>
      <c r="K643" s="46">
        <v>0</v>
      </c>
      <c r="L643" s="46">
        <v>0</v>
      </c>
      <c r="M643" s="46">
        <v>6.6</v>
      </c>
      <c r="N643" s="46">
        <v>2.9</v>
      </c>
      <c r="O643" s="46">
        <v>0</v>
      </c>
      <c r="P643" s="46">
        <v>0</v>
      </c>
      <c r="Q643" s="46">
        <v>0</v>
      </c>
      <c r="R643" s="46">
        <v>0</v>
      </c>
      <c r="S643" s="46">
        <v>0</v>
      </c>
      <c r="T643" s="46">
        <v>0</v>
      </c>
      <c r="U643" s="46">
        <v>0</v>
      </c>
      <c r="V643" s="46">
        <v>0</v>
      </c>
      <c r="W643" s="46">
        <v>0</v>
      </c>
    </row>
    <row r="644" spans="2:23">
      <c r="B644" s="134"/>
      <c r="C644" s="134"/>
      <c r="D644" s="134"/>
      <c r="E644" s="134"/>
      <c r="F644" s="47" t="s">
        <v>205</v>
      </c>
      <c r="G644" s="46">
        <v>1.4</v>
      </c>
      <c r="H644" s="46">
        <v>0</v>
      </c>
      <c r="I644" s="46">
        <v>1</v>
      </c>
      <c r="J644" s="46">
        <v>0.4</v>
      </c>
      <c r="K644" s="46">
        <v>0</v>
      </c>
      <c r="L644" s="46">
        <v>0</v>
      </c>
      <c r="M644" s="46">
        <v>1</v>
      </c>
      <c r="N644" s="46">
        <v>0.4</v>
      </c>
      <c r="O644" s="46">
        <v>0</v>
      </c>
      <c r="P644" s="46">
        <v>0</v>
      </c>
      <c r="Q644" s="46">
        <v>0</v>
      </c>
      <c r="R644" s="46">
        <v>0</v>
      </c>
      <c r="S644" s="46">
        <v>0</v>
      </c>
      <c r="T644" s="46">
        <v>0</v>
      </c>
      <c r="U644" s="46">
        <v>0</v>
      </c>
      <c r="V644" s="46">
        <v>0</v>
      </c>
      <c r="W644" s="46">
        <v>0</v>
      </c>
    </row>
    <row r="645" spans="2:23">
      <c r="B645" s="134"/>
      <c r="C645" s="134"/>
      <c r="D645" s="134"/>
      <c r="E645" s="134"/>
      <c r="F645" s="47" t="s">
        <v>206</v>
      </c>
      <c r="G645" s="46">
        <v>2.9</v>
      </c>
      <c r="H645" s="46">
        <v>0</v>
      </c>
      <c r="I645" s="46">
        <v>2</v>
      </c>
      <c r="J645" s="46">
        <v>0.9</v>
      </c>
      <c r="K645" s="46">
        <v>0</v>
      </c>
      <c r="L645" s="46">
        <v>0</v>
      </c>
      <c r="M645" s="46">
        <v>2</v>
      </c>
      <c r="N645" s="46">
        <v>0.9</v>
      </c>
      <c r="O645" s="46">
        <v>0</v>
      </c>
      <c r="P645" s="46">
        <v>0</v>
      </c>
      <c r="Q645" s="46">
        <v>0</v>
      </c>
      <c r="R645" s="46">
        <v>0</v>
      </c>
      <c r="S645" s="46">
        <v>0</v>
      </c>
      <c r="T645" s="46">
        <v>0</v>
      </c>
      <c r="U645" s="46">
        <v>0</v>
      </c>
      <c r="V645" s="46">
        <v>0</v>
      </c>
      <c r="W645" s="46">
        <v>0</v>
      </c>
    </row>
    <row r="646" spans="2:23">
      <c r="B646" s="134"/>
      <c r="C646" s="134"/>
      <c r="D646" s="134"/>
      <c r="E646" s="134"/>
      <c r="F646" s="47" t="s">
        <v>207</v>
      </c>
      <c r="G646" s="46">
        <v>0.60000000000000009</v>
      </c>
      <c r="H646" s="46">
        <v>0</v>
      </c>
      <c r="I646" s="46">
        <v>0.4</v>
      </c>
      <c r="J646" s="46">
        <v>0.2</v>
      </c>
      <c r="K646" s="46">
        <v>0</v>
      </c>
      <c r="L646" s="46">
        <v>0</v>
      </c>
      <c r="M646" s="46">
        <v>0.4</v>
      </c>
      <c r="N646" s="46">
        <v>0.2</v>
      </c>
      <c r="O646" s="46">
        <v>0</v>
      </c>
      <c r="P646" s="46">
        <v>0</v>
      </c>
      <c r="Q646" s="46">
        <v>0</v>
      </c>
      <c r="R646" s="46">
        <v>0</v>
      </c>
      <c r="S646" s="46">
        <v>0</v>
      </c>
      <c r="T646" s="46">
        <v>0</v>
      </c>
      <c r="U646" s="46">
        <v>0</v>
      </c>
      <c r="V646" s="46">
        <v>0</v>
      </c>
      <c r="W646" s="46">
        <v>0</v>
      </c>
    </row>
    <row r="647" spans="2:23" ht="31.2">
      <c r="B647" s="134"/>
      <c r="C647" s="134"/>
      <c r="D647" s="134"/>
      <c r="E647" s="134"/>
      <c r="F647" s="47" t="s">
        <v>208</v>
      </c>
      <c r="G647" s="46">
        <v>0.7</v>
      </c>
      <c r="H647" s="46">
        <v>0</v>
      </c>
      <c r="I647" s="46">
        <v>0.5</v>
      </c>
      <c r="J647" s="46">
        <v>0.2</v>
      </c>
      <c r="K647" s="46">
        <v>0</v>
      </c>
      <c r="L647" s="46">
        <v>0</v>
      </c>
      <c r="M647" s="46">
        <v>0.5</v>
      </c>
      <c r="N647" s="46">
        <v>0.2</v>
      </c>
      <c r="O647" s="46">
        <v>0</v>
      </c>
      <c r="P647" s="46">
        <v>0</v>
      </c>
      <c r="Q647" s="46">
        <v>0</v>
      </c>
      <c r="R647" s="46">
        <v>0</v>
      </c>
      <c r="S647" s="46">
        <v>0</v>
      </c>
      <c r="T647" s="46">
        <v>0</v>
      </c>
      <c r="U647" s="46">
        <v>0</v>
      </c>
      <c r="V647" s="46">
        <v>0</v>
      </c>
      <c r="W647" s="46">
        <v>0</v>
      </c>
    </row>
    <row r="648" spans="2:23">
      <c r="B648" s="134"/>
      <c r="C648" s="134"/>
      <c r="D648" s="134"/>
      <c r="E648" s="134"/>
      <c r="F648" s="47" t="s">
        <v>209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  <c r="S648" s="46">
        <v>0</v>
      </c>
      <c r="T648" s="46">
        <v>0</v>
      </c>
      <c r="U648" s="46">
        <v>0</v>
      </c>
      <c r="V648" s="46">
        <v>0</v>
      </c>
      <c r="W648" s="46">
        <v>0</v>
      </c>
    </row>
    <row r="649" spans="2:23">
      <c r="B649" s="134"/>
      <c r="C649" s="134"/>
      <c r="D649" s="134"/>
      <c r="E649" s="134"/>
      <c r="F649" s="47" t="s">
        <v>55</v>
      </c>
      <c r="G649" s="46">
        <v>3.9000000000000004</v>
      </c>
      <c r="H649" s="46">
        <v>0</v>
      </c>
      <c r="I649" s="46">
        <v>2.7</v>
      </c>
      <c r="J649" s="46">
        <v>1.2</v>
      </c>
      <c r="K649" s="46">
        <v>0</v>
      </c>
      <c r="L649" s="46">
        <v>0</v>
      </c>
      <c r="M649" s="46">
        <v>2.7</v>
      </c>
      <c r="N649" s="46">
        <v>1.2</v>
      </c>
      <c r="O649" s="46">
        <v>0</v>
      </c>
      <c r="P649" s="46">
        <v>0</v>
      </c>
      <c r="Q649" s="46">
        <v>0</v>
      </c>
      <c r="R649" s="46">
        <v>0</v>
      </c>
      <c r="S649" s="46">
        <v>0</v>
      </c>
      <c r="T649" s="46">
        <v>0</v>
      </c>
      <c r="U649" s="46">
        <v>0</v>
      </c>
      <c r="V649" s="46">
        <v>0</v>
      </c>
      <c r="W649" s="46">
        <v>0</v>
      </c>
    </row>
    <row r="650" spans="2:23">
      <c r="B650" s="134"/>
      <c r="C650" s="134"/>
      <c r="D650" s="134"/>
      <c r="E650" s="134" t="s">
        <v>210</v>
      </c>
      <c r="F650" s="134" t="s">
        <v>197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  <c r="S650" s="46">
        <v>0</v>
      </c>
      <c r="T650" s="46">
        <v>0</v>
      </c>
      <c r="U650" s="46">
        <v>0</v>
      </c>
      <c r="V650" s="46">
        <v>0</v>
      </c>
      <c r="W650" s="46">
        <v>0</v>
      </c>
    </row>
    <row r="651" spans="2:23">
      <c r="B651" s="134"/>
      <c r="C651" s="134"/>
      <c r="D651" s="134"/>
      <c r="E651" s="134" t="s">
        <v>211</v>
      </c>
      <c r="F651" s="134" t="s">
        <v>197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  <c r="S651" s="46">
        <v>0</v>
      </c>
      <c r="T651" s="46">
        <v>0</v>
      </c>
      <c r="U651" s="46">
        <v>0</v>
      </c>
      <c r="V651" s="46">
        <v>0</v>
      </c>
      <c r="W651" s="46">
        <v>0</v>
      </c>
    </row>
    <row r="652" spans="2:23">
      <c r="B652" s="134"/>
      <c r="C652" s="134"/>
      <c r="D652" s="134" t="s">
        <v>212</v>
      </c>
      <c r="E652" s="134" t="s">
        <v>58</v>
      </c>
      <c r="F652" s="134" t="s">
        <v>197</v>
      </c>
      <c r="G652" s="46">
        <v>125.7</v>
      </c>
      <c r="H652" s="46">
        <v>125.7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  <c r="S652" s="46">
        <v>0</v>
      </c>
      <c r="T652" s="46">
        <v>125.7</v>
      </c>
      <c r="U652" s="46">
        <v>0</v>
      </c>
      <c r="V652" s="46">
        <v>0</v>
      </c>
      <c r="W652" s="46">
        <v>0</v>
      </c>
    </row>
    <row r="653" spans="2:23">
      <c r="B653" s="134"/>
      <c r="C653" s="134"/>
      <c r="D653" s="134"/>
      <c r="E653" s="134" t="s">
        <v>199</v>
      </c>
      <c r="F653" s="47" t="s">
        <v>213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  <c r="S653" s="46">
        <v>0</v>
      </c>
      <c r="T653" s="46">
        <v>0</v>
      </c>
      <c r="U653" s="46">
        <v>0</v>
      </c>
      <c r="V653" s="46">
        <v>0</v>
      </c>
      <c r="W653" s="46">
        <v>0</v>
      </c>
    </row>
    <row r="654" spans="2:23">
      <c r="B654" s="134"/>
      <c r="C654" s="134"/>
      <c r="D654" s="134"/>
      <c r="E654" s="134"/>
      <c r="F654" s="47" t="s">
        <v>55</v>
      </c>
      <c r="G654" s="46">
        <v>48</v>
      </c>
      <c r="H654" s="46">
        <v>48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  <c r="S654" s="46">
        <v>0</v>
      </c>
      <c r="T654" s="46">
        <v>48</v>
      </c>
      <c r="U654" s="46">
        <v>0</v>
      </c>
      <c r="V654" s="46">
        <v>0</v>
      </c>
      <c r="W654" s="46">
        <v>0</v>
      </c>
    </row>
    <row r="655" spans="2:23">
      <c r="B655" s="134"/>
      <c r="C655" s="134"/>
      <c r="D655" s="134"/>
      <c r="E655" s="134" t="s">
        <v>112</v>
      </c>
      <c r="F655" s="134" t="s">
        <v>197</v>
      </c>
      <c r="G655" s="46">
        <v>0.6</v>
      </c>
      <c r="H655" s="46">
        <v>0.6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  <c r="S655" s="46">
        <v>0</v>
      </c>
      <c r="T655" s="46">
        <v>0.6</v>
      </c>
      <c r="U655" s="46">
        <v>0</v>
      </c>
      <c r="V655" s="46">
        <v>0</v>
      </c>
      <c r="W655" s="46">
        <v>0</v>
      </c>
    </row>
    <row r="656" spans="2:23">
      <c r="B656" s="134"/>
      <c r="C656" s="134"/>
      <c r="D656" s="134"/>
      <c r="E656" s="134" t="s">
        <v>194</v>
      </c>
      <c r="F656" s="134" t="s">
        <v>197</v>
      </c>
      <c r="G656" s="46">
        <v>1.7</v>
      </c>
      <c r="H656" s="46">
        <v>1.7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  <c r="S656" s="46">
        <v>0</v>
      </c>
      <c r="T656" s="46">
        <v>1.7</v>
      </c>
      <c r="U656" s="46">
        <v>0</v>
      </c>
      <c r="V656" s="46">
        <v>0</v>
      </c>
      <c r="W656" s="46">
        <v>0</v>
      </c>
    </row>
    <row r="657" spans="2:23">
      <c r="B657" s="134"/>
      <c r="C657" s="134"/>
      <c r="D657" s="134"/>
      <c r="E657" s="134" t="s">
        <v>200</v>
      </c>
      <c r="F657" s="47" t="s">
        <v>214</v>
      </c>
      <c r="G657" s="46">
        <v>1.5</v>
      </c>
      <c r="H657" s="46">
        <v>1.5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  <c r="S657" s="46">
        <v>0</v>
      </c>
      <c r="T657" s="46">
        <v>1.5</v>
      </c>
      <c r="U657" s="46">
        <v>0</v>
      </c>
      <c r="V657" s="46">
        <v>0</v>
      </c>
      <c r="W657" s="46">
        <v>0</v>
      </c>
    </row>
    <row r="658" spans="2:23" ht="31.2">
      <c r="B658" s="134"/>
      <c r="C658" s="134"/>
      <c r="D658" s="134"/>
      <c r="E658" s="134"/>
      <c r="F658" s="47" t="s">
        <v>215</v>
      </c>
      <c r="G658" s="46">
        <v>0.9</v>
      </c>
      <c r="H658" s="46">
        <v>0.9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  <c r="S658" s="46">
        <v>0</v>
      </c>
      <c r="T658" s="46">
        <v>0.9</v>
      </c>
      <c r="U658" s="46">
        <v>0</v>
      </c>
      <c r="V658" s="46">
        <v>0</v>
      </c>
      <c r="W658" s="46">
        <v>0</v>
      </c>
    </row>
    <row r="659" spans="2:23">
      <c r="B659" s="134"/>
      <c r="C659" s="134"/>
      <c r="D659" s="134"/>
      <c r="E659" s="134"/>
      <c r="F659" s="47" t="s">
        <v>216</v>
      </c>
      <c r="G659" s="46">
        <v>6.6</v>
      </c>
      <c r="H659" s="46">
        <v>6.6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  <c r="S659" s="46">
        <v>0</v>
      </c>
      <c r="T659" s="46">
        <v>6.6</v>
      </c>
      <c r="U659" s="46">
        <v>0</v>
      </c>
      <c r="V659" s="46">
        <v>0</v>
      </c>
      <c r="W659" s="46">
        <v>0</v>
      </c>
    </row>
    <row r="660" spans="2:23">
      <c r="B660" s="134"/>
      <c r="C660" s="134"/>
      <c r="D660" s="134"/>
      <c r="E660" s="134"/>
      <c r="F660" s="47" t="s">
        <v>55</v>
      </c>
      <c r="G660" s="46">
        <v>3.3</v>
      </c>
      <c r="H660" s="46">
        <v>3.3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  <c r="S660" s="46">
        <v>0</v>
      </c>
      <c r="T660" s="46">
        <v>3.3</v>
      </c>
      <c r="U660" s="46">
        <v>0</v>
      </c>
      <c r="V660" s="46">
        <v>0</v>
      </c>
      <c r="W660" s="46">
        <v>0</v>
      </c>
    </row>
    <row r="661" spans="2:23">
      <c r="B661" s="134"/>
      <c r="C661" s="134"/>
      <c r="D661" s="134"/>
      <c r="E661" s="134" t="s">
        <v>201</v>
      </c>
      <c r="F661" s="134" t="s">
        <v>197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  <c r="S661" s="46">
        <v>0</v>
      </c>
      <c r="T661" s="46">
        <v>0</v>
      </c>
      <c r="U661" s="46">
        <v>0</v>
      </c>
      <c r="V661" s="46">
        <v>0</v>
      </c>
      <c r="W661" s="46">
        <v>0</v>
      </c>
    </row>
    <row r="662" spans="2:23">
      <c r="B662" s="134"/>
      <c r="C662" s="134"/>
      <c r="D662" s="134"/>
      <c r="E662" s="134" t="s">
        <v>217</v>
      </c>
      <c r="F662" s="134" t="s">
        <v>197</v>
      </c>
      <c r="G662" s="46">
        <v>7.8</v>
      </c>
      <c r="H662" s="46">
        <v>7.8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  <c r="S662" s="46">
        <v>0</v>
      </c>
      <c r="T662" s="46">
        <v>7.8</v>
      </c>
      <c r="U662" s="46">
        <v>0</v>
      </c>
      <c r="V662" s="46">
        <v>0</v>
      </c>
      <c r="W662" s="46">
        <v>0</v>
      </c>
    </row>
    <row r="663" spans="2:23">
      <c r="B663" s="134"/>
      <c r="C663" s="134"/>
      <c r="D663" s="134"/>
      <c r="E663" s="134" t="s">
        <v>218</v>
      </c>
      <c r="F663" s="134" t="s">
        <v>197</v>
      </c>
      <c r="G663" s="46">
        <v>2.7</v>
      </c>
      <c r="H663" s="46">
        <v>2.7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  <c r="S663" s="46">
        <v>0</v>
      </c>
      <c r="T663" s="46">
        <v>2.7</v>
      </c>
      <c r="U663" s="46">
        <v>0</v>
      </c>
      <c r="V663" s="46">
        <v>0</v>
      </c>
      <c r="W663" s="46">
        <v>0</v>
      </c>
    </row>
    <row r="664" spans="2:23">
      <c r="B664" s="134"/>
      <c r="C664" s="134"/>
      <c r="D664" s="134"/>
      <c r="E664" s="134" t="s">
        <v>202</v>
      </c>
      <c r="F664" s="134" t="s">
        <v>197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  <c r="S664" s="46">
        <v>0</v>
      </c>
      <c r="T664" s="46">
        <v>0</v>
      </c>
      <c r="U664" s="46">
        <v>0</v>
      </c>
      <c r="V664" s="46">
        <v>0</v>
      </c>
      <c r="W664" s="46">
        <v>0</v>
      </c>
    </row>
    <row r="665" spans="2:23">
      <c r="B665" s="134"/>
      <c r="C665" s="134"/>
      <c r="D665" s="134"/>
      <c r="E665" s="134" t="s">
        <v>219</v>
      </c>
      <c r="F665" s="134" t="s">
        <v>197</v>
      </c>
      <c r="G665" s="46">
        <v>1</v>
      </c>
      <c r="H665" s="46">
        <v>1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  <c r="S665" s="46">
        <v>0</v>
      </c>
      <c r="T665" s="46">
        <v>1</v>
      </c>
      <c r="U665" s="46">
        <v>0</v>
      </c>
      <c r="V665" s="46">
        <v>0</v>
      </c>
      <c r="W665" s="46">
        <v>0</v>
      </c>
    </row>
    <row r="666" spans="2:23">
      <c r="B666" s="134"/>
      <c r="C666" s="134"/>
      <c r="D666" s="134"/>
      <c r="E666" s="134" t="s">
        <v>220</v>
      </c>
      <c r="F666" s="134" t="s">
        <v>197</v>
      </c>
      <c r="G666" s="46">
        <v>0.1</v>
      </c>
      <c r="H666" s="46">
        <v>0.1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  <c r="S666" s="46">
        <v>0</v>
      </c>
      <c r="T666" s="46">
        <v>0.1</v>
      </c>
      <c r="U666" s="46">
        <v>0</v>
      </c>
      <c r="V666" s="46">
        <v>0</v>
      </c>
      <c r="W666" s="46">
        <v>0</v>
      </c>
    </row>
    <row r="667" spans="2:23" ht="31.2">
      <c r="B667" s="134"/>
      <c r="C667" s="134"/>
      <c r="D667" s="134"/>
      <c r="E667" s="134" t="s">
        <v>221</v>
      </c>
      <c r="F667" s="47" t="s">
        <v>222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  <c r="S667" s="46">
        <v>0</v>
      </c>
      <c r="T667" s="46">
        <v>0</v>
      </c>
      <c r="U667" s="46">
        <v>0</v>
      </c>
      <c r="V667" s="46">
        <v>0</v>
      </c>
      <c r="W667" s="46">
        <v>0</v>
      </c>
    </row>
    <row r="668" spans="2:23">
      <c r="B668" s="134"/>
      <c r="C668" s="134"/>
      <c r="D668" s="134"/>
      <c r="E668" s="134"/>
      <c r="F668" s="47" t="s">
        <v>223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  <c r="S668" s="46">
        <v>0</v>
      </c>
      <c r="T668" s="46">
        <v>0</v>
      </c>
      <c r="U668" s="46">
        <v>0</v>
      </c>
      <c r="V668" s="46">
        <v>0</v>
      </c>
      <c r="W668" s="46">
        <v>0</v>
      </c>
    </row>
    <row r="669" spans="2:23">
      <c r="B669" s="134"/>
      <c r="C669" s="134"/>
      <c r="D669" s="134"/>
      <c r="E669" s="134" t="s">
        <v>54</v>
      </c>
      <c r="F669" s="134" t="s">
        <v>197</v>
      </c>
      <c r="G669" s="46">
        <v>1.8</v>
      </c>
      <c r="H669" s="46">
        <v>1.8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  <c r="S669" s="46">
        <v>0</v>
      </c>
      <c r="T669" s="46">
        <v>1.8</v>
      </c>
      <c r="U669" s="46">
        <v>0</v>
      </c>
      <c r="V669" s="46">
        <v>0</v>
      </c>
      <c r="W669" s="46">
        <v>0</v>
      </c>
    </row>
    <row r="670" spans="2:23">
      <c r="B670" s="134"/>
      <c r="C670" s="134"/>
      <c r="D670" s="134"/>
      <c r="E670" s="134" t="s">
        <v>224</v>
      </c>
      <c r="F670" s="134" t="s">
        <v>197</v>
      </c>
      <c r="G670" s="46">
        <v>2.1</v>
      </c>
      <c r="H670" s="46">
        <v>2.1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  <c r="S670" s="46">
        <v>0</v>
      </c>
      <c r="T670" s="46">
        <v>2.1</v>
      </c>
      <c r="U670" s="46">
        <v>0</v>
      </c>
      <c r="V670" s="46">
        <v>0</v>
      </c>
      <c r="W670" s="46">
        <v>0</v>
      </c>
    </row>
    <row r="671" spans="2:23">
      <c r="B671" s="134"/>
      <c r="C671" s="134"/>
      <c r="D671" s="134"/>
      <c r="E671" s="134" t="s">
        <v>225</v>
      </c>
      <c r="F671" s="134" t="s">
        <v>197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  <c r="S671" s="46">
        <v>0</v>
      </c>
      <c r="T671" s="46">
        <v>0</v>
      </c>
      <c r="U671" s="46">
        <v>0</v>
      </c>
      <c r="V671" s="46">
        <v>0</v>
      </c>
      <c r="W671" s="46">
        <v>0</v>
      </c>
    </row>
    <row r="672" spans="2:23">
      <c r="B672" s="134"/>
      <c r="C672" s="134"/>
      <c r="D672" s="134"/>
      <c r="E672" s="134" t="s">
        <v>55</v>
      </c>
      <c r="F672" s="134" t="s">
        <v>197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  <c r="S672" s="46">
        <v>0</v>
      </c>
      <c r="T672" s="46">
        <v>0</v>
      </c>
      <c r="U672" s="46">
        <v>0</v>
      </c>
      <c r="V672" s="46">
        <v>0</v>
      </c>
      <c r="W672" s="46">
        <v>0</v>
      </c>
    </row>
    <row r="673" spans="2:23">
      <c r="B673" s="134"/>
      <c r="C673" s="134"/>
      <c r="D673" s="134"/>
      <c r="E673" s="134" t="s">
        <v>226</v>
      </c>
      <c r="F673" s="134" t="s">
        <v>197</v>
      </c>
      <c r="G673" s="46">
        <v>47.6</v>
      </c>
      <c r="H673" s="46">
        <v>47.6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  <c r="S673" s="46">
        <v>0</v>
      </c>
      <c r="T673" s="46">
        <v>47.6</v>
      </c>
      <c r="U673" s="46">
        <v>0</v>
      </c>
      <c r="V673" s="46">
        <v>0</v>
      </c>
      <c r="W673" s="46">
        <v>0</v>
      </c>
    </row>
    <row r="674" spans="2:23">
      <c r="B674" s="134"/>
      <c r="C674" s="134"/>
      <c r="D674" s="134" t="s">
        <v>227</v>
      </c>
      <c r="E674" s="134" t="s">
        <v>197</v>
      </c>
      <c r="F674" s="134" t="s">
        <v>197</v>
      </c>
      <c r="G674" s="46">
        <v>160.19999999999999</v>
      </c>
      <c r="H674" s="46">
        <v>160.19999999999999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0.2</v>
      </c>
      <c r="Q674" s="46">
        <v>0</v>
      </c>
      <c r="R674" s="46">
        <v>0</v>
      </c>
      <c r="S674" s="46">
        <v>0</v>
      </c>
      <c r="T674" s="46">
        <v>160</v>
      </c>
      <c r="U674" s="46">
        <v>0</v>
      </c>
      <c r="V674" s="46">
        <v>0</v>
      </c>
      <c r="W674" s="46">
        <v>0</v>
      </c>
    </row>
    <row r="675" spans="2:23">
      <c r="B675" s="134" t="s">
        <v>125</v>
      </c>
      <c r="C675" s="134" t="s">
        <v>139</v>
      </c>
      <c r="D675" s="134" t="s">
        <v>123</v>
      </c>
      <c r="E675" s="134"/>
      <c r="F675" s="134" t="s">
        <v>197</v>
      </c>
      <c r="G675" s="46">
        <v>326.5</v>
      </c>
      <c r="H675" s="46">
        <v>171</v>
      </c>
      <c r="I675" s="46">
        <v>124.5</v>
      </c>
      <c r="J675" s="46">
        <v>30.9</v>
      </c>
      <c r="K675" s="46">
        <v>0.1</v>
      </c>
      <c r="L675" s="46">
        <v>14.4</v>
      </c>
      <c r="M675" s="46">
        <v>123.4</v>
      </c>
      <c r="N675" s="46">
        <v>30.9</v>
      </c>
      <c r="O675" s="46">
        <v>0</v>
      </c>
      <c r="P675" s="46">
        <v>0.8</v>
      </c>
      <c r="Q675" s="46">
        <v>0</v>
      </c>
      <c r="R675" s="46">
        <v>0</v>
      </c>
      <c r="S675" s="46">
        <v>0</v>
      </c>
      <c r="T675" s="46">
        <v>155.80000000000001</v>
      </c>
      <c r="U675" s="46">
        <v>1.1000000000000001</v>
      </c>
      <c r="V675" s="46">
        <v>0</v>
      </c>
      <c r="W675" s="46">
        <v>0.1</v>
      </c>
    </row>
    <row r="676" spans="2:23">
      <c r="B676" s="134"/>
      <c r="C676" s="134"/>
      <c r="D676" s="134" t="s">
        <v>198</v>
      </c>
      <c r="E676" s="134" t="s">
        <v>58</v>
      </c>
      <c r="F676" s="134" t="s">
        <v>197</v>
      </c>
      <c r="G676" s="46">
        <v>157.1</v>
      </c>
      <c r="H676" s="46">
        <v>1.6</v>
      </c>
      <c r="I676" s="46">
        <v>124.5</v>
      </c>
      <c r="J676" s="46">
        <v>30.9</v>
      </c>
      <c r="K676" s="46">
        <v>0.1</v>
      </c>
      <c r="L676" s="46">
        <v>0</v>
      </c>
      <c r="M676" s="46">
        <v>123.4</v>
      </c>
      <c r="N676" s="46">
        <v>30.9</v>
      </c>
      <c r="O676" s="46">
        <v>0</v>
      </c>
      <c r="P676" s="46">
        <v>0</v>
      </c>
      <c r="Q676" s="46">
        <v>0</v>
      </c>
      <c r="R676" s="46">
        <v>0</v>
      </c>
      <c r="S676" s="46">
        <v>0</v>
      </c>
      <c r="T676" s="46">
        <v>1.6</v>
      </c>
      <c r="U676" s="46">
        <v>1.1000000000000001</v>
      </c>
      <c r="V676" s="46">
        <v>0</v>
      </c>
      <c r="W676" s="46">
        <v>0.1</v>
      </c>
    </row>
    <row r="677" spans="2:23">
      <c r="B677" s="134"/>
      <c r="C677" s="134"/>
      <c r="D677" s="134"/>
      <c r="E677" s="134" t="s">
        <v>153</v>
      </c>
      <c r="F677" s="47" t="s">
        <v>58</v>
      </c>
      <c r="G677" s="46">
        <v>156.4</v>
      </c>
      <c r="H677" s="46">
        <v>0.9</v>
      </c>
      <c r="I677" s="46">
        <v>124.5</v>
      </c>
      <c r="J677" s="46">
        <v>30.9</v>
      </c>
      <c r="K677" s="46">
        <v>0.1</v>
      </c>
      <c r="L677" s="46">
        <v>0</v>
      </c>
      <c r="M677" s="46">
        <v>123.4</v>
      </c>
      <c r="N677" s="46">
        <v>30.9</v>
      </c>
      <c r="O677" s="46">
        <v>0</v>
      </c>
      <c r="P677" s="46">
        <v>0</v>
      </c>
      <c r="Q677" s="46">
        <v>0</v>
      </c>
      <c r="R677" s="46">
        <v>0</v>
      </c>
      <c r="S677" s="46">
        <v>0</v>
      </c>
      <c r="T677" s="46">
        <v>0.9</v>
      </c>
      <c r="U677" s="46">
        <v>1.1000000000000001</v>
      </c>
      <c r="V677" s="46">
        <v>0</v>
      </c>
      <c r="W677" s="46">
        <v>0.1</v>
      </c>
    </row>
    <row r="678" spans="2:23">
      <c r="B678" s="134"/>
      <c r="C678" s="134"/>
      <c r="D678" s="134"/>
      <c r="E678" s="134"/>
      <c r="F678" s="47" t="s">
        <v>199</v>
      </c>
      <c r="G678" s="46">
        <v>49</v>
      </c>
      <c r="H678" s="46">
        <v>0</v>
      </c>
      <c r="I678" s="46">
        <v>39.200000000000003</v>
      </c>
      <c r="J678" s="46">
        <v>9.8000000000000007</v>
      </c>
      <c r="K678" s="46">
        <v>0</v>
      </c>
      <c r="L678" s="46">
        <v>0</v>
      </c>
      <c r="M678" s="46">
        <v>39.200000000000003</v>
      </c>
      <c r="N678" s="46">
        <v>9.8000000000000007</v>
      </c>
      <c r="O678" s="46">
        <v>0</v>
      </c>
      <c r="P678" s="46">
        <v>0</v>
      </c>
      <c r="Q678" s="46">
        <v>0</v>
      </c>
      <c r="R678" s="46">
        <v>0</v>
      </c>
      <c r="S678" s="46">
        <v>0</v>
      </c>
      <c r="T678" s="46">
        <v>0</v>
      </c>
      <c r="U678" s="46">
        <v>0</v>
      </c>
      <c r="V678" s="46">
        <v>0</v>
      </c>
      <c r="W678" s="46">
        <v>0</v>
      </c>
    </row>
    <row r="679" spans="2:23" ht="31.2">
      <c r="B679" s="134"/>
      <c r="C679" s="134"/>
      <c r="D679" s="134"/>
      <c r="E679" s="134"/>
      <c r="F679" s="47" t="s">
        <v>200</v>
      </c>
      <c r="G679" s="46">
        <v>1.9000000000000001</v>
      </c>
      <c r="H679" s="46">
        <v>0.8</v>
      </c>
      <c r="I679" s="46">
        <v>0.89999999999999991</v>
      </c>
      <c r="J679" s="46">
        <v>0.1</v>
      </c>
      <c r="K679" s="46">
        <v>0.1</v>
      </c>
      <c r="L679" s="46">
        <v>0</v>
      </c>
      <c r="M679" s="46">
        <v>0.3</v>
      </c>
      <c r="N679" s="46">
        <v>0.1</v>
      </c>
      <c r="O679" s="46">
        <v>0</v>
      </c>
      <c r="P679" s="46">
        <v>0</v>
      </c>
      <c r="Q679" s="46">
        <v>0</v>
      </c>
      <c r="R679" s="46">
        <v>0</v>
      </c>
      <c r="S679" s="46">
        <v>0</v>
      </c>
      <c r="T679" s="46">
        <v>0.8</v>
      </c>
      <c r="U679" s="46">
        <v>0.6</v>
      </c>
      <c r="V679" s="46">
        <v>0</v>
      </c>
      <c r="W679" s="46">
        <v>0.1</v>
      </c>
    </row>
    <row r="680" spans="2:23">
      <c r="B680" s="134"/>
      <c r="C680" s="134"/>
      <c r="D680" s="134"/>
      <c r="E680" s="134"/>
      <c r="F680" s="47" t="s">
        <v>201</v>
      </c>
      <c r="G680" s="46">
        <v>0.89999999999999991</v>
      </c>
      <c r="H680" s="46">
        <v>0</v>
      </c>
      <c r="I680" s="46">
        <v>0.7</v>
      </c>
      <c r="J680" s="46">
        <v>0.2</v>
      </c>
      <c r="K680" s="46">
        <v>0</v>
      </c>
      <c r="L680" s="46">
        <v>0</v>
      </c>
      <c r="M680" s="46">
        <v>0.7</v>
      </c>
      <c r="N680" s="46">
        <v>0.2</v>
      </c>
      <c r="O680" s="46">
        <v>0</v>
      </c>
      <c r="P680" s="46">
        <v>0</v>
      </c>
      <c r="Q680" s="46">
        <v>0</v>
      </c>
      <c r="R680" s="46">
        <v>0</v>
      </c>
      <c r="S680" s="46">
        <v>0</v>
      </c>
      <c r="T680" s="46">
        <v>0</v>
      </c>
      <c r="U680" s="46">
        <v>0</v>
      </c>
      <c r="V680" s="46">
        <v>0</v>
      </c>
      <c r="W680" s="46">
        <v>0</v>
      </c>
    </row>
    <row r="681" spans="2:23">
      <c r="B681" s="134"/>
      <c r="C681" s="134"/>
      <c r="D681" s="134"/>
      <c r="E681" s="134"/>
      <c r="F681" s="47" t="s">
        <v>202</v>
      </c>
      <c r="G681" s="46">
        <v>2.7</v>
      </c>
      <c r="H681" s="46">
        <v>0</v>
      </c>
      <c r="I681" s="46">
        <v>2.2000000000000002</v>
      </c>
      <c r="J681" s="46">
        <v>0.5</v>
      </c>
      <c r="K681" s="46">
        <v>0</v>
      </c>
      <c r="L681" s="46">
        <v>0</v>
      </c>
      <c r="M681" s="46">
        <v>2.1</v>
      </c>
      <c r="N681" s="46">
        <v>0.5</v>
      </c>
      <c r="O681" s="46">
        <v>0</v>
      </c>
      <c r="P681" s="46">
        <v>0</v>
      </c>
      <c r="Q681" s="46">
        <v>0</v>
      </c>
      <c r="R681" s="46">
        <v>0</v>
      </c>
      <c r="S681" s="46">
        <v>0</v>
      </c>
      <c r="T681" s="46">
        <v>0</v>
      </c>
      <c r="U681" s="46">
        <v>0.1</v>
      </c>
      <c r="V681" s="46">
        <v>0</v>
      </c>
      <c r="W681" s="46">
        <v>0</v>
      </c>
    </row>
    <row r="682" spans="2:23" ht="31.2">
      <c r="B682" s="134"/>
      <c r="C682" s="134"/>
      <c r="D682" s="134"/>
      <c r="E682" s="134"/>
      <c r="F682" s="47" t="s">
        <v>203</v>
      </c>
      <c r="G682" s="46">
        <v>3.9000000000000004</v>
      </c>
      <c r="H682" s="46">
        <v>0.1</v>
      </c>
      <c r="I682" s="46">
        <v>3</v>
      </c>
      <c r="J682" s="46">
        <v>0.8</v>
      </c>
      <c r="K682" s="46">
        <v>0</v>
      </c>
      <c r="L682" s="46">
        <v>0</v>
      </c>
      <c r="M682" s="46">
        <v>3</v>
      </c>
      <c r="N682" s="46">
        <v>0.8</v>
      </c>
      <c r="O682" s="46">
        <v>0</v>
      </c>
      <c r="P682" s="46">
        <v>0</v>
      </c>
      <c r="Q682" s="46">
        <v>0</v>
      </c>
      <c r="R682" s="46">
        <v>0</v>
      </c>
      <c r="S682" s="46">
        <v>0</v>
      </c>
      <c r="T682" s="46">
        <v>0.1</v>
      </c>
      <c r="U682" s="46">
        <v>0</v>
      </c>
      <c r="V682" s="46">
        <v>0</v>
      </c>
      <c r="W682" s="46">
        <v>0</v>
      </c>
    </row>
    <row r="683" spans="2:23">
      <c r="B683" s="134"/>
      <c r="C683" s="134"/>
      <c r="D683" s="134"/>
      <c r="E683" s="134"/>
      <c r="F683" s="47" t="s">
        <v>204</v>
      </c>
      <c r="G683" s="46">
        <v>1.7</v>
      </c>
      <c r="H683" s="46">
        <v>0</v>
      </c>
      <c r="I683" s="46">
        <v>1.4</v>
      </c>
      <c r="J683" s="46">
        <v>0.3</v>
      </c>
      <c r="K683" s="46">
        <v>0</v>
      </c>
      <c r="L683" s="46">
        <v>0</v>
      </c>
      <c r="M683" s="46">
        <v>1.4</v>
      </c>
      <c r="N683" s="46">
        <v>0.3</v>
      </c>
      <c r="O683" s="46">
        <v>0</v>
      </c>
      <c r="P683" s="46">
        <v>0</v>
      </c>
      <c r="Q683" s="46">
        <v>0</v>
      </c>
      <c r="R683" s="46">
        <v>0</v>
      </c>
      <c r="S683" s="46">
        <v>0</v>
      </c>
      <c r="T683" s="46">
        <v>0</v>
      </c>
      <c r="U683" s="46">
        <v>0</v>
      </c>
      <c r="V683" s="46">
        <v>0</v>
      </c>
      <c r="W683" s="46">
        <v>0</v>
      </c>
    </row>
    <row r="684" spans="2:23">
      <c r="B684" s="134"/>
      <c r="C684" s="134"/>
      <c r="D684" s="134"/>
      <c r="E684" s="134"/>
      <c r="F684" s="47" t="s">
        <v>55</v>
      </c>
      <c r="G684" s="46">
        <v>96.300000000000011</v>
      </c>
      <c r="H684" s="46">
        <v>0</v>
      </c>
      <c r="I684" s="46">
        <v>77.100000000000009</v>
      </c>
      <c r="J684" s="46">
        <v>19.2</v>
      </c>
      <c r="K684" s="46">
        <v>0</v>
      </c>
      <c r="L684" s="46">
        <v>0</v>
      </c>
      <c r="M684" s="46">
        <v>76.7</v>
      </c>
      <c r="N684" s="46">
        <v>19.2</v>
      </c>
      <c r="O684" s="46">
        <v>0</v>
      </c>
      <c r="P684" s="46">
        <v>0</v>
      </c>
      <c r="Q684" s="46">
        <v>0</v>
      </c>
      <c r="R684" s="46">
        <v>0</v>
      </c>
      <c r="S684" s="46">
        <v>0</v>
      </c>
      <c r="T684" s="46">
        <v>0</v>
      </c>
      <c r="U684" s="46">
        <v>0.4</v>
      </c>
      <c r="V684" s="46">
        <v>0</v>
      </c>
      <c r="W684" s="46">
        <v>0</v>
      </c>
    </row>
    <row r="685" spans="2:23">
      <c r="B685" s="134"/>
      <c r="C685" s="134"/>
      <c r="D685" s="134"/>
      <c r="E685" s="134" t="s">
        <v>154</v>
      </c>
      <c r="F685" s="47" t="s">
        <v>58</v>
      </c>
      <c r="G685" s="46">
        <v>0.7</v>
      </c>
      <c r="H685" s="46">
        <v>0.7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  <c r="S685" s="46">
        <v>0</v>
      </c>
      <c r="T685" s="46">
        <v>0.7</v>
      </c>
      <c r="U685" s="46">
        <v>0</v>
      </c>
      <c r="V685" s="46">
        <v>0</v>
      </c>
      <c r="W685" s="46">
        <v>0</v>
      </c>
    </row>
    <row r="686" spans="2:23">
      <c r="B686" s="134"/>
      <c r="C686" s="134"/>
      <c r="D686" s="134"/>
      <c r="E686" s="134"/>
      <c r="F686" s="47" t="s">
        <v>205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  <c r="S686" s="46">
        <v>0</v>
      </c>
      <c r="T686" s="46">
        <v>0</v>
      </c>
      <c r="U686" s="46">
        <v>0</v>
      </c>
      <c r="V686" s="46">
        <v>0</v>
      </c>
      <c r="W686" s="46">
        <v>0</v>
      </c>
    </row>
    <row r="687" spans="2:23">
      <c r="B687" s="134"/>
      <c r="C687" s="134"/>
      <c r="D687" s="134"/>
      <c r="E687" s="134"/>
      <c r="F687" s="47" t="s">
        <v>206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  <c r="S687" s="46">
        <v>0</v>
      </c>
      <c r="T687" s="46">
        <v>0</v>
      </c>
      <c r="U687" s="46">
        <v>0</v>
      </c>
      <c r="V687" s="46">
        <v>0</v>
      </c>
      <c r="W687" s="46">
        <v>0</v>
      </c>
    </row>
    <row r="688" spans="2:23">
      <c r="B688" s="134"/>
      <c r="C688" s="134"/>
      <c r="D688" s="134"/>
      <c r="E688" s="134"/>
      <c r="F688" s="47" t="s">
        <v>207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  <c r="S688" s="46">
        <v>0</v>
      </c>
      <c r="T688" s="46">
        <v>0</v>
      </c>
      <c r="U688" s="46">
        <v>0</v>
      </c>
      <c r="V688" s="46">
        <v>0</v>
      </c>
      <c r="W688" s="46">
        <v>0</v>
      </c>
    </row>
    <row r="689" spans="2:23" ht="31.2">
      <c r="B689" s="134"/>
      <c r="C689" s="134"/>
      <c r="D689" s="134"/>
      <c r="E689" s="134"/>
      <c r="F689" s="47" t="s">
        <v>208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  <c r="S689" s="46">
        <v>0</v>
      </c>
      <c r="T689" s="46">
        <v>0</v>
      </c>
      <c r="U689" s="46">
        <v>0</v>
      </c>
      <c r="V689" s="46">
        <v>0</v>
      </c>
      <c r="W689" s="46">
        <v>0</v>
      </c>
    </row>
    <row r="690" spans="2:23">
      <c r="B690" s="134"/>
      <c r="C690" s="134"/>
      <c r="D690" s="134"/>
      <c r="E690" s="134"/>
      <c r="F690" s="47" t="s">
        <v>209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  <c r="S690" s="46">
        <v>0</v>
      </c>
      <c r="T690" s="46">
        <v>0</v>
      </c>
      <c r="U690" s="46">
        <v>0</v>
      </c>
      <c r="V690" s="46">
        <v>0</v>
      </c>
      <c r="W690" s="46">
        <v>0</v>
      </c>
    </row>
    <row r="691" spans="2:23">
      <c r="B691" s="134"/>
      <c r="C691" s="134"/>
      <c r="D691" s="134"/>
      <c r="E691" s="134"/>
      <c r="F691" s="47" t="s">
        <v>55</v>
      </c>
      <c r="G691" s="46">
        <v>0.7</v>
      </c>
      <c r="H691" s="46">
        <v>0.7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  <c r="S691" s="46">
        <v>0</v>
      </c>
      <c r="T691" s="46">
        <v>0.7</v>
      </c>
      <c r="U691" s="46">
        <v>0</v>
      </c>
      <c r="V691" s="46">
        <v>0</v>
      </c>
      <c r="W691" s="46">
        <v>0</v>
      </c>
    </row>
    <row r="692" spans="2:23">
      <c r="B692" s="134"/>
      <c r="C692" s="134"/>
      <c r="D692" s="134"/>
      <c r="E692" s="134" t="s">
        <v>210</v>
      </c>
      <c r="F692" s="134" t="s">
        <v>197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  <c r="S692" s="46">
        <v>0</v>
      </c>
      <c r="T692" s="46">
        <v>0</v>
      </c>
      <c r="U692" s="46">
        <v>0</v>
      </c>
      <c r="V692" s="46">
        <v>0</v>
      </c>
      <c r="W692" s="46">
        <v>0</v>
      </c>
    </row>
    <row r="693" spans="2:23">
      <c r="B693" s="134"/>
      <c r="C693" s="134"/>
      <c r="D693" s="134"/>
      <c r="E693" s="134" t="s">
        <v>211</v>
      </c>
      <c r="F693" s="134" t="s">
        <v>197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  <c r="S693" s="46">
        <v>0</v>
      </c>
      <c r="T693" s="46">
        <v>0</v>
      </c>
      <c r="U693" s="46">
        <v>0</v>
      </c>
      <c r="V693" s="46">
        <v>0</v>
      </c>
      <c r="W693" s="46">
        <v>0</v>
      </c>
    </row>
    <row r="694" spans="2:23">
      <c r="B694" s="134"/>
      <c r="C694" s="134"/>
      <c r="D694" s="134" t="s">
        <v>212</v>
      </c>
      <c r="E694" s="134" t="s">
        <v>58</v>
      </c>
      <c r="F694" s="134" t="s">
        <v>197</v>
      </c>
      <c r="G694" s="46">
        <v>72.5</v>
      </c>
      <c r="H694" s="46">
        <v>72.5</v>
      </c>
      <c r="I694" s="46">
        <v>0</v>
      </c>
      <c r="J694" s="46">
        <v>0</v>
      </c>
      <c r="K694" s="46">
        <v>0</v>
      </c>
      <c r="L694" s="46">
        <v>14.4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  <c r="S694" s="46">
        <v>0</v>
      </c>
      <c r="T694" s="46">
        <v>58.1</v>
      </c>
      <c r="U694" s="46">
        <v>0</v>
      </c>
      <c r="V694" s="46">
        <v>0</v>
      </c>
      <c r="W694" s="46">
        <v>0</v>
      </c>
    </row>
    <row r="695" spans="2:23">
      <c r="B695" s="134"/>
      <c r="C695" s="134"/>
      <c r="D695" s="134"/>
      <c r="E695" s="134" t="s">
        <v>199</v>
      </c>
      <c r="F695" s="47" t="s">
        <v>213</v>
      </c>
      <c r="G695" s="46">
        <v>0.8</v>
      </c>
      <c r="H695" s="46">
        <v>0.8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  <c r="S695" s="46">
        <v>0</v>
      </c>
      <c r="T695" s="46">
        <v>0.8</v>
      </c>
      <c r="U695" s="46">
        <v>0</v>
      </c>
      <c r="V695" s="46">
        <v>0</v>
      </c>
      <c r="W695" s="46">
        <v>0</v>
      </c>
    </row>
    <row r="696" spans="2:23">
      <c r="B696" s="134"/>
      <c r="C696" s="134"/>
      <c r="D696" s="134"/>
      <c r="E696" s="134"/>
      <c r="F696" s="47" t="s">
        <v>55</v>
      </c>
      <c r="G696" s="46">
        <v>4.3</v>
      </c>
      <c r="H696" s="46">
        <v>4.3</v>
      </c>
      <c r="I696" s="46">
        <v>0</v>
      </c>
      <c r="J696" s="46">
        <v>0</v>
      </c>
      <c r="K696" s="46">
        <v>0</v>
      </c>
      <c r="L696" s="46">
        <v>1.4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  <c r="S696" s="46">
        <v>0</v>
      </c>
      <c r="T696" s="46">
        <v>2.9</v>
      </c>
      <c r="U696" s="46">
        <v>0</v>
      </c>
      <c r="V696" s="46">
        <v>0</v>
      </c>
      <c r="W696" s="46">
        <v>0</v>
      </c>
    </row>
    <row r="697" spans="2:23">
      <c r="B697" s="134"/>
      <c r="C697" s="134"/>
      <c r="D697" s="134"/>
      <c r="E697" s="134" t="s">
        <v>112</v>
      </c>
      <c r="F697" s="134" t="s">
        <v>197</v>
      </c>
      <c r="G697" s="46">
        <v>1.9000000000000001</v>
      </c>
      <c r="H697" s="46">
        <v>1.9000000000000001</v>
      </c>
      <c r="I697" s="46">
        <v>0</v>
      </c>
      <c r="J697" s="46">
        <v>0</v>
      </c>
      <c r="K697" s="46">
        <v>0</v>
      </c>
      <c r="L697" s="46">
        <v>0.3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  <c r="S697" s="46">
        <v>0</v>
      </c>
      <c r="T697" s="46">
        <v>1.6</v>
      </c>
      <c r="U697" s="46">
        <v>0</v>
      </c>
      <c r="V697" s="46">
        <v>0</v>
      </c>
      <c r="W697" s="46">
        <v>0</v>
      </c>
    </row>
    <row r="698" spans="2:23">
      <c r="B698" s="134"/>
      <c r="C698" s="134"/>
      <c r="D698" s="134"/>
      <c r="E698" s="134" t="s">
        <v>194</v>
      </c>
      <c r="F698" s="134" t="s">
        <v>197</v>
      </c>
      <c r="G698" s="46">
        <v>1.7999999999999998</v>
      </c>
      <c r="H698" s="46">
        <v>1.7999999999999998</v>
      </c>
      <c r="I698" s="46">
        <v>0</v>
      </c>
      <c r="J698" s="46">
        <v>0</v>
      </c>
      <c r="K698" s="46">
        <v>0</v>
      </c>
      <c r="L698" s="46">
        <v>0.4</v>
      </c>
      <c r="M698" s="46">
        <v>0</v>
      </c>
      <c r="N698" s="46">
        <v>0</v>
      </c>
      <c r="O698" s="46">
        <v>0</v>
      </c>
      <c r="P698" s="46">
        <v>0</v>
      </c>
      <c r="Q698" s="46">
        <v>0</v>
      </c>
      <c r="R698" s="46">
        <v>0</v>
      </c>
      <c r="S698" s="46">
        <v>0</v>
      </c>
      <c r="T698" s="46">
        <v>1.4</v>
      </c>
      <c r="U698" s="46">
        <v>0</v>
      </c>
      <c r="V698" s="46">
        <v>0</v>
      </c>
      <c r="W698" s="46">
        <v>0</v>
      </c>
    </row>
    <row r="699" spans="2:23">
      <c r="B699" s="134"/>
      <c r="C699" s="134"/>
      <c r="D699" s="134"/>
      <c r="E699" s="134" t="s">
        <v>200</v>
      </c>
      <c r="F699" s="47" t="s">
        <v>214</v>
      </c>
      <c r="G699" s="46">
        <v>35.300000000000004</v>
      </c>
      <c r="H699" s="46">
        <v>35.300000000000004</v>
      </c>
      <c r="I699" s="46">
        <v>0</v>
      </c>
      <c r="J699" s="46">
        <v>0</v>
      </c>
      <c r="K699" s="46">
        <v>0</v>
      </c>
      <c r="L699" s="46">
        <v>1.6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  <c r="S699" s="46">
        <v>0</v>
      </c>
      <c r="T699" s="46">
        <v>33.700000000000003</v>
      </c>
      <c r="U699" s="46">
        <v>0</v>
      </c>
      <c r="V699" s="46">
        <v>0</v>
      </c>
      <c r="W699" s="46">
        <v>0</v>
      </c>
    </row>
    <row r="700" spans="2:23" ht="31.2">
      <c r="B700" s="134"/>
      <c r="C700" s="134"/>
      <c r="D700" s="134"/>
      <c r="E700" s="134"/>
      <c r="F700" s="47" t="s">
        <v>215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  <c r="S700" s="46">
        <v>0</v>
      </c>
      <c r="T700" s="46">
        <v>0</v>
      </c>
      <c r="U700" s="46">
        <v>0</v>
      </c>
      <c r="V700" s="46">
        <v>0</v>
      </c>
      <c r="W700" s="46">
        <v>0</v>
      </c>
    </row>
    <row r="701" spans="2:23">
      <c r="B701" s="134"/>
      <c r="C701" s="134"/>
      <c r="D701" s="134"/>
      <c r="E701" s="134"/>
      <c r="F701" s="47" t="s">
        <v>216</v>
      </c>
      <c r="G701" s="46">
        <v>1.6</v>
      </c>
      <c r="H701" s="46">
        <v>1.6</v>
      </c>
      <c r="I701" s="46">
        <v>0</v>
      </c>
      <c r="J701" s="46">
        <v>0</v>
      </c>
      <c r="K701" s="46">
        <v>0</v>
      </c>
      <c r="L701" s="46">
        <v>1.6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  <c r="S701" s="46">
        <v>0</v>
      </c>
      <c r="T701" s="46">
        <v>0</v>
      </c>
      <c r="U701" s="46">
        <v>0</v>
      </c>
      <c r="V701" s="46">
        <v>0</v>
      </c>
      <c r="W701" s="46">
        <v>0</v>
      </c>
    </row>
    <row r="702" spans="2:23">
      <c r="B702" s="134"/>
      <c r="C702" s="134"/>
      <c r="D702" s="134"/>
      <c r="E702" s="134"/>
      <c r="F702" s="47" t="s">
        <v>55</v>
      </c>
      <c r="G702" s="46">
        <v>6.1</v>
      </c>
      <c r="H702" s="46">
        <v>6.1</v>
      </c>
      <c r="I702" s="46">
        <v>0</v>
      </c>
      <c r="J702" s="46">
        <v>0</v>
      </c>
      <c r="K702" s="46">
        <v>0</v>
      </c>
      <c r="L702" s="46">
        <v>2.2000000000000002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  <c r="S702" s="46">
        <v>0</v>
      </c>
      <c r="T702" s="46">
        <v>3.9</v>
      </c>
      <c r="U702" s="46">
        <v>0</v>
      </c>
      <c r="V702" s="46">
        <v>0</v>
      </c>
      <c r="W702" s="46">
        <v>0</v>
      </c>
    </row>
    <row r="703" spans="2:23">
      <c r="B703" s="134"/>
      <c r="C703" s="134"/>
      <c r="D703" s="134"/>
      <c r="E703" s="134" t="s">
        <v>201</v>
      </c>
      <c r="F703" s="134" t="s">
        <v>197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  <c r="S703" s="46">
        <v>0</v>
      </c>
      <c r="T703" s="46">
        <v>0</v>
      </c>
      <c r="U703" s="46">
        <v>0</v>
      </c>
      <c r="V703" s="46">
        <v>0</v>
      </c>
      <c r="W703" s="46">
        <v>0</v>
      </c>
    </row>
    <row r="704" spans="2:23">
      <c r="B704" s="134"/>
      <c r="C704" s="134"/>
      <c r="D704" s="134"/>
      <c r="E704" s="134" t="s">
        <v>217</v>
      </c>
      <c r="F704" s="134" t="s">
        <v>197</v>
      </c>
      <c r="G704" s="46">
        <v>3.7</v>
      </c>
      <c r="H704" s="46">
        <v>3.7</v>
      </c>
      <c r="I704" s="46">
        <v>0</v>
      </c>
      <c r="J704" s="46">
        <v>0</v>
      </c>
      <c r="K704" s="46">
        <v>0</v>
      </c>
      <c r="L704" s="46">
        <v>0.7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  <c r="S704" s="46">
        <v>0</v>
      </c>
      <c r="T704" s="46">
        <v>3</v>
      </c>
      <c r="U704" s="46">
        <v>0</v>
      </c>
      <c r="V704" s="46">
        <v>0</v>
      </c>
      <c r="W704" s="46">
        <v>0</v>
      </c>
    </row>
    <row r="705" spans="2:23">
      <c r="B705" s="134"/>
      <c r="C705" s="134"/>
      <c r="D705" s="134"/>
      <c r="E705" s="134" t="s">
        <v>218</v>
      </c>
      <c r="F705" s="134" t="s">
        <v>197</v>
      </c>
      <c r="G705" s="46">
        <v>1.3</v>
      </c>
      <c r="H705" s="46">
        <v>1.3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  <c r="S705" s="46">
        <v>0</v>
      </c>
      <c r="T705" s="46">
        <v>1.3</v>
      </c>
      <c r="U705" s="46">
        <v>0</v>
      </c>
      <c r="V705" s="46">
        <v>0</v>
      </c>
      <c r="W705" s="46">
        <v>0</v>
      </c>
    </row>
    <row r="706" spans="2:23">
      <c r="B706" s="134"/>
      <c r="C706" s="134"/>
      <c r="D706" s="134"/>
      <c r="E706" s="134" t="s">
        <v>202</v>
      </c>
      <c r="F706" s="134" t="s">
        <v>197</v>
      </c>
      <c r="G706" s="46">
        <v>6.3</v>
      </c>
      <c r="H706" s="46">
        <v>6.3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  <c r="S706" s="46">
        <v>0</v>
      </c>
      <c r="T706" s="46">
        <v>6.3</v>
      </c>
      <c r="U706" s="46">
        <v>0</v>
      </c>
      <c r="V706" s="46">
        <v>0</v>
      </c>
      <c r="W706" s="46">
        <v>0</v>
      </c>
    </row>
    <row r="707" spans="2:23">
      <c r="B707" s="134"/>
      <c r="C707" s="134"/>
      <c r="D707" s="134"/>
      <c r="E707" s="134" t="s">
        <v>219</v>
      </c>
      <c r="F707" s="134" t="s">
        <v>197</v>
      </c>
      <c r="G707" s="46">
        <v>1.2</v>
      </c>
      <c r="H707" s="46">
        <v>1.2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  <c r="S707" s="46">
        <v>0</v>
      </c>
      <c r="T707" s="46">
        <v>1.2</v>
      </c>
      <c r="U707" s="46">
        <v>0</v>
      </c>
      <c r="V707" s="46">
        <v>0</v>
      </c>
      <c r="W707" s="46">
        <v>0</v>
      </c>
    </row>
    <row r="708" spans="2:23">
      <c r="B708" s="134"/>
      <c r="C708" s="134"/>
      <c r="D708" s="134"/>
      <c r="E708" s="134" t="s">
        <v>220</v>
      </c>
      <c r="F708" s="134" t="s">
        <v>197</v>
      </c>
      <c r="G708" s="46">
        <v>0.1</v>
      </c>
      <c r="H708" s="46">
        <v>0.1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  <c r="S708" s="46">
        <v>0</v>
      </c>
      <c r="T708" s="46">
        <v>0.1</v>
      </c>
      <c r="U708" s="46">
        <v>0</v>
      </c>
      <c r="V708" s="46">
        <v>0</v>
      </c>
      <c r="W708" s="46">
        <v>0</v>
      </c>
    </row>
    <row r="709" spans="2:23" ht="31.2">
      <c r="B709" s="134"/>
      <c r="C709" s="134"/>
      <c r="D709" s="134"/>
      <c r="E709" s="134" t="s">
        <v>221</v>
      </c>
      <c r="F709" s="47" t="s">
        <v>222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  <c r="S709" s="46">
        <v>0</v>
      </c>
      <c r="T709" s="46">
        <v>0</v>
      </c>
      <c r="U709" s="46">
        <v>0</v>
      </c>
      <c r="V709" s="46">
        <v>0</v>
      </c>
      <c r="W709" s="46">
        <v>0</v>
      </c>
    </row>
    <row r="710" spans="2:23">
      <c r="B710" s="134"/>
      <c r="C710" s="134"/>
      <c r="D710" s="134"/>
      <c r="E710" s="134"/>
      <c r="F710" s="47" t="s">
        <v>223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  <c r="S710" s="46">
        <v>0</v>
      </c>
      <c r="T710" s="46">
        <v>0</v>
      </c>
      <c r="U710" s="46">
        <v>0</v>
      </c>
      <c r="V710" s="46">
        <v>0</v>
      </c>
      <c r="W710" s="46">
        <v>0</v>
      </c>
    </row>
    <row r="711" spans="2:23">
      <c r="B711" s="134"/>
      <c r="C711" s="134"/>
      <c r="D711" s="134"/>
      <c r="E711" s="134" t="s">
        <v>54</v>
      </c>
      <c r="F711" s="134" t="s">
        <v>197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  <c r="S711" s="46">
        <v>0</v>
      </c>
      <c r="T711" s="46">
        <v>0</v>
      </c>
      <c r="U711" s="46">
        <v>0</v>
      </c>
      <c r="V711" s="46">
        <v>0</v>
      </c>
      <c r="W711" s="46">
        <v>0</v>
      </c>
    </row>
    <row r="712" spans="2:23">
      <c r="B712" s="134"/>
      <c r="C712" s="134"/>
      <c r="D712" s="134"/>
      <c r="E712" s="134" t="s">
        <v>224</v>
      </c>
      <c r="F712" s="134" t="s">
        <v>197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  <c r="S712" s="46">
        <v>0</v>
      </c>
      <c r="T712" s="46">
        <v>0</v>
      </c>
      <c r="U712" s="46">
        <v>0</v>
      </c>
      <c r="V712" s="46">
        <v>0</v>
      </c>
      <c r="W712" s="46">
        <v>0</v>
      </c>
    </row>
    <row r="713" spans="2:23">
      <c r="B713" s="134"/>
      <c r="C713" s="134"/>
      <c r="D713" s="134"/>
      <c r="E713" s="134" t="s">
        <v>225</v>
      </c>
      <c r="F713" s="134" t="s">
        <v>197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  <c r="S713" s="46">
        <v>0</v>
      </c>
      <c r="T713" s="46">
        <v>0</v>
      </c>
      <c r="U713" s="46">
        <v>0</v>
      </c>
      <c r="V713" s="46">
        <v>0</v>
      </c>
      <c r="W713" s="46">
        <v>0</v>
      </c>
    </row>
    <row r="714" spans="2:23">
      <c r="B714" s="134"/>
      <c r="C714" s="134"/>
      <c r="D714" s="134"/>
      <c r="E714" s="134" t="s">
        <v>55</v>
      </c>
      <c r="F714" s="134" t="s">
        <v>197</v>
      </c>
      <c r="G714" s="46">
        <v>0.5</v>
      </c>
      <c r="H714" s="46">
        <v>0.5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  <c r="S714" s="46">
        <v>0</v>
      </c>
      <c r="T714" s="46">
        <v>0.5</v>
      </c>
      <c r="U714" s="46">
        <v>0</v>
      </c>
      <c r="V714" s="46">
        <v>0</v>
      </c>
      <c r="W714" s="46">
        <v>0</v>
      </c>
    </row>
    <row r="715" spans="2:23">
      <c r="B715" s="134"/>
      <c r="C715" s="134"/>
      <c r="D715" s="134"/>
      <c r="E715" s="134" t="s">
        <v>226</v>
      </c>
      <c r="F715" s="134" t="s">
        <v>197</v>
      </c>
      <c r="G715" s="46">
        <v>7.6</v>
      </c>
      <c r="H715" s="46">
        <v>7.6</v>
      </c>
      <c r="I715" s="46">
        <v>0</v>
      </c>
      <c r="J715" s="46">
        <v>0</v>
      </c>
      <c r="K715" s="46">
        <v>0</v>
      </c>
      <c r="L715" s="46">
        <v>6.2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  <c r="S715" s="46">
        <v>0</v>
      </c>
      <c r="T715" s="46">
        <v>1.4</v>
      </c>
      <c r="U715" s="46">
        <v>0</v>
      </c>
      <c r="V715" s="46">
        <v>0</v>
      </c>
      <c r="W715" s="46">
        <v>0</v>
      </c>
    </row>
    <row r="716" spans="2:23">
      <c r="B716" s="134"/>
      <c r="C716" s="134"/>
      <c r="D716" s="134" t="s">
        <v>227</v>
      </c>
      <c r="E716" s="134" t="s">
        <v>197</v>
      </c>
      <c r="F716" s="134" t="s">
        <v>197</v>
      </c>
      <c r="G716" s="46">
        <v>96.899999999999991</v>
      </c>
      <c r="H716" s="46">
        <v>96.899999999999991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0.8</v>
      </c>
      <c r="Q716" s="46">
        <v>0</v>
      </c>
      <c r="R716" s="46">
        <v>0</v>
      </c>
      <c r="S716" s="46">
        <v>0</v>
      </c>
      <c r="T716" s="46">
        <v>96.1</v>
      </c>
      <c r="U716" s="46">
        <v>0</v>
      </c>
      <c r="V716" s="46">
        <v>0</v>
      </c>
      <c r="W716" s="46">
        <v>0</v>
      </c>
    </row>
    <row r="717" spans="2:23">
      <c r="B717" s="134" t="s">
        <v>125</v>
      </c>
      <c r="C717" s="134" t="s">
        <v>140</v>
      </c>
      <c r="D717" s="134" t="s">
        <v>123</v>
      </c>
      <c r="E717" s="134"/>
      <c r="F717" s="134" t="s">
        <v>197</v>
      </c>
      <c r="G717" s="46">
        <v>286.7</v>
      </c>
      <c r="H717" s="46">
        <v>198</v>
      </c>
      <c r="I717" s="46">
        <v>0.1</v>
      </c>
      <c r="J717" s="46">
        <v>88.6</v>
      </c>
      <c r="K717" s="46">
        <v>0</v>
      </c>
      <c r="L717" s="46">
        <v>0</v>
      </c>
      <c r="M717" s="46">
        <v>0</v>
      </c>
      <c r="N717" s="46">
        <v>79.3</v>
      </c>
      <c r="O717" s="46">
        <v>0</v>
      </c>
      <c r="P717" s="46">
        <v>0</v>
      </c>
      <c r="Q717" s="46">
        <v>0</v>
      </c>
      <c r="R717" s="46">
        <v>0</v>
      </c>
      <c r="S717" s="46">
        <v>0</v>
      </c>
      <c r="T717" s="46">
        <v>198</v>
      </c>
      <c r="U717" s="46">
        <v>0.1</v>
      </c>
      <c r="V717" s="46">
        <v>9.3000000000000007</v>
      </c>
      <c r="W717" s="46">
        <v>0</v>
      </c>
    </row>
    <row r="718" spans="2:23">
      <c r="B718" s="134"/>
      <c r="C718" s="134"/>
      <c r="D718" s="134" t="s">
        <v>198</v>
      </c>
      <c r="E718" s="134" t="s">
        <v>58</v>
      </c>
      <c r="F718" s="134" t="s">
        <v>197</v>
      </c>
      <c r="G718" s="46">
        <v>121.5</v>
      </c>
      <c r="H718" s="46">
        <v>42.1</v>
      </c>
      <c r="I718" s="46">
        <v>0.1</v>
      </c>
      <c r="J718" s="46">
        <v>79.3</v>
      </c>
      <c r="K718" s="46">
        <v>0</v>
      </c>
      <c r="L718" s="46">
        <v>0</v>
      </c>
      <c r="M718" s="46">
        <v>0</v>
      </c>
      <c r="N718" s="46">
        <v>79.3</v>
      </c>
      <c r="O718" s="46">
        <v>0</v>
      </c>
      <c r="P718" s="46">
        <v>0</v>
      </c>
      <c r="Q718" s="46">
        <v>0</v>
      </c>
      <c r="R718" s="46">
        <v>0</v>
      </c>
      <c r="S718" s="46">
        <v>0</v>
      </c>
      <c r="T718" s="46">
        <v>42.1</v>
      </c>
      <c r="U718" s="46">
        <v>0.1</v>
      </c>
      <c r="V718" s="46">
        <v>0</v>
      </c>
      <c r="W718" s="46">
        <v>0</v>
      </c>
    </row>
    <row r="719" spans="2:23">
      <c r="B719" s="134"/>
      <c r="C719" s="134"/>
      <c r="D719" s="134"/>
      <c r="E719" s="134" t="s">
        <v>153</v>
      </c>
      <c r="F719" s="47" t="s">
        <v>58</v>
      </c>
      <c r="G719" s="46">
        <v>74.300000000000011</v>
      </c>
      <c r="H719" s="46">
        <v>0.3</v>
      </c>
      <c r="I719" s="46">
        <v>0.1</v>
      </c>
      <c r="J719" s="46">
        <v>73.900000000000006</v>
      </c>
      <c r="K719" s="46">
        <v>0</v>
      </c>
      <c r="L719" s="46">
        <v>0</v>
      </c>
      <c r="M719" s="46">
        <v>0</v>
      </c>
      <c r="N719" s="46">
        <v>73.900000000000006</v>
      </c>
      <c r="O719" s="46">
        <v>0</v>
      </c>
      <c r="P719" s="46">
        <v>0</v>
      </c>
      <c r="Q719" s="46">
        <v>0</v>
      </c>
      <c r="R719" s="46">
        <v>0</v>
      </c>
      <c r="S719" s="46">
        <v>0</v>
      </c>
      <c r="T719" s="46">
        <v>0.3</v>
      </c>
      <c r="U719" s="46">
        <v>0.1</v>
      </c>
      <c r="V719" s="46">
        <v>0</v>
      </c>
      <c r="W719" s="46">
        <v>0</v>
      </c>
    </row>
    <row r="720" spans="2:23">
      <c r="B720" s="134"/>
      <c r="C720" s="134"/>
      <c r="D720" s="134"/>
      <c r="E720" s="134"/>
      <c r="F720" s="47" t="s">
        <v>199</v>
      </c>
      <c r="G720" s="46">
        <v>15.8</v>
      </c>
      <c r="H720" s="46">
        <v>0</v>
      </c>
      <c r="I720" s="46">
        <v>0</v>
      </c>
      <c r="J720" s="46">
        <v>15.8</v>
      </c>
      <c r="K720" s="46">
        <v>0</v>
      </c>
      <c r="L720" s="46">
        <v>0</v>
      </c>
      <c r="M720" s="46">
        <v>0</v>
      </c>
      <c r="N720" s="46">
        <v>15.8</v>
      </c>
      <c r="O720" s="46">
        <v>0</v>
      </c>
      <c r="P720" s="46">
        <v>0</v>
      </c>
      <c r="Q720" s="46">
        <v>0</v>
      </c>
      <c r="R720" s="46">
        <v>0</v>
      </c>
      <c r="S720" s="46">
        <v>0</v>
      </c>
      <c r="T720" s="46">
        <v>0</v>
      </c>
      <c r="U720" s="46">
        <v>0</v>
      </c>
      <c r="V720" s="46">
        <v>0</v>
      </c>
      <c r="W720" s="46">
        <v>0</v>
      </c>
    </row>
    <row r="721" spans="2:23" ht="31.2">
      <c r="B721" s="134"/>
      <c r="C721" s="134"/>
      <c r="D721" s="134"/>
      <c r="E721" s="134"/>
      <c r="F721" s="47" t="s">
        <v>200</v>
      </c>
      <c r="G721" s="46">
        <v>14.3</v>
      </c>
      <c r="H721" s="46">
        <v>0</v>
      </c>
      <c r="I721" s="46">
        <v>0</v>
      </c>
      <c r="J721" s="46">
        <v>14.3</v>
      </c>
      <c r="K721" s="46">
        <v>0</v>
      </c>
      <c r="L721" s="46">
        <v>0</v>
      </c>
      <c r="M721" s="46">
        <v>0</v>
      </c>
      <c r="N721" s="46">
        <v>14.3</v>
      </c>
      <c r="O721" s="46">
        <v>0</v>
      </c>
      <c r="P721" s="46">
        <v>0</v>
      </c>
      <c r="Q721" s="46">
        <v>0</v>
      </c>
      <c r="R721" s="46">
        <v>0</v>
      </c>
      <c r="S721" s="46">
        <v>0</v>
      </c>
      <c r="T721" s="46">
        <v>0</v>
      </c>
      <c r="U721" s="46">
        <v>0</v>
      </c>
      <c r="V721" s="46">
        <v>0</v>
      </c>
      <c r="W721" s="46">
        <v>0</v>
      </c>
    </row>
    <row r="722" spans="2:23">
      <c r="B722" s="134"/>
      <c r="C722" s="134"/>
      <c r="D722" s="134"/>
      <c r="E722" s="134"/>
      <c r="F722" s="47" t="s">
        <v>201</v>
      </c>
      <c r="G722" s="46">
        <v>0.5</v>
      </c>
      <c r="H722" s="46">
        <v>0</v>
      </c>
      <c r="I722" s="46">
        <v>0</v>
      </c>
      <c r="J722" s="46">
        <v>0.5</v>
      </c>
      <c r="K722" s="46">
        <v>0</v>
      </c>
      <c r="L722" s="46">
        <v>0</v>
      </c>
      <c r="M722" s="46">
        <v>0</v>
      </c>
      <c r="N722" s="46">
        <v>0.5</v>
      </c>
      <c r="O722" s="46">
        <v>0</v>
      </c>
      <c r="P722" s="46">
        <v>0</v>
      </c>
      <c r="Q722" s="46">
        <v>0</v>
      </c>
      <c r="R722" s="46">
        <v>0</v>
      </c>
      <c r="S722" s="46">
        <v>0</v>
      </c>
      <c r="T722" s="46">
        <v>0</v>
      </c>
      <c r="U722" s="46">
        <v>0</v>
      </c>
      <c r="V722" s="46">
        <v>0</v>
      </c>
      <c r="W722" s="46">
        <v>0</v>
      </c>
    </row>
    <row r="723" spans="2:23">
      <c r="B723" s="134"/>
      <c r="C723" s="134"/>
      <c r="D723" s="134"/>
      <c r="E723" s="134"/>
      <c r="F723" s="47" t="s">
        <v>202</v>
      </c>
      <c r="G723" s="46">
        <v>6.8999999999999995</v>
      </c>
      <c r="H723" s="46">
        <v>0</v>
      </c>
      <c r="I723" s="46">
        <v>0.1</v>
      </c>
      <c r="J723" s="46">
        <v>6.8</v>
      </c>
      <c r="K723" s="46">
        <v>0</v>
      </c>
      <c r="L723" s="46">
        <v>0</v>
      </c>
      <c r="M723" s="46">
        <v>0</v>
      </c>
      <c r="N723" s="46">
        <v>6.8</v>
      </c>
      <c r="O723" s="46">
        <v>0</v>
      </c>
      <c r="P723" s="46">
        <v>0</v>
      </c>
      <c r="Q723" s="46">
        <v>0</v>
      </c>
      <c r="R723" s="46">
        <v>0</v>
      </c>
      <c r="S723" s="46">
        <v>0</v>
      </c>
      <c r="T723" s="46">
        <v>0</v>
      </c>
      <c r="U723" s="46">
        <v>0.1</v>
      </c>
      <c r="V723" s="46">
        <v>0</v>
      </c>
      <c r="W723" s="46">
        <v>0</v>
      </c>
    </row>
    <row r="724" spans="2:23" ht="31.2">
      <c r="B724" s="134"/>
      <c r="C724" s="134"/>
      <c r="D724" s="134"/>
      <c r="E724" s="134"/>
      <c r="F724" s="47" t="s">
        <v>203</v>
      </c>
      <c r="G724" s="46">
        <v>4.9000000000000004</v>
      </c>
      <c r="H724" s="46">
        <v>0</v>
      </c>
      <c r="I724" s="46">
        <v>0</v>
      </c>
      <c r="J724" s="46">
        <v>4.9000000000000004</v>
      </c>
      <c r="K724" s="46">
        <v>0</v>
      </c>
      <c r="L724" s="46">
        <v>0</v>
      </c>
      <c r="M724" s="46">
        <v>0</v>
      </c>
      <c r="N724" s="46">
        <v>4.9000000000000004</v>
      </c>
      <c r="O724" s="46">
        <v>0</v>
      </c>
      <c r="P724" s="46">
        <v>0</v>
      </c>
      <c r="Q724" s="46">
        <v>0</v>
      </c>
      <c r="R724" s="46">
        <v>0</v>
      </c>
      <c r="S724" s="46">
        <v>0</v>
      </c>
      <c r="T724" s="46">
        <v>0</v>
      </c>
      <c r="U724" s="46">
        <v>0</v>
      </c>
      <c r="V724" s="46">
        <v>0</v>
      </c>
      <c r="W724" s="46">
        <v>0</v>
      </c>
    </row>
    <row r="725" spans="2:23">
      <c r="B725" s="134"/>
      <c r="C725" s="134"/>
      <c r="D725" s="134"/>
      <c r="E725" s="134"/>
      <c r="F725" s="47" t="s">
        <v>204</v>
      </c>
      <c r="G725" s="46">
        <v>1.6</v>
      </c>
      <c r="H725" s="46">
        <v>0.3</v>
      </c>
      <c r="I725" s="46">
        <v>0</v>
      </c>
      <c r="J725" s="46">
        <v>1.3</v>
      </c>
      <c r="K725" s="46">
        <v>0</v>
      </c>
      <c r="L725" s="46">
        <v>0</v>
      </c>
      <c r="M725" s="46">
        <v>0</v>
      </c>
      <c r="N725" s="46">
        <v>1.3</v>
      </c>
      <c r="O725" s="46">
        <v>0</v>
      </c>
      <c r="P725" s="46">
        <v>0</v>
      </c>
      <c r="Q725" s="46">
        <v>0</v>
      </c>
      <c r="R725" s="46">
        <v>0</v>
      </c>
      <c r="S725" s="46">
        <v>0</v>
      </c>
      <c r="T725" s="46">
        <v>0.3</v>
      </c>
      <c r="U725" s="46">
        <v>0</v>
      </c>
      <c r="V725" s="46">
        <v>0</v>
      </c>
      <c r="W725" s="46">
        <v>0</v>
      </c>
    </row>
    <row r="726" spans="2:23">
      <c r="B726" s="134"/>
      <c r="C726" s="134"/>
      <c r="D726" s="134"/>
      <c r="E726" s="134"/>
      <c r="F726" s="47" t="s">
        <v>55</v>
      </c>
      <c r="G726" s="46">
        <v>30.3</v>
      </c>
      <c r="H726" s="46">
        <v>0</v>
      </c>
      <c r="I726" s="46">
        <v>0</v>
      </c>
      <c r="J726" s="46">
        <v>30.3</v>
      </c>
      <c r="K726" s="46">
        <v>0</v>
      </c>
      <c r="L726" s="46">
        <v>0</v>
      </c>
      <c r="M726" s="46">
        <v>0</v>
      </c>
      <c r="N726" s="46">
        <v>30.3</v>
      </c>
      <c r="O726" s="46">
        <v>0</v>
      </c>
      <c r="P726" s="46">
        <v>0</v>
      </c>
      <c r="Q726" s="46">
        <v>0</v>
      </c>
      <c r="R726" s="46">
        <v>0</v>
      </c>
      <c r="S726" s="46">
        <v>0</v>
      </c>
      <c r="T726" s="46">
        <v>0</v>
      </c>
      <c r="U726" s="46">
        <v>0</v>
      </c>
      <c r="V726" s="46">
        <v>0</v>
      </c>
      <c r="W726" s="46">
        <v>0</v>
      </c>
    </row>
    <row r="727" spans="2:23">
      <c r="B727" s="134"/>
      <c r="C727" s="134"/>
      <c r="D727" s="134"/>
      <c r="E727" s="134" t="s">
        <v>154</v>
      </c>
      <c r="F727" s="47" t="s">
        <v>58</v>
      </c>
      <c r="G727" s="46">
        <v>47.199999999999996</v>
      </c>
      <c r="H727" s="46">
        <v>41.8</v>
      </c>
      <c r="I727" s="46">
        <v>0</v>
      </c>
      <c r="J727" s="46">
        <v>5.4</v>
      </c>
      <c r="K727" s="46">
        <v>0</v>
      </c>
      <c r="L727" s="46">
        <v>0</v>
      </c>
      <c r="M727" s="46">
        <v>0</v>
      </c>
      <c r="N727" s="46">
        <v>5.4</v>
      </c>
      <c r="O727" s="46">
        <v>0</v>
      </c>
      <c r="P727" s="46">
        <v>0</v>
      </c>
      <c r="Q727" s="46">
        <v>0</v>
      </c>
      <c r="R727" s="46">
        <v>0</v>
      </c>
      <c r="S727" s="46">
        <v>0</v>
      </c>
      <c r="T727" s="46">
        <v>41.8</v>
      </c>
      <c r="U727" s="46">
        <v>0</v>
      </c>
      <c r="V727" s="46">
        <v>0</v>
      </c>
      <c r="W727" s="46">
        <v>0</v>
      </c>
    </row>
    <row r="728" spans="2:23">
      <c r="B728" s="134"/>
      <c r="C728" s="134"/>
      <c r="D728" s="134"/>
      <c r="E728" s="134"/>
      <c r="F728" s="47" t="s">
        <v>205</v>
      </c>
      <c r="G728" s="46">
        <v>1.2</v>
      </c>
      <c r="H728" s="46">
        <v>0</v>
      </c>
      <c r="I728" s="46">
        <v>0</v>
      </c>
      <c r="J728" s="46">
        <v>1.2</v>
      </c>
      <c r="K728" s="46">
        <v>0</v>
      </c>
      <c r="L728" s="46">
        <v>0</v>
      </c>
      <c r="M728" s="46">
        <v>0</v>
      </c>
      <c r="N728" s="46">
        <v>1.2</v>
      </c>
      <c r="O728" s="46">
        <v>0</v>
      </c>
      <c r="P728" s="46">
        <v>0</v>
      </c>
      <c r="Q728" s="46">
        <v>0</v>
      </c>
      <c r="R728" s="46">
        <v>0</v>
      </c>
      <c r="S728" s="46">
        <v>0</v>
      </c>
      <c r="T728" s="46">
        <v>0</v>
      </c>
      <c r="U728" s="46">
        <v>0</v>
      </c>
      <c r="V728" s="46">
        <v>0</v>
      </c>
      <c r="W728" s="46">
        <v>0</v>
      </c>
    </row>
    <row r="729" spans="2:23">
      <c r="B729" s="134"/>
      <c r="C729" s="134"/>
      <c r="D729" s="134"/>
      <c r="E729" s="134"/>
      <c r="F729" s="47" t="s">
        <v>206</v>
      </c>
      <c r="G729" s="46">
        <v>1.7</v>
      </c>
      <c r="H729" s="46">
        <v>0</v>
      </c>
      <c r="I729" s="46">
        <v>0</v>
      </c>
      <c r="J729" s="46">
        <v>1.7</v>
      </c>
      <c r="K729" s="46">
        <v>0</v>
      </c>
      <c r="L729" s="46">
        <v>0</v>
      </c>
      <c r="M729" s="46">
        <v>0</v>
      </c>
      <c r="N729" s="46">
        <v>1.7</v>
      </c>
      <c r="O729" s="46">
        <v>0</v>
      </c>
      <c r="P729" s="46">
        <v>0</v>
      </c>
      <c r="Q729" s="46">
        <v>0</v>
      </c>
      <c r="R729" s="46">
        <v>0</v>
      </c>
      <c r="S729" s="46">
        <v>0</v>
      </c>
      <c r="T729" s="46">
        <v>0</v>
      </c>
      <c r="U729" s="46">
        <v>0</v>
      </c>
      <c r="V729" s="46">
        <v>0</v>
      </c>
      <c r="W729" s="46">
        <v>0</v>
      </c>
    </row>
    <row r="730" spans="2:23">
      <c r="B730" s="134"/>
      <c r="C730" s="134"/>
      <c r="D730" s="134"/>
      <c r="E730" s="134"/>
      <c r="F730" s="47" t="s">
        <v>207</v>
      </c>
      <c r="G730" s="46">
        <v>35.6</v>
      </c>
      <c r="H730" s="46">
        <v>35.4</v>
      </c>
      <c r="I730" s="46">
        <v>0</v>
      </c>
      <c r="J730" s="46">
        <v>0.2</v>
      </c>
      <c r="K730" s="46">
        <v>0</v>
      </c>
      <c r="L730" s="46">
        <v>0</v>
      </c>
      <c r="M730" s="46">
        <v>0</v>
      </c>
      <c r="N730" s="46">
        <v>0.2</v>
      </c>
      <c r="O730" s="46">
        <v>0</v>
      </c>
      <c r="P730" s="46">
        <v>0</v>
      </c>
      <c r="Q730" s="46">
        <v>0</v>
      </c>
      <c r="R730" s="46">
        <v>0</v>
      </c>
      <c r="S730" s="46">
        <v>0</v>
      </c>
      <c r="T730" s="46">
        <v>35.4</v>
      </c>
      <c r="U730" s="46">
        <v>0</v>
      </c>
      <c r="V730" s="46">
        <v>0</v>
      </c>
      <c r="W730" s="46">
        <v>0</v>
      </c>
    </row>
    <row r="731" spans="2:23" ht="31.2">
      <c r="B731" s="134"/>
      <c r="C731" s="134"/>
      <c r="D731" s="134"/>
      <c r="E731" s="134"/>
      <c r="F731" s="47" t="s">
        <v>208</v>
      </c>
      <c r="G731" s="46">
        <v>0.1</v>
      </c>
      <c r="H731" s="46">
        <v>0</v>
      </c>
      <c r="I731" s="46">
        <v>0</v>
      </c>
      <c r="J731" s="46">
        <v>0.1</v>
      </c>
      <c r="K731" s="46">
        <v>0</v>
      </c>
      <c r="L731" s="46">
        <v>0</v>
      </c>
      <c r="M731" s="46">
        <v>0</v>
      </c>
      <c r="N731" s="46">
        <v>0.1</v>
      </c>
      <c r="O731" s="46">
        <v>0</v>
      </c>
      <c r="P731" s="46">
        <v>0</v>
      </c>
      <c r="Q731" s="46">
        <v>0</v>
      </c>
      <c r="R731" s="46">
        <v>0</v>
      </c>
      <c r="S731" s="46">
        <v>0</v>
      </c>
      <c r="T731" s="46">
        <v>0</v>
      </c>
      <c r="U731" s="46">
        <v>0</v>
      </c>
      <c r="V731" s="46">
        <v>0</v>
      </c>
      <c r="W731" s="46">
        <v>0</v>
      </c>
    </row>
    <row r="732" spans="2:23">
      <c r="B732" s="134"/>
      <c r="C732" s="134"/>
      <c r="D732" s="134"/>
      <c r="E732" s="134"/>
      <c r="F732" s="47" t="s">
        <v>209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  <c r="S732" s="46">
        <v>0</v>
      </c>
      <c r="T732" s="46">
        <v>0</v>
      </c>
      <c r="U732" s="46">
        <v>0</v>
      </c>
      <c r="V732" s="46">
        <v>0</v>
      </c>
      <c r="W732" s="46">
        <v>0</v>
      </c>
    </row>
    <row r="733" spans="2:23">
      <c r="B733" s="134"/>
      <c r="C733" s="134"/>
      <c r="D733" s="134"/>
      <c r="E733" s="134"/>
      <c r="F733" s="47" t="s">
        <v>55</v>
      </c>
      <c r="G733" s="46">
        <v>8.6000000000000014</v>
      </c>
      <c r="H733" s="46">
        <v>6.4</v>
      </c>
      <c r="I733" s="46">
        <v>0</v>
      </c>
      <c r="J733" s="46">
        <v>2.2000000000000002</v>
      </c>
      <c r="K733" s="46">
        <v>0</v>
      </c>
      <c r="L733" s="46">
        <v>0</v>
      </c>
      <c r="M733" s="46">
        <v>0</v>
      </c>
      <c r="N733" s="46">
        <v>2.2000000000000002</v>
      </c>
      <c r="O733" s="46">
        <v>0</v>
      </c>
      <c r="P733" s="46">
        <v>0</v>
      </c>
      <c r="Q733" s="46">
        <v>0</v>
      </c>
      <c r="R733" s="46">
        <v>0</v>
      </c>
      <c r="S733" s="46">
        <v>0</v>
      </c>
      <c r="T733" s="46">
        <v>6.4</v>
      </c>
      <c r="U733" s="46">
        <v>0</v>
      </c>
      <c r="V733" s="46">
        <v>0</v>
      </c>
      <c r="W733" s="46">
        <v>0</v>
      </c>
    </row>
    <row r="734" spans="2:23">
      <c r="B734" s="134"/>
      <c r="C734" s="134"/>
      <c r="D734" s="134"/>
      <c r="E734" s="134" t="s">
        <v>210</v>
      </c>
      <c r="F734" s="134" t="s">
        <v>197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  <c r="S734" s="46">
        <v>0</v>
      </c>
      <c r="T734" s="46">
        <v>0</v>
      </c>
      <c r="U734" s="46">
        <v>0</v>
      </c>
      <c r="V734" s="46">
        <v>0</v>
      </c>
      <c r="W734" s="46">
        <v>0</v>
      </c>
    </row>
    <row r="735" spans="2:23">
      <c r="B735" s="134"/>
      <c r="C735" s="134"/>
      <c r="D735" s="134"/>
      <c r="E735" s="134" t="s">
        <v>211</v>
      </c>
      <c r="F735" s="134" t="s">
        <v>197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  <c r="S735" s="46">
        <v>0</v>
      </c>
      <c r="T735" s="46">
        <v>0</v>
      </c>
      <c r="U735" s="46">
        <v>0</v>
      </c>
      <c r="V735" s="46">
        <v>0</v>
      </c>
      <c r="W735" s="46">
        <v>0</v>
      </c>
    </row>
    <row r="736" spans="2:23">
      <c r="B736" s="134"/>
      <c r="C736" s="134"/>
      <c r="D736" s="134" t="s">
        <v>212</v>
      </c>
      <c r="E736" s="134" t="s">
        <v>58</v>
      </c>
      <c r="F736" s="134" t="s">
        <v>197</v>
      </c>
      <c r="G736" s="46">
        <v>102.7</v>
      </c>
      <c r="H736" s="46">
        <v>93.4</v>
      </c>
      <c r="I736" s="46">
        <v>0</v>
      </c>
      <c r="J736" s="46">
        <v>9.3000000000000007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  <c r="S736" s="46">
        <v>0</v>
      </c>
      <c r="T736" s="46">
        <v>93.4</v>
      </c>
      <c r="U736" s="46">
        <v>0</v>
      </c>
      <c r="V736" s="46">
        <v>9.3000000000000007</v>
      </c>
      <c r="W736" s="46">
        <v>0</v>
      </c>
    </row>
    <row r="737" spans="2:23">
      <c r="B737" s="134"/>
      <c r="C737" s="134"/>
      <c r="D737" s="134"/>
      <c r="E737" s="134" t="s">
        <v>199</v>
      </c>
      <c r="F737" s="47" t="s">
        <v>213</v>
      </c>
      <c r="G737" s="46">
        <v>2.2999999999999998</v>
      </c>
      <c r="H737" s="46">
        <v>2.2999999999999998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  <c r="S737" s="46">
        <v>0</v>
      </c>
      <c r="T737" s="46">
        <v>2.2999999999999998</v>
      </c>
      <c r="U737" s="46">
        <v>0</v>
      </c>
      <c r="V737" s="46">
        <v>0</v>
      </c>
      <c r="W737" s="46">
        <v>0</v>
      </c>
    </row>
    <row r="738" spans="2:23">
      <c r="B738" s="134"/>
      <c r="C738" s="134"/>
      <c r="D738" s="134"/>
      <c r="E738" s="134"/>
      <c r="F738" s="47" t="s">
        <v>55</v>
      </c>
      <c r="G738" s="46">
        <v>12.8</v>
      </c>
      <c r="H738" s="46">
        <v>12.8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  <c r="S738" s="46">
        <v>0</v>
      </c>
      <c r="T738" s="46">
        <v>12.8</v>
      </c>
      <c r="U738" s="46">
        <v>0</v>
      </c>
      <c r="V738" s="46">
        <v>0</v>
      </c>
      <c r="W738" s="46">
        <v>0</v>
      </c>
    </row>
    <row r="739" spans="2:23">
      <c r="B739" s="134"/>
      <c r="C739" s="134"/>
      <c r="D739" s="134"/>
      <c r="E739" s="134" t="s">
        <v>112</v>
      </c>
      <c r="F739" s="134" t="s">
        <v>197</v>
      </c>
      <c r="G739" s="46">
        <v>0.9</v>
      </c>
      <c r="H739" s="46">
        <v>0.9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  <c r="S739" s="46">
        <v>0</v>
      </c>
      <c r="T739" s="46">
        <v>0.9</v>
      </c>
      <c r="U739" s="46">
        <v>0</v>
      </c>
      <c r="V739" s="46">
        <v>0</v>
      </c>
      <c r="W739" s="46">
        <v>0</v>
      </c>
    </row>
    <row r="740" spans="2:23">
      <c r="B740" s="134"/>
      <c r="C740" s="134"/>
      <c r="D740" s="134"/>
      <c r="E740" s="134" t="s">
        <v>194</v>
      </c>
      <c r="F740" s="134" t="s">
        <v>197</v>
      </c>
      <c r="G740" s="46">
        <v>1.1000000000000001</v>
      </c>
      <c r="H740" s="46">
        <v>1.1000000000000001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  <c r="S740" s="46">
        <v>0</v>
      </c>
      <c r="T740" s="46">
        <v>1.1000000000000001</v>
      </c>
      <c r="U740" s="46">
        <v>0</v>
      </c>
      <c r="V740" s="46">
        <v>0</v>
      </c>
      <c r="W740" s="46">
        <v>0</v>
      </c>
    </row>
    <row r="741" spans="2:23">
      <c r="B741" s="134"/>
      <c r="C741" s="134"/>
      <c r="D741" s="134"/>
      <c r="E741" s="134" t="s">
        <v>200</v>
      </c>
      <c r="F741" s="47" t="s">
        <v>214</v>
      </c>
      <c r="G741" s="46">
        <v>5.5</v>
      </c>
      <c r="H741" s="46">
        <v>5.5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  <c r="S741" s="46">
        <v>0</v>
      </c>
      <c r="T741" s="46">
        <v>5.5</v>
      </c>
      <c r="U741" s="46">
        <v>0</v>
      </c>
      <c r="V741" s="46">
        <v>0</v>
      </c>
      <c r="W741" s="46">
        <v>0</v>
      </c>
    </row>
    <row r="742" spans="2:23" ht="31.2">
      <c r="B742" s="134"/>
      <c r="C742" s="134"/>
      <c r="D742" s="134"/>
      <c r="E742" s="134"/>
      <c r="F742" s="47" t="s">
        <v>215</v>
      </c>
      <c r="G742" s="46">
        <v>0.7</v>
      </c>
      <c r="H742" s="46">
        <v>0.7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  <c r="S742" s="46">
        <v>0</v>
      </c>
      <c r="T742" s="46">
        <v>0.7</v>
      </c>
      <c r="U742" s="46">
        <v>0</v>
      </c>
      <c r="V742" s="46">
        <v>0</v>
      </c>
      <c r="W742" s="46">
        <v>0</v>
      </c>
    </row>
    <row r="743" spans="2:23">
      <c r="B743" s="134"/>
      <c r="C743" s="134"/>
      <c r="D743" s="134"/>
      <c r="E743" s="134"/>
      <c r="F743" s="47" t="s">
        <v>216</v>
      </c>
      <c r="G743" s="46">
        <v>9.6</v>
      </c>
      <c r="H743" s="46">
        <v>9.6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  <c r="S743" s="46">
        <v>0</v>
      </c>
      <c r="T743" s="46">
        <v>9.6</v>
      </c>
      <c r="U743" s="46">
        <v>0</v>
      </c>
      <c r="V743" s="46">
        <v>0</v>
      </c>
      <c r="W743" s="46">
        <v>0</v>
      </c>
    </row>
    <row r="744" spans="2:23">
      <c r="B744" s="134"/>
      <c r="C744" s="134"/>
      <c r="D744" s="134"/>
      <c r="E744" s="134"/>
      <c r="F744" s="47" t="s">
        <v>55</v>
      </c>
      <c r="G744" s="46">
        <v>23.1</v>
      </c>
      <c r="H744" s="46">
        <v>23.1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  <c r="S744" s="46">
        <v>0</v>
      </c>
      <c r="T744" s="46">
        <v>23.1</v>
      </c>
      <c r="U744" s="46">
        <v>0</v>
      </c>
      <c r="V744" s="46">
        <v>0</v>
      </c>
      <c r="W744" s="46">
        <v>0</v>
      </c>
    </row>
    <row r="745" spans="2:23">
      <c r="B745" s="134"/>
      <c r="C745" s="134"/>
      <c r="D745" s="134"/>
      <c r="E745" s="134" t="s">
        <v>201</v>
      </c>
      <c r="F745" s="134" t="s">
        <v>197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  <c r="S745" s="46">
        <v>0</v>
      </c>
      <c r="T745" s="46">
        <v>0</v>
      </c>
      <c r="U745" s="46">
        <v>0</v>
      </c>
      <c r="V745" s="46">
        <v>0</v>
      </c>
      <c r="W745" s="46">
        <v>0</v>
      </c>
    </row>
    <row r="746" spans="2:23">
      <c r="B746" s="134"/>
      <c r="C746" s="134"/>
      <c r="D746" s="134"/>
      <c r="E746" s="134" t="s">
        <v>217</v>
      </c>
      <c r="F746" s="134" t="s">
        <v>197</v>
      </c>
      <c r="G746" s="46">
        <v>2.2000000000000002</v>
      </c>
      <c r="H746" s="46">
        <v>2.2000000000000002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  <c r="S746" s="46">
        <v>0</v>
      </c>
      <c r="T746" s="46">
        <v>2.2000000000000002</v>
      </c>
      <c r="U746" s="46">
        <v>0</v>
      </c>
      <c r="V746" s="46">
        <v>0</v>
      </c>
      <c r="W746" s="46">
        <v>0</v>
      </c>
    </row>
    <row r="747" spans="2:23">
      <c r="B747" s="134"/>
      <c r="C747" s="134"/>
      <c r="D747" s="134"/>
      <c r="E747" s="134" t="s">
        <v>218</v>
      </c>
      <c r="F747" s="134" t="s">
        <v>197</v>
      </c>
      <c r="G747" s="46">
        <v>2.5</v>
      </c>
      <c r="H747" s="46">
        <v>2.5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  <c r="S747" s="46">
        <v>0</v>
      </c>
      <c r="T747" s="46">
        <v>2.5</v>
      </c>
      <c r="U747" s="46">
        <v>0</v>
      </c>
      <c r="V747" s="46">
        <v>0</v>
      </c>
      <c r="W747" s="46">
        <v>0</v>
      </c>
    </row>
    <row r="748" spans="2:23">
      <c r="B748" s="134"/>
      <c r="C748" s="134"/>
      <c r="D748" s="134"/>
      <c r="E748" s="134" t="s">
        <v>202</v>
      </c>
      <c r="F748" s="134" t="s">
        <v>197</v>
      </c>
      <c r="G748" s="46">
        <v>1.2</v>
      </c>
      <c r="H748" s="46">
        <v>1.2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  <c r="S748" s="46">
        <v>0</v>
      </c>
      <c r="T748" s="46">
        <v>1.2</v>
      </c>
      <c r="U748" s="46">
        <v>0</v>
      </c>
      <c r="V748" s="46">
        <v>0</v>
      </c>
      <c r="W748" s="46">
        <v>0</v>
      </c>
    </row>
    <row r="749" spans="2:23">
      <c r="B749" s="134"/>
      <c r="C749" s="134"/>
      <c r="D749" s="134"/>
      <c r="E749" s="134" t="s">
        <v>219</v>
      </c>
      <c r="F749" s="134" t="s">
        <v>197</v>
      </c>
      <c r="G749" s="46">
        <v>0.1</v>
      </c>
      <c r="H749" s="46">
        <v>0.1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  <c r="S749" s="46">
        <v>0</v>
      </c>
      <c r="T749" s="46">
        <v>0.1</v>
      </c>
      <c r="U749" s="46">
        <v>0</v>
      </c>
      <c r="V749" s="46">
        <v>0</v>
      </c>
      <c r="W749" s="46">
        <v>0</v>
      </c>
    </row>
    <row r="750" spans="2:23">
      <c r="B750" s="134"/>
      <c r="C750" s="134"/>
      <c r="D750" s="134"/>
      <c r="E750" s="134" t="s">
        <v>220</v>
      </c>
      <c r="F750" s="134" t="s">
        <v>197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  <c r="S750" s="46">
        <v>0</v>
      </c>
      <c r="T750" s="46">
        <v>0</v>
      </c>
      <c r="U750" s="46">
        <v>0</v>
      </c>
      <c r="V750" s="46">
        <v>0</v>
      </c>
      <c r="W750" s="46">
        <v>0</v>
      </c>
    </row>
    <row r="751" spans="2:23" ht="31.2">
      <c r="B751" s="134"/>
      <c r="C751" s="134"/>
      <c r="D751" s="134"/>
      <c r="E751" s="134" t="s">
        <v>221</v>
      </c>
      <c r="F751" s="47" t="s">
        <v>222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  <c r="S751" s="46">
        <v>0</v>
      </c>
      <c r="T751" s="46">
        <v>0</v>
      </c>
      <c r="U751" s="46">
        <v>0</v>
      </c>
      <c r="V751" s="46">
        <v>0</v>
      </c>
      <c r="W751" s="46">
        <v>0</v>
      </c>
    </row>
    <row r="752" spans="2:23">
      <c r="B752" s="134"/>
      <c r="C752" s="134"/>
      <c r="D752" s="134"/>
      <c r="E752" s="134"/>
      <c r="F752" s="47" t="s">
        <v>223</v>
      </c>
      <c r="G752" s="46">
        <v>2.2000000000000002</v>
      </c>
      <c r="H752" s="46">
        <v>2.2000000000000002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  <c r="S752" s="46">
        <v>0</v>
      </c>
      <c r="T752" s="46">
        <v>2.2000000000000002</v>
      </c>
      <c r="U752" s="46">
        <v>0</v>
      </c>
      <c r="V752" s="46">
        <v>0</v>
      </c>
      <c r="W752" s="46">
        <v>0</v>
      </c>
    </row>
    <row r="753" spans="2:23">
      <c r="B753" s="134"/>
      <c r="C753" s="134"/>
      <c r="D753" s="134"/>
      <c r="E753" s="134" t="s">
        <v>54</v>
      </c>
      <c r="F753" s="134" t="s">
        <v>197</v>
      </c>
      <c r="G753" s="46">
        <v>0</v>
      </c>
      <c r="H753" s="46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  <c r="S753" s="46">
        <v>0</v>
      </c>
      <c r="T753" s="46">
        <v>0</v>
      </c>
      <c r="U753" s="46">
        <v>0</v>
      </c>
      <c r="V753" s="46">
        <v>0</v>
      </c>
      <c r="W753" s="46">
        <v>0</v>
      </c>
    </row>
    <row r="754" spans="2:23">
      <c r="B754" s="134"/>
      <c r="C754" s="134"/>
      <c r="D754" s="134"/>
      <c r="E754" s="134" t="s">
        <v>224</v>
      </c>
      <c r="F754" s="134" t="s">
        <v>197</v>
      </c>
      <c r="G754" s="46">
        <v>0.3</v>
      </c>
      <c r="H754" s="46">
        <v>0.3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  <c r="S754" s="46">
        <v>0</v>
      </c>
      <c r="T754" s="46">
        <v>0.3</v>
      </c>
      <c r="U754" s="46">
        <v>0</v>
      </c>
      <c r="V754" s="46">
        <v>0</v>
      </c>
      <c r="W754" s="46">
        <v>0</v>
      </c>
    </row>
    <row r="755" spans="2:23">
      <c r="B755" s="134"/>
      <c r="C755" s="134"/>
      <c r="D755" s="134"/>
      <c r="E755" s="134" t="s">
        <v>225</v>
      </c>
      <c r="F755" s="134" t="s">
        <v>197</v>
      </c>
      <c r="G755" s="46">
        <v>17.600000000000001</v>
      </c>
      <c r="H755" s="46">
        <v>17.600000000000001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  <c r="S755" s="46">
        <v>0</v>
      </c>
      <c r="T755" s="46">
        <v>17.600000000000001</v>
      </c>
      <c r="U755" s="46">
        <v>0</v>
      </c>
      <c r="V755" s="46">
        <v>0</v>
      </c>
      <c r="W755" s="46">
        <v>0</v>
      </c>
    </row>
    <row r="756" spans="2:23">
      <c r="B756" s="134"/>
      <c r="C756" s="134"/>
      <c r="D756" s="134"/>
      <c r="E756" s="134" t="s">
        <v>55</v>
      </c>
      <c r="F756" s="134" t="s">
        <v>197</v>
      </c>
      <c r="G756" s="46">
        <v>0.5</v>
      </c>
      <c r="H756" s="46">
        <v>0.5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  <c r="S756" s="46">
        <v>0</v>
      </c>
      <c r="T756" s="46">
        <v>0.5</v>
      </c>
      <c r="U756" s="46">
        <v>0</v>
      </c>
      <c r="V756" s="46">
        <v>0</v>
      </c>
      <c r="W756" s="46">
        <v>0</v>
      </c>
    </row>
    <row r="757" spans="2:23">
      <c r="B757" s="134"/>
      <c r="C757" s="134"/>
      <c r="D757" s="134"/>
      <c r="E757" s="134" t="s">
        <v>226</v>
      </c>
      <c r="F757" s="134" t="s">
        <v>197</v>
      </c>
      <c r="G757" s="46">
        <v>20.100000000000001</v>
      </c>
      <c r="H757" s="46">
        <v>10.8</v>
      </c>
      <c r="I757" s="46">
        <v>0</v>
      </c>
      <c r="J757" s="46">
        <v>9.3000000000000007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  <c r="S757" s="46">
        <v>0</v>
      </c>
      <c r="T757" s="46">
        <v>10.8</v>
      </c>
      <c r="U757" s="46">
        <v>0</v>
      </c>
      <c r="V757" s="46">
        <v>9.3000000000000007</v>
      </c>
      <c r="W757" s="46">
        <v>0</v>
      </c>
    </row>
    <row r="758" spans="2:23">
      <c r="B758" s="134"/>
      <c r="C758" s="134"/>
      <c r="D758" s="134" t="s">
        <v>227</v>
      </c>
      <c r="E758" s="134" t="s">
        <v>197</v>
      </c>
      <c r="F758" s="134" t="s">
        <v>197</v>
      </c>
      <c r="G758" s="46">
        <v>62.5</v>
      </c>
      <c r="H758" s="46">
        <v>62.5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  <c r="S758" s="46">
        <v>0</v>
      </c>
      <c r="T758" s="46">
        <v>62.5</v>
      </c>
      <c r="U758" s="46">
        <v>0</v>
      </c>
      <c r="V758" s="46">
        <v>0</v>
      </c>
      <c r="W758" s="46">
        <v>0</v>
      </c>
    </row>
    <row r="759" spans="2:23">
      <c r="B759" s="134" t="s">
        <v>125</v>
      </c>
      <c r="C759" s="134" t="s">
        <v>141</v>
      </c>
      <c r="D759" s="134" t="s">
        <v>123</v>
      </c>
      <c r="E759" s="134"/>
      <c r="F759" s="134" t="s">
        <v>197</v>
      </c>
      <c r="G759" s="46">
        <v>417.3</v>
      </c>
      <c r="H759" s="46">
        <v>266.39999999999998</v>
      </c>
      <c r="I759" s="46">
        <v>99.6</v>
      </c>
      <c r="J759" s="46">
        <v>47.6</v>
      </c>
      <c r="K759" s="46">
        <v>3.7</v>
      </c>
      <c r="L759" s="46">
        <v>0</v>
      </c>
      <c r="M759" s="46">
        <v>99.3</v>
      </c>
      <c r="N759" s="46">
        <v>24.5</v>
      </c>
      <c r="O759" s="46">
        <v>0</v>
      </c>
      <c r="P759" s="46">
        <v>1</v>
      </c>
      <c r="Q759" s="46">
        <v>0</v>
      </c>
      <c r="R759" s="46">
        <v>0</v>
      </c>
      <c r="S759" s="46">
        <v>0</v>
      </c>
      <c r="T759" s="46">
        <v>265.39999999999998</v>
      </c>
      <c r="U759" s="46">
        <v>0.3</v>
      </c>
      <c r="V759" s="46">
        <v>23.1</v>
      </c>
      <c r="W759" s="46">
        <v>3.7</v>
      </c>
    </row>
    <row r="760" spans="2:23">
      <c r="B760" s="134"/>
      <c r="C760" s="134"/>
      <c r="D760" s="134" t="s">
        <v>198</v>
      </c>
      <c r="E760" s="134" t="s">
        <v>58</v>
      </c>
      <c r="F760" s="134" t="s">
        <v>197</v>
      </c>
      <c r="G760" s="46">
        <v>163.19999999999999</v>
      </c>
      <c r="H760" s="46">
        <v>12.3</v>
      </c>
      <c r="I760" s="46">
        <v>99.6</v>
      </c>
      <c r="J760" s="46">
        <v>47.6</v>
      </c>
      <c r="K760" s="46">
        <v>3.7</v>
      </c>
      <c r="L760" s="46">
        <v>0</v>
      </c>
      <c r="M760" s="46">
        <v>99.3</v>
      </c>
      <c r="N760" s="46">
        <v>24.5</v>
      </c>
      <c r="O760" s="46">
        <v>0</v>
      </c>
      <c r="P760" s="46">
        <v>0</v>
      </c>
      <c r="Q760" s="46">
        <v>0</v>
      </c>
      <c r="R760" s="46">
        <v>0</v>
      </c>
      <c r="S760" s="46">
        <v>0</v>
      </c>
      <c r="T760" s="46">
        <v>12.3</v>
      </c>
      <c r="U760" s="46">
        <v>0.3</v>
      </c>
      <c r="V760" s="46">
        <v>23.1</v>
      </c>
      <c r="W760" s="46">
        <v>3.7</v>
      </c>
    </row>
    <row r="761" spans="2:23">
      <c r="B761" s="134"/>
      <c r="C761" s="134"/>
      <c r="D761" s="134"/>
      <c r="E761" s="134" t="s">
        <v>153</v>
      </c>
      <c r="F761" s="47" t="s">
        <v>58</v>
      </c>
      <c r="G761" s="46">
        <v>132.19999999999999</v>
      </c>
      <c r="H761" s="46">
        <v>12.3</v>
      </c>
      <c r="I761" s="46">
        <v>93.2</v>
      </c>
      <c r="J761" s="46">
        <v>23</v>
      </c>
      <c r="K761" s="46">
        <v>3.7</v>
      </c>
      <c r="L761" s="46">
        <v>0</v>
      </c>
      <c r="M761" s="46">
        <v>92.9</v>
      </c>
      <c r="N761" s="46">
        <v>23</v>
      </c>
      <c r="O761" s="46">
        <v>0</v>
      </c>
      <c r="P761" s="46">
        <v>0</v>
      </c>
      <c r="Q761" s="46">
        <v>0</v>
      </c>
      <c r="R761" s="46">
        <v>0</v>
      </c>
      <c r="S761" s="46">
        <v>0</v>
      </c>
      <c r="T761" s="46">
        <v>12.3</v>
      </c>
      <c r="U761" s="46">
        <v>0.3</v>
      </c>
      <c r="V761" s="46">
        <v>0</v>
      </c>
      <c r="W761" s="46">
        <v>3.7</v>
      </c>
    </row>
    <row r="762" spans="2:23">
      <c r="B762" s="134"/>
      <c r="C762" s="134"/>
      <c r="D762" s="134"/>
      <c r="E762" s="134"/>
      <c r="F762" s="47" t="s">
        <v>199</v>
      </c>
      <c r="G762" s="46">
        <v>39.299999999999997</v>
      </c>
      <c r="H762" s="46">
        <v>0</v>
      </c>
      <c r="I762" s="46">
        <v>31.5</v>
      </c>
      <c r="J762" s="46">
        <v>7.8</v>
      </c>
      <c r="K762" s="46">
        <v>0</v>
      </c>
      <c r="L762" s="46">
        <v>0</v>
      </c>
      <c r="M762" s="46">
        <v>31.5</v>
      </c>
      <c r="N762" s="46">
        <v>7.8</v>
      </c>
      <c r="O762" s="46">
        <v>0</v>
      </c>
      <c r="P762" s="46">
        <v>0</v>
      </c>
      <c r="Q762" s="46">
        <v>0</v>
      </c>
      <c r="R762" s="46">
        <v>0</v>
      </c>
      <c r="S762" s="46">
        <v>0</v>
      </c>
      <c r="T762" s="46">
        <v>0</v>
      </c>
      <c r="U762" s="46">
        <v>0</v>
      </c>
      <c r="V762" s="46">
        <v>0</v>
      </c>
      <c r="W762" s="46">
        <v>0</v>
      </c>
    </row>
    <row r="763" spans="2:23" ht="31.2">
      <c r="B763" s="134"/>
      <c r="C763" s="134"/>
      <c r="D763" s="134"/>
      <c r="E763" s="134"/>
      <c r="F763" s="47" t="s">
        <v>200</v>
      </c>
      <c r="G763" s="46">
        <v>27.099999999999998</v>
      </c>
      <c r="H763" s="46">
        <v>0</v>
      </c>
      <c r="I763" s="46">
        <v>18.8</v>
      </c>
      <c r="J763" s="46">
        <v>4.5999999999999996</v>
      </c>
      <c r="K763" s="46">
        <v>3.7</v>
      </c>
      <c r="L763" s="46">
        <v>0</v>
      </c>
      <c r="M763" s="46">
        <v>18.5</v>
      </c>
      <c r="N763" s="46">
        <v>4.5999999999999996</v>
      </c>
      <c r="O763" s="46">
        <v>0</v>
      </c>
      <c r="P763" s="46">
        <v>0</v>
      </c>
      <c r="Q763" s="46">
        <v>0</v>
      </c>
      <c r="R763" s="46">
        <v>0</v>
      </c>
      <c r="S763" s="46">
        <v>0</v>
      </c>
      <c r="T763" s="46">
        <v>0</v>
      </c>
      <c r="U763" s="46">
        <v>0.3</v>
      </c>
      <c r="V763" s="46">
        <v>0</v>
      </c>
      <c r="W763" s="46">
        <v>3.7</v>
      </c>
    </row>
    <row r="764" spans="2:23">
      <c r="B764" s="134"/>
      <c r="C764" s="134"/>
      <c r="D764" s="134"/>
      <c r="E764" s="134"/>
      <c r="F764" s="47" t="s">
        <v>201</v>
      </c>
      <c r="G764" s="46">
        <v>0.7</v>
      </c>
      <c r="H764" s="46">
        <v>0</v>
      </c>
      <c r="I764" s="46">
        <v>0.6</v>
      </c>
      <c r="J764" s="46">
        <v>0.1</v>
      </c>
      <c r="K764" s="46">
        <v>0</v>
      </c>
      <c r="L764" s="46">
        <v>0</v>
      </c>
      <c r="M764" s="46">
        <v>0.6</v>
      </c>
      <c r="N764" s="46">
        <v>0.1</v>
      </c>
      <c r="O764" s="46">
        <v>0</v>
      </c>
      <c r="P764" s="46">
        <v>0</v>
      </c>
      <c r="Q764" s="46">
        <v>0</v>
      </c>
      <c r="R764" s="46">
        <v>0</v>
      </c>
      <c r="S764" s="46">
        <v>0</v>
      </c>
      <c r="T764" s="46">
        <v>0</v>
      </c>
      <c r="U764" s="46">
        <v>0</v>
      </c>
      <c r="V764" s="46">
        <v>0</v>
      </c>
      <c r="W764" s="46">
        <v>0</v>
      </c>
    </row>
    <row r="765" spans="2:23">
      <c r="B765" s="134"/>
      <c r="C765" s="134"/>
      <c r="D765" s="134"/>
      <c r="E765" s="134"/>
      <c r="F765" s="47" t="s">
        <v>202</v>
      </c>
      <c r="G765" s="46">
        <v>2.1</v>
      </c>
      <c r="H765" s="46">
        <v>0</v>
      </c>
      <c r="I765" s="46">
        <v>1.7</v>
      </c>
      <c r="J765" s="46">
        <v>0.4</v>
      </c>
      <c r="K765" s="46">
        <v>0</v>
      </c>
      <c r="L765" s="46">
        <v>0</v>
      </c>
      <c r="M765" s="46">
        <v>1.7</v>
      </c>
      <c r="N765" s="46">
        <v>0.4</v>
      </c>
      <c r="O765" s="46">
        <v>0</v>
      </c>
      <c r="P765" s="46">
        <v>0</v>
      </c>
      <c r="Q765" s="46">
        <v>0</v>
      </c>
      <c r="R765" s="46">
        <v>0</v>
      </c>
      <c r="S765" s="46">
        <v>0</v>
      </c>
      <c r="T765" s="46">
        <v>0</v>
      </c>
      <c r="U765" s="46">
        <v>0</v>
      </c>
      <c r="V765" s="46">
        <v>0</v>
      </c>
      <c r="W765" s="46">
        <v>0</v>
      </c>
    </row>
    <row r="766" spans="2:23" ht="31.2">
      <c r="B766" s="134"/>
      <c r="C766" s="134"/>
      <c r="D766" s="134"/>
      <c r="E766" s="134"/>
      <c r="F766" s="47" t="s">
        <v>203</v>
      </c>
      <c r="G766" s="46">
        <v>3</v>
      </c>
      <c r="H766" s="46">
        <v>0</v>
      </c>
      <c r="I766" s="46">
        <v>2.4</v>
      </c>
      <c r="J766" s="46">
        <v>0.6</v>
      </c>
      <c r="K766" s="46">
        <v>0</v>
      </c>
      <c r="L766" s="46">
        <v>0</v>
      </c>
      <c r="M766" s="46">
        <v>2.4</v>
      </c>
      <c r="N766" s="46">
        <v>0.6</v>
      </c>
      <c r="O766" s="46">
        <v>0</v>
      </c>
      <c r="P766" s="46">
        <v>0</v>
      </c>
      <c r="Q766" s="46">
        <v>0</v>
      </c>
      <c r="R766" s="46">
        <v>0</v>
      </c>
      <c r="S766" s="46">
        <v>0</v>
      </c>
      <c r="T766" s="46">
        <v>0</v>
      </c>
      <c r="U766" s="46">
        <v>0</v>
      </c>
      <c r="V766" s="46">
        <v>0</v>
      </c>
      <c r="W766" s="46">
        <v>0</v>
      </c>
    </row>
    <row r="767" spans="2:23">
      <c r="B767" s="134"/>
      <c r="C767" s="134"/>
      <c r="D767" s="134"/>
      <c r="E767" s="134"/>
      <c r="F767" s="47" t="s">
        <v>204</v>
      </c>
      <c r="G767" s="46">
        <v>13.700000000000001</v>
      </c>
      <c r="H767" s="46">
        <v>12.3</v>
      </c>
      <c r="I767" s="46">
        <v>1.1000000000000001</v>
      </c>
      <c r="J767" s="46">
        <v>0.3</v>
      </c>
      <c r="K767" s="46">
        <v>0</v>
      </c>
      <c r="L767" s="46">
        <v>0</v>
      </c>
      <c r="M767" s="46">
        <v>1.1000000000000001</v>
      </c>
      <c r="N767" s="46">
        <v>0.3</v>
      </c>
      <c r="O767" s="46">
        <v>0</v>
      </c>
      <c r="P767" s="46">
        <v>0</v>
      </c>
      <c r="Q767" s="46">
        <v>0</v>
      </c>
      <c r="R767" s="46">
        <v>0</v>
      </c>
      <c r="S767" s="46">
        <v>0</v>
      </c>
      <c r="T767" s="46">
        <v>12.3</v>
      </c>
      <c r="U767" s="46">
        <v>0</v>
      </c>
      <c r="V767" s="46">
        <v>0</v>
      </c>
      <c r="W767" s="46">
        <v>0</v>
      </c>
    </row>
    <row r="768" spans="2:23">
      <c r="B768" s="134"/>
      <c r="C768" s="134"/>
      <c r="D768" s="134"/>
      <c r="E768" s="134"/>
      <c r="F768" s="47" t="s">
        <v>55</v>
      </c>
      <c r="G768" s="46">
        <v>46.3</v>
      </c>
      <c r="H768" s="46">
        <v>0</v>
      </c>
      <c r="I768" s="46">
        <v>37.1</v>
      </c>
      <c r="J768" s="46">
        <v>9.1999999999999993</v>
      </c>
      <c r="K768" s="46">
        <v>0</v>
      </c>
      <c r="L768" s="46">
        <v>0</v>
      </c>
      <c r="M768" s="46">
        <v>37.1</v>
      </c>
      <c r="N768" s="46">
        <v>9.1999999999999993</v>
      </c>
      <c r="O768" s="46">
        <v>0</v>
      </c>
      <c r="P768" s="46">
        <v>0</v>
      </c>
      <c r="Q768" s="46">
        <v>0</v>
      </c>
      <c r="R768" s="46">
        <v>0</v>
      </c>
      <c r="S768" s="46">
        <v>0</v>
      </c>
      <c r="T768" s="46">
        <v>0</v>
      </c>
      <c r="U768" s="46">
        <v>0</v>
      </c>
      <c r="V768" s="46">
        <v>0</v>
      </c>
      <c r="W768" s="46">
        <v>0</v>
      </c>
    </row>
    <row r="769" spans="2:23">
      <c r="B769" s="134"/>
      <c r="C769" s="134"/>
      <c r="D769" s="134"/>
      <c r="E769" s="134" t="s">
        <v>154</v>
      </c>
      <c r="F769" s="47" t="s">
        <v>58</v>
      </c>
      <c r="G769" s="46">
        <v>7.9</v>
      </c>
      <c r="H769" s="46">
        <v>0</v>
      </c>
      <c r="I769" s="46">
        <v>6.4</v>
      </c>
      <c r="J769" s="46">
        <v>1.5</v>
      </c>
      <c r="K769" s="46">
        <v>0</v>
      </c>
      <c r="L769" s="46">
        <v>0</v>
      </c>
      <c r="M769" s="46">
        <v>6.4</v>
      </c>
      <c r="N769" s="46">
        <v>1.5</v>
      </c>
      <c r="O769" s="46">
        <v>0</v>
      </c>
      <c r="P769" s="46">
        <v>0</v>
      </c>
      <c r="Q769" s="46">
        <v>0</v>
      </c>
      <c r="R769" s="46">
        <v>0</v>
      </c>
      <c r="S769" s="46">
        <v>0</v>
      </c>
      <c r="T769" s="46">
        <v>0</v>
      </c>
      <c r="U769" s="46">
        <v>0</v>
      </c>
      <c r="V769" s="46">
        <v>0</v>
      </c>
      <c r="W769" s="46">
        <v>0</v>
      </c>
    </row>
    <row r="770" spans="2:23">
      <c r="B770" s="134"/>
      <c r="C770" s="134"/>
      <c r="D770" s="134"/>
      <c r="E770" s="134"/>
      <c r="F770" s="47" t="s">
        <v>205</v>
      </c>
      <c r="G770" s="46">
        <v>1.2</v>
      </c>
      <c r="H770" s="46">
        <v>0</v>
      </c>
      <c r="I770" s="46">
        <v>1</v>
      </c>
      <c r="J770" s="46">
        <v>0.2</v>
      </c>
      <c r="K770" s="46">
        <v>0</v>
      </c>
      <c r="L770" s="46">
        <v>0</v>
      </c>
      <c r="M770" s="46">
        <v>1</v>
      </c>
      <c r="N770" s="46">
        <v>0.2</v>
      </c>
      <c r="O770" s="46">
        <v>0</v>
      </c>
      <c r="P770" s="46">
        <v>0</v>
      </c>
      <c r="Q770" s="46">
        <v>0</v>
      </c>
      <c r="R770" s="46">
        <v>0</v>
      </c>
      <c r="S770" s="46">
        <v>0</v>
      </c>
      <c r="T770" s="46">
        <v>0</v>
      </c>
      <c r="U770" s="46">
        <v>0</v>
      </c>
      <c r="V770" s="46">
        <v>0</v>
      </c>
      <c r="W770" s="46">
        <v>0</v>
      </c>
    </row>
    <row r="771" spans="2:23">
      <c r="B771" s="134"/>
      <c r="C771" s="134"/>
      <c r="D771" s="134"/>
      <c r="E771" s="134"/>
      <c r="F771" s="47" t="s">
        <v>206</v>
      </c>
      <c r="G771" s="46">
        <v>2.5</v>
      </c>
      <c r="H771" s="46">
        <v>0</v>
      </c>
      <c r="I771" s="46">
        <v>2</v>
      </c>
      <c r="J771" s="46">
        <v>0.5</v>
      </c>
      <c r="K771" s="46">
        <v>0</v>
      </c>
      <c r="L771" s="46">
        <v>0</v>
      </c>
      <c r="M771" s="46">
        <v>2</v>
      </c>
      <c r="N771" s="46">
        <v>0.5</v>
      </c>
      <c r="O771" s="46">
        <v>0</v>
      </c>
      <c r="P771" s="46">
        <v>0</v>
      </c>
      <c r="Q771" s="46">
        <v>0</v>
      </c>
      <c r="R771" s="46">
        <v>0</v>
      </c>
      <c r="S771" s="46">
        <v>0</v>
      </c>
      <c r="T771" s="46">
        <v>0</v>
      </c>
      <c r="U771" s="46">
        <v>0</v>
      </c>
      <c r="V771" s="46">
        <v>0</v>
      </c>
      <c r="W771" s="46">
        <v>0</v>
      </c>
    </row>
    <row r="772" spans="2:23">
      <c r="B772" s="134"/>
      <c r="C772" s="134"/>
      <c r="D772" s="134"/>
      <c r="E772" s="134"/>
      <c r="F772" s="47" t="s">
        <v>207</v>
      </c>
      <c r="G772" s="46">
        <v>0.5</v>
      </c>
      <c r="H772" s="46">
        <v>0</v>
      </c>
      <c r="I772" s="46">
        <v>0.4</v>
      </c>
      <c r="J772" s="46">
        <v>0.1</v>
      </c>
      <c r="K772" s="46">
        <v>0</v>
      </c>
      <c r="L772" s="46">
        <v>0</v>
      </c>
      <c r="M772" s="46">
        <v>0.4</v>
      </c>
      <c r="N772" s="46">
        <v>0.1</v>
      </c>
      <c r="O772" s="46">
        <v>0</v>
      </c>
      <c r="P772" s="46">
        <v>0</v>
      </c>
      <c r="Q772" s="46">
        <v>0</v>
      </c>
      <c r="R772" s="46">
        <v>0</v>
      </c>
      <c r="S772" s="46">
        <v>0</v>
      </c>
      <c r="T772" s="46">
        <v>0</v>
      </c>
      <c r="U772" s="46">
        <v>0</v>
      </c>
      <c r="V772" s="46">
        <v>0</v>
      </c>
      <c r="W772" s="46">
        <v>0</v>
      </c>
    </row>
    <row r="773" spans="2:23" ht="31.2">
      <c r="B773" s="134"/>
      <c r="C773" s="134"/>
      <c r="D773" s="134"/>
      <c r="E773" s="134"/>
      <c r="F773" s="47" t="s">
        <v>208</v>
      </c>
      <c r="G773" s="46">
        <v>0.5</v>
      </c>
      <c r="H773" s="46">
        <v>0</v>
      </c>
      <c r="I773" s="46">
        <v>0.4</v>
      </c>
      <c r="J773" s="46">
        <v>0.1</v>
      </c>
      <c r="K773" s="46">
        <v>0</v>
      </c>
      <c r="L773" s="46">
        <v>0</v>
      </c>
      <c r="M773" s="46">
        <v>0.4</v>
      </c>
      <c r="N773" s="46">
        <v>0.1</v>
      </c>
      <c r="O773" s="46">
        <v>0</v>
      </c>
      <c r="P773" s="46">
        <v>0</v>
      </c>
      <c r="Q773" s="46">
        <v>0</v>
      </c>
      <c r="R773" s="46">
        <v>0</v>
      </c>
      <c r="S773" s="46">
        <v>0</v>
      </c>
      <c r="T773" s="46">
        <v>0</v>
      </c>
      <c r="U773" s="46">
        <v>0</v>
      </c>
      <c r="V773" s="46">
        <v>0</v>
      </c>
      <c r="W773" s="46">
        <v>0</v>
      </c>
    </row>
    <row r="774" spans="2:23">
      <c r="B774" s="134"/>
      <c r="C774" s="134"/>
      <c r="D774" s="134"/>
      <c r="E774" s="134"/>
      <c r="F774" s="47" t="s">
        <v>209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  <c r="S774" s="46">
        <v>0</v>
      </c>
      <c r="T774" s="46">
        <v>0</v>
      </c>
      <c r="U774" s="46">
        <v>0</v>
      </c>
      <c r="V774" s="46">
        <v>0</v>
      </c>
      <c r="W774" s="46">
        <v>0</v>
      </c>
    </row>
    <row r="775" spans="2:23">
      <c r="B775" s="134"/>
      <c r="C775" s="134"/>
      <c r="D775" s="134"/>
      <c r="E775" s="134"/>
      <c r="F775" s="47" t="s">
        <v>55</v>
      </c>
      <c r="G775" s="46">
        <v>3.2</v>
      </c>
      <c r="H775" s="46">
        <v>0</v>
      </c>
      <c r="I775" s="46">
        <v>2.6</v>
      </c>
      <c r="J775" s="46">
        <v>0.6</v>
      </c>
      <c r="K775" s="46">
        <v>0</v>
      </c>
      <c r="L775" s="46">
        <v>0</v>
      </c>
      <c r="M775" s="46">
        <v>2.6</v>
      </c>
      <c r="N775" s="46">
        <v>0.6</v>
      </c>
      <c r="O775" s="46">
        <v>0</v>
      </c>
      <c r="P775" s="46">
        <v>0</v>
      </c>
      <c r="Q775" s="46">
        <v>0</v>
      </c>
      <c r="R775" s="46">
        <v>0</v>
      </c>
      <c r="S775" s="46">
        <v>0</v>
      </c>
      <c r="T775" s="46">
        <v>0</v>
      </c>
      <c r="U775" s="46">
        <v>0</v>
      </c>
      <c r="V775" s="46">
        <v>0</v>
      </c>
      <c r="W775" s="46">
        <v>0</v>
      </c>
    </row>
    <row r="776" spans="2:23">
      <c r="B776" s="134"/>
      <c r="C776" s="134"/>
      <c r="D776" s="134"/>
      <c r="E776" s="134" t="s">
        <v>210</v>
      </c>
      <c r="F776" s="134" t="s">
        <v>197</v>
      </c>
      <c r="G776" s="46">
        <v>2.4</v>
      </c>
      <c r="H776" s="46">
        <v>0</v>
      </c>
      <c r="I776" s="46">
        <v>0</v>
      </c>
      <c r="J776" s="46">
        <v>2.4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  <c r="S776" s="46">
        <v>0</v>
      </c>
      <c r="T776" s="46">
        <v>0</v>
      </c>
      <c r="U776" s="46">
        <v>0</v>
      </c>
      <c r="V776" s="46">
        <v>2.4</v>
      </c>
      <c r="W776" s="46">
        <v>0</v>
      </c>
    </row>
    <row r="777" spans="2:23">
      <c r="B777" s="134"/>
      <c r="C777" s="134"/>
      <c r="D777" s="134"/>
      <c r="E777" s="134" t="s">
        <v>211</v>
      </c>
      <c r="F777" s="134" t="s">
        <v>197</v>
      </c>
      <c r="G777" s="46">
        <v>20.7</v>
      </c>
      <c r="H777" s="46">
        <v>0</v>
      </c>
      <c r="I777" s="46">
        <v>0</v>
      </c>
      <c r="J777" s="46">
        <v>20.7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  <c r="S777" s="46">
        <v>0</v>
      </c>
      <c r="T777" s="46">
        <v>0</v>
      </c>
      <c r="U777" s="46">
        <v>0</v>
      </c>
      <c r="V777" s="46">
        <v>20.7</v>
      </c>
      <c r="W777" s="46">
        <v>0</v>
      </c>
    </row>
    <row r="778" spans="2:23">
      <c r="B778" s="134"/>
      <c r="C778" s="134"/>
      <c r="D778" s="134" t="s">
        <v>212</v>
      </c>
      <c r="E778" s="134" t="s">
        <v>58</v>
      </c>
      <c r="F778" s="134" t="s">
        <v>197</v>
      </c>
      <c r="G778" s="46">
        <v>98.7</v>
      </c>
      <c r="H778" s="46">
        <v>98.7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  <c r="S778" s="46">
        <v>0</v>
      </c>
      <c r="T778" s="46">
        <v>98.7</v>
      </c>
      <c r="U778" s="46">
        <v>0</v>
      </c>
      <c r="V778" s="46">
        <v>0</v>
      </c>
      <c r="W778" s="46">
        <v>0</v>
      </c>
    </row>
    <row r="779" spans="2:23">
      <c r="B779" s="134"/>
      <c r="C779" s="134"/>
      <c r="D779" s="134"/>
      <c r="E779" s="134" t="s">
        <v>199</v>
      </c>
      <c r="F779" s="47" t="s">
        <v>213</v>
      </c>
      <c r="G779" s="46">
        <v>0.6</v>
      </c>
      <c r="H779" s="46">
        <v>0.6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  <c r="S779" s="46">
        <v>0</v>
      </c>
      <c r="T779" s="46">
        <v>0.6</v>
      </c>
      <c r="U779" s="46">
        <v>0</v>
      </c>
      <c r="V779" s="46">
        <v>0</v>
      </c>
      <c r="W779" s="46">
        <v>0</v>
      </c>
    </row>
    <row r="780" spans="2:23">
      <c r="B780" s="134"/>
      <c r="C780" s="134"/>
      <c r="D780" s="134"/>
      <c r="E780" s="134"/>
      <c r="F780" s="47" t="s">
        <v>55</v>
      </c>
      <c r="G780" s="46">
        <v>4.8</v>
      </c>
      <c r="H780" s="46">
        <v>4.8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  <c r="S780" s="46">
        <v>0</v>
      </c>
      <c r="T780" s="46">
        <v>4.8</v>
      </c>
      <c r="U780" s="46">
        <v>0</v>
      </c>
      <c r="V780" s="46">
        <v>0</v>
      </c>
      <c r="W780" s="46">
        <v>0</v>
      </c>
    </row>
    <row r="781" spans="2:23">
      <c r="B781" s="134"/>
      <c r="C781" s="134"/>
      <c r="D781" s="134"/>
      <c r="E781" s="134" t="s">
        <v>112</v>
      </c>
      <c r="F781" s="134" t="s">
        <v>197</v>
      </c>
      <c r="G781" s="46">
        <v>1.9</v>
      </c>
      <c r="H781" s="46">
        <v>1.9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  <c r="S781" s="46">
        <v>0</v>
      </c>
      <c r="T781" s="46">
        <v>1.9</v>
      </c>
      <c r="U781" s="46">
        <v>0</v>
      </c>
      <c r="V781" s="46">
        <v>0</v>
      </c>
      <c r="W781" s="46">
        <v>0</v>
      </c>
    </row>
    <row r="782" spans="2:23">
      <c r="B782" s="134"/>
      <c r="C782" s="134"/>
      <c r="D782" s="134"/>
      <c r="E782" s="134" t="s">
        <v>194</v>
      </c>
      <c r="F782" s="134" t="s">
        <v>197</v>
      </c>
      <c r="G782" s="46">
        <v>5.0999999999999996</v>
      </c>
      <c r="H782" s="46">
        <v>5.0999999999999996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  <c r="S782" s="46">
        <v>0</v>
      </c>
      <c r="T782" s="46">
        <v>5.0999999999999996</v>
      </c>
      <c r="U782" s="46">
        <v>0</v>
      </c>
      <c r="V782" s="46">
        <v>0</v>
      </c>
      <c r="W782" s="46">
        <v>0</v>
      </c>
    </row>
    <row r="783" spans="2:23">
      <c r="B783" s="134"/>
      <c r="C783" s="134"/>
      <c r="D783" s="134"/>
      <c r="E783" s="134" t="s">
        <v>200</v>
      </c>
      <c r="F783" s="47" t="s">
        <v>214</v>
      </c>
      <c r="G783" s="46">
        <v>8.1999999999999993</v>
      </c>
      <c r="H783" s="46">
        <v>8.1999999999999993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  <c r="S783" s="46">
        <v>0</v>
      </c>
      <c r="T783" s="46">
        <v>8.1999999999999993</v>
      </c>
      <c r="U783" s="46">
        <v>0</v>
      </c>
      <c r="V783" s="46">
        <v>0</v>
      </c>
      <c r="W783" s="46">
        <v>0</v>
      </c>
    </row>
    <row r="784" spans="2:23" ht="31.2">
      <c r="B784" s="134"/>
      <c r="C784" s="134"/>
      <c r="D784" s="134"/>
      <c r="E784" s="134"/>
      <c r="F784" s="47" t="s">
        <v>215</v>
      </c>
      <c r="G784" s="46">
        <v>1</v>
      </c>
      <c r="H784" s="46">
        <v>1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  <c r="S784" s="46">
        <v>0</v>
      </c>
      <c r="T784" s="46">
        <v>1</v>
      </c>
      <c r="U784" s="46">
        <v>0</v>
      </c>
      <c r="V784" s="46">
        <v>0</v>
      </c>
      <c r="W784" s="46">
        <v>0</v>
      </c>
    </row>
    <row r="785" spans="2:23">
      <c r="B785" s="134"/>
      <c r="C785" s="134"/>
      <c r="D785" s="134"/>
      <c r="E785" s="134"/>
      <c r="F785" s="47" t="s">
        <v>216</v>
      </c>
      <c r="G785" s="46">
        <v>5.5</v>
      </c>
      <c r="H785" s="46">
        <v>5.5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  <c r="S785" s="46">
        <v>0</v>
      </c>
      <c r="T785" s="46">
        <v>5.5</v>
      </c>
      <c r="U785" s="46">
        <v>0</v>
      </c>
      <c r="V785" s="46">
        <v>0</v>
      </c>
      <c r="W785" s="46">
        <v>0</v>
      </c>
    </row>
    <row r="786" spans="2:23">
      <c r="B786" s="134"/>
      <c r="C786" s="134"/>
      <c r="D786" s="134"/>
      <c r="E786" s="134"/>
      <c r="F786" s="47" t="s">
        <v>55</v>
      </c>
      <c r="G786" s="46">
        <v>30.4</v>
      </c>
      <c r="H786" s="46">
        <v>30.4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  <c r="S786" s="46">
        <v>0</v>
      </c>
      <c r="T786" s="46">
        <v>30.4</v>
      </c>
      <c r="U786" s="46">
        <v>0</v>
      </c>
      <c r="V786" s="46">
        <v>0</v>
      </c>
      <c r="W786" s="46">
        <v>0</v>
      </c>
    </row>
    <row r="787" spans="2:23">
      <c r="B787" s="134"/>
      <c r="C787" s="134"/>
      <c r="D787" s="134"/>
      <c r="E787" s="134" t="s">
        <v>201</v>
      </c>
      <c r="F787" s="134" t="s">
        <v>197</v>
      </c>
      <c r="G787" s="46">
        <v>0.1</v>
      </c>
      <c r="H787" s="46">
        <v>0.1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  <c r="S787" s="46">
        <v>0</v>
      </c>
      <c r="T787" s="46">
        <v>0.1</v>
      </c>
      <c r="U787" s="46">
        <v>0</v>
      </c>
      <c r="V787" s="46">
        <v>0</v>
      </c>
      <c r="W787" s="46">
        <v>0</v>
      </c>
    </row>
    <row r="788" spans="2:23">
      <c r="B788" s="134"/>
      <c r="C788" s="134"/>
      <c r="D788" s="134"/>
      <c r="E788" s="134" t="s">
        <v>217</v>
      </c>
      <c r="F788" s="134" t="s">
        <v>197</v>
      </c>
      <c r="G788" s="46">
        <v>12</v>
      </c>
      <c r="H788" s="46">
        <v>12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  <c r="S788" s="46">
        <v>0</v>
      </c>
      <c r="T788" s="46">
        <v>12</v>
      </c>
      <c r="U788" s="46">
        <v>0</v>
      </c>
      <c r="V788" s="46">
        <v>0</v>
      </c>
      <c r="W788" s="46">
        <v>0</v>
      </c>
    </row>
    <row r="789" spans="2:23">
      <c r="B789" s="134"/>
      <c r="C789" s="134"/>
      <c r="D789" s="134"/>
      <c r="E789" s="134" t="s">
        <v>218</v>
      </c>
      <c r="F789" s="134" t="s">
        <v>197</v>
      </c>
      <c r="G789" s="46">
        <v>0.7</v>
      </c>
      <c r="H789" s="46">
        <v>0.7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  <c r="S789" s="46">
        <v>0</v>
      </c>
      <c r="T789" s="46">
        <v>0.7</v>
      </c>
      <c r="U789" s="46">
        <v>0</v>
      </c>
      <c r="V789" s="46">
        <v>0</v>
      </c>
      <c r="W789" s="46">
        <v>0</v>
      </c>
    </row>
    <row r="790" spans="2:23">
      <c r="B790" s="134"/>
      <c r="C790" s="134"/>
      <c r="D790" s="134"/>
      <c r="E790" s="134" t="s">
        <v>202</v>
      </c>
      <c r="F790" s="134" t="s">
        <v>197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  <c r="S790" s="46">
        <v>0</v>
      </c>
      <c r="T790" s="46">
        <v>0</v>
      </c>
      <c r="U790" s="46">
        <v>0</v>
      </c>
      <c r="V790" s="46">
        <v>0</v>
      </c>
      <c r="W790" s="46">
        <v>0</v>
      </c>
    </row>
    <row r="791" spans="2:23">
      <c r="B791" s="134"/>
      <c r="C791" s="134"/>
      <c r="D791" s="134"/>
      <c r="E791" s="134" t="s">
        <v>219</v>
      </c>
      <c r="F791" s="134" t="s">
        <v>197</v>
      </c>
      <c r="G791" s="46">
        <v>0.1</v>
      </c>
      <c r="H791" s="46">
        <v>0.1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  <c r="S791" s="46">
        <v>0</v>
      </c>
      <c r="T791" s="46">
        <v>0.1</v>
      </c>
      <c r="U791" s="46">
        <v>0</v>
      </c>
      <c r="V791" s="46">
        <v>0</v>
      </c>
      <c r="W791" s="46">
        <v>0</v>
      </c>
    </row>
    <row r="792" spans="2:23">
      <c r="B792" s="134"/>
      <c r="C792" s="134"/>
      <c r="D792" s="134"/>
      <c r="E792" s="134" t="s">
        <v>220</v>
      </c>
      <c r="F792" s="134" t="s">
        <v>197</v>
      </c>
      <c r="G792" s="46">
        <v>0.1</v>
      </c>
      <c r="H792" s="46">
        <v>0.1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  <c r="S792" s="46">
        <v>0</v>
      </c>
      <c r="T792" s="46">
        <v>0.1</v>
      </c>
      <c r="U792" s="46">
        <v>0</v>
      </c>
      <c r="V792" s="46">
        <v>0</v>
      </c>
      <c r="W792" s="46">
        <v>0</v>
      </c>
    </row>
    <row r="793" spans="2:23" ht="31.2">
      <c r="B793" s="134"/>
      <c r="C793" s="134"/>
      <c r="D793" s="134"/>
      <c r="E793" s="134" t="s">
        <v>221</v>
      </c>
      <c r="F793" s="47" t="s">
        <v>222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  <c r="S793" s="46">
        <v>0</v>
      </c>
      <c r="T793" s="46">
        <v>0</v>
      </c>
      <c r="U793" s="46">
        <v>0</v>
      </c>
      <c r="V793" s="46">
        <v>0</v>
      </c>
      <c r="W793" s="46">
        <v>0</v>
      </c>
    </row>
    <row r="794" spans="2:23">
      <c r="B794" s="134"/>
      <c r="C794" s="134"/>
      <c r="D794" s="134"/>
      <c r="E794" s="134"/>
      <c r="F794" s="47" t="s">
        <v>223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  <c r="S794" s="46">
        <v>0</v>
      </c>
      <c r="T794" s="46">
        <v>0</v>
      </c>
      <c r="U794" s="46">
        <v>0</v>
      </c>
      <c r="V794" s="46">
        <v>0</v>
      </c>
      <c r="W794" s="46">
        <v>0</v>
      </c>
    </row>
    <row r="795" spans="2:23">
      <c r="B795" s="134"/>
      <c r="C795" s="134"/>
      <c r="D795" s="134"/>
      <c r="E795" s="134" t="s">
        <v>54</v>
      </c>
      <c r="F795" s="134" t="s">
        <v>197</v>
      </c>
      <c r="G795" s="46">
        <v>0.1</v>
      </c>
      <c r="H795" s="46">
        <v>0.1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  <c r="S795" s="46">
        <v>0</v>
      </c>
      <c r="T795" s="46">
        <v>0.1</v>
      </c>
      <c r="U795" s="46">
        <v>0</v>
      </c>
      <c r="V795" s="46">
        <v>0</v>
      </c>
      <c r="W795" s="46">
        <v>0</v>
      </c>
    </row>
    <row r="796" spans="2:23">
      <c r="B796" s="134"/>
      <c r="C796" s="134"/>
      <c r="D796" s="134"/>
      <c r="E796" s="134" t="s">
        <v>224</v>
      </c>
      <c r="F796" s="134" t="s">
        <v>197</v>
      </c>
      <c r="G796" s="46">
        <v>0.5</v>
      </c>
      <c r="H796" s="46">
        <v>0.5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  <c r="S796" s="46">
        <v>0</v>
      </c>
      <c r="T796" s="46">
        <v>0.5</v>
      </c>
      <c r="U796" s="46">
        <v>0</v>
      </c>
      <c r="V796" s="46">
        <v>0</v>
      </c>
      <c r="W796" s="46">
        <v>0</v>
      </c>
    </row>
    <row r="797" spans="2:23">
      <c r="B797" s="134"/>
      <c r="C797" s="134"/>
      <c r="D797" s="134"/>
      <c r="E797" s="134" t="s">
        <v>225</v>
      </c>
      <c r="F797" s="134" t="s">
        <v>197</v>
      </c>
      <c r="G797" s="46">
        <v>0.3</v>
      </c>
      <c r="H797" s="46">
        <v>0.3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  <c r="S797" s="46">
        <v>0</v>
      </c>
      <c r="T797" s="46">
        <v>0.3</v>
      </c>
      <c r="U797" s="46">
        <v>0</v>
      </c>
      <c r="V797" s="46">
        <v>0</v>
      </c>
      <c r="W797" s="46">
        <v>0</v>
      </c>
    </row>
    <row r="798" spans="2:23">
      <c r="B798" s="134"/>
      <c r="C798" s="134"/>
      <c r="D798" s="134"/>
      <c r="E798" s="134" t="s">
        <v>55</v>
      </c>
      <c r="F798" s="134" t="s">
        <v>197</v>
      </c>
      <c r="G798" s="46">
        <v>10.4</v>
      </c>
      <c r="H798" s="46">
        <v>10.4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  <c r="S798" s="46">
        <v>0</v>
      </c>
      <c r="T798" s="46">
        <v>10.4</v>
      </c>
      <c r="U798" s="46">
        <v>0</v>
      </c>
      <c r="V798" s="46">
        <v>0</v>
      </c>
      <c r="W798" s="46">
        <v>0</v>
      </c>
    </row>
    <row r="799" spans="2:23">
      <c r="B799" s="134"/>
      <c r="C799" s="134"/>
      <c r="D799" s="134"/>
      <c r="E799" s="134" t="s">
        <v>226</v>
      </c>
      <c r="F799" s="134" t="s">
        <v>197</v>
      </c>
      <c r="G799" s="46">
        <v>16.899999999999999</v>
      </c>
      <c r="H799" s="46">
        <v>16.899999999999999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  <c r="S799" s="46">
        <v>0</v>
      </c>
      <c r="T799" s="46">
        <v>16.899999999999999</v>
      </c>
      <c r="U799" s="46">
        <v>0</v>
      </c>
      <c r="V799" s="46">
        <v>0</v>
      </c>
      <c r="W799" s="46">
        <v>0</v>
      </c>
    </row>
    <row r="800" spans="2:23">
      <c r="B800" s="134"/>
      <c r="C800" s="134"/>
      <c r="D800" s="134" t="s">
        <v>227</v>
      </c>
      <c r="E800" s="134" t="s">
        <v>197</v>
      </c>
      <c r="F800" s="134" t="s">
        <v>197</v>
      </c>
      <c r="G800" s="46">
        <v>155.4</v>
      </c>
      <c r="H800" s="46">
        <v>155.4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1</v>
      </c>
      <c r="Q800" s="46">
        <v>0</v>
      </c>
      <c r="R800" s="46">
        <v>0</v>
      </c>
      <c r="S800" s="46">
        <v>0</v>
      </c>
      <c r="T800" s="46">
        <v>154.4</v>
      </c>
      <c r="U800" s="46">
        <v>0</v>
      </c>
      <c r="V800" s="46">
        <v>0</v>
      </c>
      <c r="W800" s="46">
        <v>0</v>
      </c>
    </row>
    <row r="801" spans="2:23">
      <c r="B801" s="134" t="s">
        <v>125</v>
      </c>
      <c r="C801" s="134" t="s">
        <v>142</v>
      </c>
      <c r="D801" s="134" t="s">
        <v>123</v>
      </c>
      <c r="E801" s="134"/>
      <c r="F801" s="134" t="s">
        <v>197</v>
      </c>
      <c r="G801" s="46">
        <v>315.40000000000003</v>
      </c>
      <c r="H801" s="46">
        <v>224.9</v>
      </c>
      <c r="I801" s="46">
        <v>67.2</v>
      </c>
      <c r="J801" s="46">
        <v>23.3</v>
      </c>
      <c r="K801" s="46">
        <v>0</v>
      </c>
      <c r="L801" s="46">
        <v>0.5</v>
      </c>
      <c r="M801" s="46">
        <v>67.2</v>
      </c>
      <c r="N801" s="46">
        <v>23.3</v>
      </c>
      <c r="O801" s="46">
        <v>0</v>
      </c>
      <c r="P801" s="46">
        <v>0.1</v>
      </c>
      <c r="Q801" s="46">
        <v>0</v>
      </c>
      <c r="R801" s="46">
        <v>0</v>
      </c>
      <c r="S801" s="46">
        <v>0</v>
      </c>
      <c r="T801" s="46">
        <v>224.3</v>
      </c>
      <c r="U801" s="46">
        <v>0</v>
      </c>
      <c r="V801" s="46">
        <v>0</v>
      </c>
      <c r="W801" s="46">
        <v>0</v>
      </c>
    </row>
    <row r="802" spans="2:23">
      <c r="B802" s="134"/>
      <c r="C802" s="134"/>
      <c r="D802" s="134" t="s">
        <v>198</v>
      </c>
      <c r="E802" s="134" t="s">
        <v>58</v>
      </c>
      <c r="F802" s="134" t="s">
        <v>197</v>
      </c>
      <c r="G802" s="46">
        <v>93</v>
      </c>
      <c r="H802" s="46">
        <v>2.5</v>
      </c>
      <c r="I802" s="46">
        <v>67.2</v>
      </c>
      <c r="J802" s="46">
        <v>23.3</v>
      </c>
      <c r="K802" s="46">
        <v>0</v>
      </c>
      <c r="L802" s="46">
        <v>0</v>
      </c>
      <c r="M802" s="46">
        <v>67.2</v>
      </c>
      <c r="N802" s="46">
        <v>23.3</v>
      </c>
      <c r="O802" s="46">
        <v>0</v>
      </c>
      <c r="P802" s="46">
        <v>0</v>
      </c>
      <c r="Q802" s="46">
        <v>0</v>
      </c>
      <c r="R802" s="46">
        <v>0</v>
      </c>
      <c r="S802" s="46">
        <v>0</v>
      </c>
      <c r="T802" s="46">
        <v>2.5</v>
      </c>
      <c r="U802" s="46">
        <v>0</v>
      </c>
      <c r="V802" s="46">
        <v>0</v>
      </c>
      <c r="W802" s="46">
        <v>0</v>
      </c>
    </row>
    <row r="803" spans="2:23">
      <c r="B803" s="134"/>
      <c r="C803" s="134"/>
      <c r="D803" s="134"/>
      <c r="E803" s="134" t="s">
        <v>153</v>
      </c>
      <c r="F803" s="47" t="s">
        <v>58</v>
      </c>
      <c r="G803" s="46">
        <v>87.5</v>
      </c>
      <c r="H803" s="46">
        <v>2.5</v>
      </c>
      <c r="I803" s="46">
        <v>63</v>
      </c>
      <c r="J803" s="46">
        <v>22</v>
      </c>
      <c r="K803" s="46">
        <v>0</v>
      </c>
      <c r="L803" s="46">
        <v>0</v>
      </c>
      <c r="M803" s="46">
        <v>63</v>
      </c>
      <c r="N803" s="46">
        <v>22</v>
      </c>
      <c r="O803" s="46">
        <v>0</v>
      </c>
      <c r="P803" s="46">
        <v>0</v>
      </c>
      <c r="Q803" s="46">
        <v>0</v>
      </c>
      <c r="R803" s="46">
        <v>0</v>
      </c>
      <c r="S803" s="46">
        <v>0</v>
      </c>
      <c r="T803" s="46">
        <v>2.5</v>
      </c>
      <c r="U803" s="46">
        <v>0</v>
      </c>
      <c r="V803" s="46">
        <v>0</v>
      </c>
      <c r="W803" s="46">
        <v>0</v>
      </c>
    </row>
    <row r="804" spans="2:23">
      <c r="B804" s="134"/>
      <c r="C804" s="134"/>
      <c r="D804" s="134"/>
      <c r="E804" s="134"/>
      <c r="F804" s="47" t="s">
        <v>199</v>
      </c>
      <c r="G804" s="46">
        <v>27.900000000000002</v>
      </c>
      <c r="H804" s="46">
        <v>0</v>
      </c>
      <c r="I804" s="46">
        <v>21.1</v>
      </c>
      <c r="J804" s="46">
        <v>6.8</v>
      </c>
      <c r="K804" s="46">
        <v>0</v>
      </c>
      <c r="L804" s="46">
        <v>0</v>
      </c>
      <c r="M804" s="46">
        <v>21.1</v>
      </c>
      <c r="N804" s="46">
        <v>6.8</v>
      </c>
      <c r="O804" s="46">
        <v>0</v>
      </c>
      <c r="P804" s="46">
        <v>0</v>
      </c>
      <c r="Q804" s="46">
        <v>0</v>
      </c>
      <c r="R804" s="46">
        <v>0</v>
      </c>
      <c r="S804" s="46">
        <v>0</v>
      </c>
      <c r="T804" s="46">
        <v>0</v>
      </c>
      <c r="U804" s="46">
        <v>0</v>
      </c>
      <c r="V804" s="46">
        <v>0</v>
      </c>
      <c r="W804" s="46">
        <v>0</v>
      </c>
    </row>
    <row r="805" spans="2:23" ht="31.2">
      <c r="B805" s="134"/>
      <c r="C805" s="134"/>
      <c r="D805" s="134"/>
      <c r="E805" s="134"/>
      <c r="F805" s="47" t="s">
        <v>200</v>
      </c>
      <c r="G805" s="46">
        <v>18.200000000000003</v>
      </c>
      <c r="H805" s="46">
        <v>1.9</v>
      </c>
      <c r="I805" s="46">
        <v>12.3</v>
      </c>
      <c r="J805" s="46">
        <v>4</v>
      </c>
      <c r="K805" s="46">
        <v>0</v>
      </c>
      <c r="L805" s="46">
        <v>0</v>
      </c>
      <c r="M805" s="46">
        <v>12.3</v>
      </c>
      <c r="N805" s="46">
        <v>4</v>
      </c>
      <c r="O805" s="46">
        <v>0</v>
      </c>
      <c r="P805" s="46">
        <v>0</v>
      </c>
      <c r="Q805" s="46">
        <v>0</v>
      </c>
      <c r="R805" s="46">
        <v>0</v>
      </c>
      <c r="S805" s="46">
        <v>0</v>
      </c>
      <c r="T805" s="46">
        <v>1.9</v>
      </c>
      <c r="U805" s="46">
        <v>0</v>
      </c>
      <c r="V805" s="46">
        <v>0</v>
      </c>
      <c r="W805" s="46">
        <v>0</v>
      </c>
    </row>
    <row r="806" spans="2:23">
      <c r="B806" s="134"/>
      <c r="C806" s="134"/>
      <c r="D806" s="134"/>
      <c r="E806" s="134"/>
      <c r="F806" s="47" t="s">
        <v>201</v>
      </c>
      <c r="G806" s="46">
        <v>0.5</v>
      </c>
      <c r="H806" s="46">
        <v>0</v>
      </c>
      <c r="I806" s="46">
        <v>0.4</v>
      </c>
      <c r="J806" s="46">
        <v>0.1</v>
      </c>
      <c r="K806" s="46">
        <v>0</v>
      </c>
      <c r="L806" s="46">
        <v>0</v>
      </c>
      <c r="M806" s="46">
        <v>0.4</v>
      </c>
      <c r="N806" s="46">
        <v>0.1</v>
      </c>
      <c r="O806" s="46">
        <v>0</v>
      </c>
      <c r="P806" s="46">
        <v>0</v>
      </c>
      <c r="Q806" s="46">
        <v>0</v>
      </c>
      <c r="R806" s="46">
        <v>0</v>
      </c>
      <c r="S806" s="46">
        <v>0</v>
      </c>
      <c r="T806" s="46">
        <v>0</v>
      </c>
      <c r="U806" s="46">
        <v>0</v>
      </c>
      <c r="V806" s="46">
        <v>0</v>
      </c>
      <c r="W806" s="46">
        <v>0</v>
      </c>
    </row>
    <row r="807" spans="2:23">
      <c r="B807" s="134"/>
      <c r="C807" s="134"/>
      <c r="D807" s="134"/>
      <c r="E807" s="134"/>
      <c r="F807" s="47" t="s">
        <v>202</v>
      </c>
      <c r="G807" s="46">
        <v>1.5</v>
      </c>
      <c r="H807" s="46">
        <v>0</v>
      </c>
      <c r="I807" s="46">
        <v>1.1000000000000001</v>
      </c>
      <c r="J807" s="46">
        <v>0.4</v>
      </c>
      <c r="K807" s="46">
        <v>0</v>
      </c>
      <c r="L807" s="46">
        <v>0</v>
      </c>
      <c r="M807" s="46">
        <v>1.1000000000000001</v>
      </c>
      <c r="N807" s="46">
        <v>0.4</v>
      </c>
      <c r="O807" s="46">
        <v>0</v>
      </c>
      <c r="P807" s="46">
        <v>0</v>
      </c>
      <c r="Q807" s="46">
        <v>0</v>
      </c>
      <c r="R807" s="46">
        <v>0</v>
      </c>
      <c r="S807" s="46">
        <v>0</v>
      </c>
      <c r="T807" s="46">
        <v>0</v>
      </c>
      <c r="U807" s="46">
        <v>0</v>
      </c>
      <c r="V807" s="46">
        <v>0</v>
      </c>
      <c r="W807" s="46">
        <v>0</v>
      </c>
    </row>
    <row r="808" spans="2:23" ht="31.2">
      <c r="B808" s="134"/>
      <c r="C808" s="134"/>
      <c r="D808" s="134"/>
      <c r="E808" s="134"/>
      <c r="F808" s="47" t="s">
        <v>203</v>
      </c>
      <c r="G808" s="46">
        <v>2.1</v>
      </c>
      <c r="H808" s="46">
        <v>0</v>
      </c>
      <c r="I808" s="46">
        <v>1.6</v>
      </c>
      <c r="J808" s="46">
        <v>0.5</v>
      </c>
      <c r="K808" s="46">
        <v>0</v>
      </c>
      <c r="L808" s="46">
        <v>0</v>
      </c>
      <c r="M808" s="46">
        <v>1.6</v>
      </c>
      <c r="N808" s="46">
        <v>0.5</v>
      </c>
      <c r="O808" s="46">
        <v>0</v>
      </c>
      <c r="P808" s="46">
        <v>0</v>
      </c>
      <c r="Q808" s="46">
        <v>0</v>
      </c>
      <c r="R808" s="46">
        <v>0</v>
      </c>
      <c r="S808" s="46">
        <v>0</v>
      </c>
      <c r="T808" s="46">
        <v>0</v>
      </c>
      <c r="U808" s="46">
        <v>0</v>
      </c>
      <c r="V808" s="46">
        <v>0</v>
      </c>
      <c r="W808" s="46">
        <v>0</v>
      </c>
    </row>
    <row r="809" spans="2:23">
      <c r="B809" s="134"/>
      <c r="C809" s="134"/>
      <c r="D809" s="134"/>
      <c r="E809" s="134"/>
      <c r="F809" s="47" t="s">
        <v>204</v>
      </c>
      <c r="G809" s="46">
        <v>1.4999999999999998</v>
      </c>
      <c r="H809" s="46">
        <v>0.6</v>
      </c>
      <c r="I809" s="46">
        <v>0.7</v>
      </c>
      <c r="J809" s="46">
        <v>0.2</v>
      </c>
      <c r="K809" s="46">
        <v>0</v>
      </c>
      <c r="L809" s="46">
        <v>0</v>
      </c>
      <c r="M809" s="46">
        <v>0.7</v>
      </c>
      <c r="N809" s="46">
        <v>0.2</v>
      </c>
      <c r="O809" s="46">
        <v>0</v>
      </c>
      <c r="P809" s="46">
        <v>0</v>
      </c>
      <c r="Q809" s="46">
        <v>0</v>
      </c>
      <c r="R809" s="46">
        <v>0</v>
      </c>
      <c r="S809" s="46">
        <v>0</v>
      </c>
      <c r="T809" s="46">
        <v>0.6</v>
      </c>
      <c r="U809" s="46">
        <v>0</v>
      </c>
      <c r="V809" s="46">
        <v>0</v>
      </c>
      <c r="W809" s="46">
        <v>0</v>
      </c>
    </row>
    <row r="810" spans="2:23">
      <c r="B810" s="134"/>
      <c r="C810" s="134"/>
      <c r="D810" s="134"/>
      <c r="E810" s="134"/>
      <c r="F810" s="47" t="s">
        <v>55</v>
      </c>
      <c r="G810" s="46">
        <v>35.799999999999997</v>
      </c>
      <c r="H810" s="46">
        <v>0</v>
      </c>
      <c r="I810" s="46">
        <v>25.8</v>
      </c>
      <c r="J810" s="46">
        <v>10</v>
      </c>
      <c r="K810" s="46">
        <v>0</v>
      </c>
      <c r="L810" s="46">
        <v>0</v>
      </c>
      <c r="M810" s="46">
        <v>25.8</v>
      </c>
      <c r="N810" s="46">
        <v>10</v>
      </c>
      <c r="O810" s="46">
        <v>0</v>
      </c>
      <c r="P810" s="46">
        <v>0</v>
      </c>
      <c r="Q810" s="46">
        <v>0</v>
      </c>
      <c r="R810" s="46">
        <v>0</v>
      </c>
      <c r="S810" s="46">
        <v>0</v>
      </c>
      <c r="T810" s="46">
        <v>0</v>
      </c>
      <c r="U810" s="46">
        <v>0</v>
      </c>
      <c r="V810" s="46">
        <v>0</v>
      </c>
      <c r="W810" s="46">
        <v>0</v>
      </c>
    </row>
    <row r="811" spans="2:23">
      <c r="B811" s="134"/>
      <c r="C811" s="134"/>
      <c r="D811" s="134"/>
      <c r="E811" s="134" t="s">
        <v>154</v>
      </c>
      <c r="F811" s="47" t="s">
        <v>58</v>
      </c>
      <c r="G811" s="46">
        <v>5.3999999999999995</v>
      </c>
      <c r="H811" s="46">
        <v>0</v>
      </c>
      <c r="I811" s="46">
        <v>4.0999999999999996</v>
      </c>
      <c r="J811" s="46">
        <v>1.3</v>
      </c>
      <c r="K811" s="46">
        <v>0</v>
      </c>
      <c r="L811" s="46">
        <v>0</v>
      </c>
      <c r="M811" s="46">
        <v>4.0999999999999996</v>
      </c>
      <c r="N811" s="46">
        <v>1.3</v>
      </c>
      <c r="O811" s="46">
        <v>0</v>
      </c>
      <c r="P811" s="46">
        <v>0</v>
      </c>
      <c r="Q811" s="46">
        <v>0</v>
      </c>
      <c r="R811" s="46">
        <v>0</v>
      </c>
      <c r="S811" s="46">
        <v>0</v>
      </c>
      <c r="T811" s="46">
        <v>0</v>
      </c>
      <c r="U811" s="46">
        <v>0</v>
      </c>
      <c r="V811" s="46">
        <v>0</v>
      </c>
      <c r="W811" s="46">
        <v>0</v>
      </c>
    </row>
    <row r="812" spans="2:23">
      <c r="B812" s="134"/>
      <c r="C812" s="134"/>
      <c r="D812" s="134"/>
      <c r="E812" s="134"/>
      <c r="F812" s="47" t="s">
        <v>205</v>
      </c>
      <c r="G812" s="46">
        <v>0.89999999999999991</v>
      </c>
      <c r="H812" s="46">
        <v>0</v>
      </c>
      <c r="I812" s="46">
        <v>0.7</v>
      </c>
      <c r="J812" s="46">
        <v>0.2</v>
      </c>
      <c r="K812" s="46">
        <v>0</v>
      </c>
      <c r="L812" s="46">
        <v>0</v>
      </c>
      <c r="M812" s="46">
        <v>0.7</v>
      </c>
      <c r="N812" s="46">
        <v>0.2</v>
      </c>
      <c r="O812" s="46">
        <v>0</v>
      </c>
      <c r="P812" s="46">
        <v>0</v>
      </c>
      <c r="Q812" s="46">
        <v>0</v>
      </c>
      <c r="R812" s="46">
        <v>0</v>
      </c>
      <c r="S812" s="46">
        <v>0</v>
      </c>
      <c r="T812" s="46">
        <v>0</v>
      </c>
      <c r="U812" s="46">
        <v>0</v>
      </c>
      <c r="V812" s="46">
        <v>0</v>
      </c>
      <c r="W812" s="46">
        <v>0</v>
      </c>
    </row>
    <row r="813" spans="2:23">
      <c r="B813" s="134"/>
      <c r="C813" s="134"/>
      <c r="D813" s="134"/>
      <c r="E813" s="134"/>
      <c r="F813" s="47" t="s">
        <v>206</v>
      </c>
      <c r="G813" s="46">
        <v>1.7000000000000002</v>
      </c>
      <c r="H813" s="46">
        <v>0</v>
      </c>
      <c r="I813" s="46">
        <v>1.3</v>
      </c>
      <c r="J813" s="46">
        <v>0.4</v>
      </c>
      <c r="K813" s="46">
        <v>0</v>
      </c>
      <c r="L813" s="46">
        <v>0</v>
      </c>
      <c r="M813" s="46">
        <v>1.3</v>
      </c>
      <c r="N813" s="46">
        <v>0.4</v>
      </c>
      <c r="O813" s="46">
        <v>0</v>
      </c>
      <c r="P813" s="46">
        <v>0</v>
      </c>
      <c r="Q813" s="46">
        <v>0</v>
      </c>
      <c r="R813" s="46">
        <v>0</v>
      </c>
      <c r="S813" s="46">
        <v>0</v>
      </c>
      <c r="T813" s="46">
        <v>0</v>
      </c>
      <c r="U813" s="46">
        <v>0</v>
      </c>
      <c r="V813" s="46">
        <v>0</v>
      </c>
      <c r="W813" s="46">
        <v>0</v>
      </c>
    </row>
    <row r="814" spans="2:23">
      <c r="B814" s="134"/>
      <c r="C814" s="134"/>
      <c r="D814" s="134"/>
      <c r="E814" s="134"/>
      <c r="F814" s="47" t="s">
        <v>207</v>
      </c>
      <c r="G814" s="46">
        <v>0.30000000000000004</v>
      </c>
      <c r="H814" s="46">
        <v>0</v>
      </c>
      <c r="I814" s="46">
        <v>0.2</v>
      </c>
      <c r="J814" s="46">
        <v>0.1</v>
      </c>
      <c r="K814" s="46">
        <v>0</v>
      </c>
      <c r="L814" s="46">
        <v>0</v>
      </c>
      <c r="M814" s="46">
        <v>0.2</v>
      </c>
      <c r="N814" s="46">
        <v>0.1</v>
      </c>
      <c r="O814" s="46">
        <v>0</v>
      </c>
      <c r="P814" s="46">
        <v>0</v>
      </c>
      <c r="Q814" s="46">
        <v>0</v>
      </c>
      <c r="R814" s="46">
        <v>0</v>
      </c>
      <c r="S814" s="46">
        <v>0</v>
      </c>
      <c r="T814" s="46">
        <v>0</v>
      </c>
      <c r="U814" s="46">
        <v>0</v>
      </c>
      <c r="V814" s="46">
        <v>0</v>
      </c>
      <c r="W814" s="46">
        <v>0</v>
      </c>
    </row>
    <row r="815" spans="2:23" ht="31.2">
      <c r="B815" s="134"/>
      <c r="C815" s="134"/>
      <c r="D815" s="134"/>
      <c r="E815" s="134"/>
      <c r="F815" s="47" t="s">
        <v>208</v>
      </c>
      <c r="G815" s="46">
        <v>0.4</v>
      </c>
      <c r="H815" s="46">
        <v>0</v>
      </c>
      <c r="I815" s="46">
        <v>0.3</v>
      </c>
      <c r="J815" s="46">
        <v>0.1</v>
      </c>
      <c r="K815" s="46">
        <v>0</v>
      </c>
      <c r="L815" s="46">
        <v>0</v>
      </c>
      <c r="M815" s="46">
        <v>0.3</v>
      </c>
      <c r="N815" s="46">
        <v>0.1</v>
      </c>
      <c r="O815" s="46">
        <v>0</v>
      </c>
      <c r="P815" s="46">
        <v>0</v>
      </c>
      <c r="Q815" s="46">
        <v>0</v>
      </c>
      <c r="R815" s="46">
        <v>0</v>
      </c>
      <c r="S815" s="46">
        <v>0</v>
      </c>
      <c r="T815" s="46">
        <v>0</v>
      </c>
      <c r="U815" s="46">
        <v>0</v>
      </c>
      <c r="V815" s="46">
        <v>0</v>
      </c>
      <c r="W815" s="46">
        <v>0</v>
      </c>
    </row>
    <row r="816" spans="2:23">
      <c r="B816" s="134"/>
      <c r="C816" s="134"/>
      <c r="D816" s="134"/>
      <c r="E816" s="134"/>
      <c r="F816" s="47" t="s">
        <v>209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  <c r="S816" s="46">
        <v>0</v>
      </c>
      <c r="T816" s="46">
        <v>0</v>
      </c>
      <c r="U816" s="46">
        <v>0</v>
      </c>
      <c r="V816" s="46">
        <v>0</v>
      </c>
      <c r="W816" s="46">
        <v>0</v>
      </c>
    </row>
    <row r="817" spans="2:23">
      <c r="B817" s="134"/>
      <c r="C817" s="134"/>
      <c r="D817" s="134"/>
      <c r="E817" s="134"/>
      <c r="F817" s="47" t="s">
        <v>55</v>
      </c>
      <c r="G817" s="46">
        <v>2.1</v>
      </c>
      <c r="H817" s="46">
        <v>0</v>
      </c>
      <c r="I817" s="46">
        <v>1.6</v>
      </c>
      <c r="J817" s="46">
        <v>0.5</v>
      </c>
      <c r="K817" s="46">
        <v>0</v>
      </c>
      <c r="L817" s="46">
        <v>0</v>
      </c>
      <c r="M817" s="46">
        <v>1.6</v>
      </c>
      <c r="N817" s="46">
        <v>0.5</v>
      </c>
      <c r="O817" s="46">
        <v>0</v>
      </c>
      <c r="P817" s="46">
        <v>0</v>
      </c>
      <c r="Q817" s="46">
        <v>0</v>
      </c>
      <c r="R817" s="46">
        <v>0</v>
      </c>
      <c r="S817" s="46">
        <v>0</v>
      </c>
      <c r="T817" s="46">
        <v>0</v>
      </c>
      <c r="U817" s="46">
        <v>0</v>
      </c>
      <c r="V817" s="46">
        <v>0</v>
      </c>
      <c r="W817" s="46">
        <v>0</v>
      </c>
    </row>
    <row r="818" spans="2:23">
      <c r="B818" s="134"/>
      <c r="C818" s="134"/>
      <c r="D818" s="134"/>
      <c r="E818" s="134" t="s">
        <v>210</v>
      </c>
      <c r="F818" s="134" t="s">
        <v>197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  <c r="S818" s="46">
        <v>0</v>
      </c>
      <c r="T818" s="46">
        <v>0</v>
      </c>
      <c r="U818" s="46">
        <v>0</v>
      </c>
      <c r="V818" s="46">
        <v>0</v>
      </c>
      <c r="W818" s="46">
        <v>0</v>
      </c>
    </row>
    <row r="819" spans="2:23">
      <c r="B819" s="134"/>
      <c r="C819" s="134"/>
      <c r="D819" s="134"/>
      <c r="E819" s="134" t="s">
        <v>211</v>
      </c>
      <c r="F819" s="134" t="s">
        <v>197</v>
      </c>
      <c r="G819" s="46">
        <v>0.1</v>
      </c>
      <c r="H819" s="46">
        <v>0</v>
      </c>
      <c r="I819" s="46">
        <v>0.1</v>
      </c>
      <c r="J819" s="46">
        <v>0</v>
      </c>
      <c r="K819" s="46">
        <v>0</v>
      </c>
      <c r="L819" s="46">
        <v>0</v>
      </c>
      <c r="M819" s="46">
        <v>0.1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  <c r="S819" s="46">
        <v>0</v>
      </c>
      <c r="T819" s="46">
        <v>0</v>
      </c>
      <c r="U819" s="46">
        <v>0</v>
      </c>
      <c r="V819" s="46">
        <v>0</v>
      </c>
      <c r="W819" s="46">
        <v>0</v>
      </c>
    </row>
    <row r="820" spans="2:23">
      <c r="B820" s="134"/>
      <c r="C820" s="134"/>
      <c r="D820" s="134" t="s">
        <v>212</v>
      </c>
      <c r="E820" s="134" t="s">
        <v>58</v>
      </c>
      <c r="F820" s="134" t="s">
        <v>197</v>
      </c>
      <c r="G820" s="46">
        <v>129.4</v>
      </c>
      <c r="H820" s="46">
        <v>129.4</v>
      </c>
      <c r="I820" s="46">
        <v>0</v>
      </c>
      <c r="J820" s="46">
        <v>0</v>
      </c>
      <c r="K820" s="46">
        <v>0</v>
      </c>
      <c r="L820" s="46">
        <v>0.5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  <c r="S820" s="46">
        <v>0</v>
      </c>
      <c r="T820" s="46">
        <v>128.9</v>
      </c>
      <c r="U820" s="46">
        <v>0</v>
      </c>
      <c r="V820" s="46">
        <v>0</v>
      </c>
      <c r="W820" s="46">
        <v>0</v>
      </c>
    </row>
    <row r="821" spans="2:23">
      <c r="B821" s="134"/>
      <c r="C821" s="134"/>
      <c r="D821" s="134"/>
      <c r="E821" s="134" t="s">
        <v>199</v>
      </c>
      <c r="F821" s="47" t="s">
        <v>213</v>
      </c>
      <c r="G821" s="46">
        <v>0.2</v>
      </c>
      <c r="H821" s="46">
        <v>0.2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  <c r="S821" s="46">
        <v>0</v>
      </c>
      <c r="T821" s="46">
        <v>0.2</v>
      </c>
      <c r="U821" s="46">
        <v>0</v>
      </c>
      <c r="V821" s="46">
        <v>0</v>
      </c>
      <c r="W821" s="46">
        <v>0</v>
      </c>
    </row>
    <row r="822" spans="2:23">
      <c r="B822" s="134"/>
      <c r="C822" s="134"/>
      <c r="D822" s="134"/>
      <c r="E822" s="134"/>
      <c r="F822" s="47" t="s">
        <v>55</v>
      </c>
      <c r="G822" s="46">
        <v>34.9</v>
      </c>
      <c r="H822" s="46">
        <v>34.9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  <c r="S822" s="46">
        <v>0</v>
      </c>
      <c r="T822" s="46">
        <v>34.9</v>
      </c>
      <c r="U822" s="46">
        <v>0</v>
      </c>
      <c r="V822" s="46">
        <v>0</v>
      </c>
      <c r="W822" s="46">
        <v>0</v>
      </c>
    </row>
    <row r="823" spans="2:23">
      <c r="B823" s="134"/>
      <c r="C823" s="134"/>
      <c r="D823" s="134"/>
      <c r="E823" s="134" t="s">
        <v>112</v>
      </c>
      <c r="F823" s="134" t="s">
        <v>197</v>
      </c>
      <c r="G823" s="46">
        <v>7.5</v>
      </c>
      <c r="H823" s="46">
        <v>7.5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  <c r="S823" s="46">
        <v>0</v>
      </c>
      <c r="T823" s="46">
        <v>7.5</v>
      </c>
      <c r="U823" s="46">
        <v>0</v>
      </c>
      <c r="V823" s="46">
        <v>0</v>
      </c>
      <c r="W823" s="46">
        <v>0</v>
      </c>
    </row>
    <row r="824" spans="2:23">
      <c r="B824" s="134"/>
      <c r="C824" s="134"/>
      <c r="D824" s="134"/>
      <c r="E824" s="134" t="s">
        <v>194</v>
      </c>
      <c r="F824" s="134" t="s">
        <v>197</v>
      </c>
      <c r="G824" s="46">
        <v>7</v>
      </c>
      <c r="H824" s="46">
        <v>7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  <c r="S824" s="46">
        <v>0</v>
      </c>
      <c r="T824" s="46">
        <v>7</v>
      </c>
      <c r="U824" s="46">
        <v>0</v>
      </c>
      <c r="V824" s="46">
        <v>0</v>
      </c>
      <c r="W824" s="46">
        <v>0</v>
      </c>
    </row>
    <row r="825" spans="2:23">
      <c r="B825" s="134"/>
      <c r="C825" s="134"/>
      <c r="D825" s="134"/>
      <c r="E825" s="134" t="s">
        <v>200</v>
      </c>
      <c r="F825" s="47" t="s">
        <v>214</v>
      </c>
      <c r="G825" s="46">
        <v>18.8</v>
      </c>
      <c r="H825" s="46">
        <v>18.8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6">
        <v>0</v>
      </c>
      <c r="P825" s="46">
        <v>0</v>
      </c>
      <c r="Q825" s="46">
        <v>0</v>
      </c>
      <c r="R825" s="46">
        <v>0</v>
      </c>
      <c r="S825" s="46">
        <v>0</v>
      </c>
      <c r="T825" s="46">
        <v>18.8</v>
      </c>
      <c r="U825" s="46">
        <v>0</v>
      </c>
      <c r="V825" s="46">
        <v>0</v>
      </c>
      <c r="W825" s="46">
        <v>0</v>
      </c>
    </row>
    <row r="826" spans="2:23" ht="31.2">
      <c r="B826" s="134"/>
      <c r="C826" s="134"/>
      <c r="D826" s="134"/>
      <c r="E826" s="134"/>
      <c r="F826" s="47" t="s">
        <v>215</v>
      </c>
      <c r="G826" s="46">
        <v>0.5</v>
      </c>
      <c r="H826" s="46">
        <v>0.5</v>
      </c>
      <c r="I826" s="46">
        <v>0</v>
      </c>
      <c r="J826" s="46">
        <v>0</v>
      </c>
      <c r="K826" s="46">
        <v>0</v>
      </c>
      <c r="L826" s="46">
        <v>0.5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  <c r="S826" s="46">
        <v>0</v>
      </c>
      <c r="T826" s="46">
        <v>0</v>
      </c>
      <c r="U826" s="46">
        <v>0</v>
      </c>
      <c r="V826" s="46">
        <v>0</v>
      </c>
      <c r="W826" s="46">
        <v>0</v>
      </c>
    </row>
    <row r="827" spans="2:23">
      <c r="B827" s="134"/>
      <c r="C827" s="134"/>
      <c r="D827" s="134"/>
      <c r="E827" s="134"/>
      <c r="F827" s="47" t="s">
        <v>216</v>
      </c>
      <c r="G827" s="46">
        <v>2.8</v>
      </c>
      <c r="H827" s="46">
        <v>2.8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  <c r="S827" s="46">
        <v>0</v>
      </c>
      <c r="T827" s="46">
        <v>2.8</v>
      </c>
      <c r="U827" s="46">
        <v>0</v>
      </c>
      <c r="V827" s="46">
        <v>0</v>
      </c>
      <c r="W827" s="46">
        <v>0</v>
      </c>
    </row>
    <row r="828" spans="2:23">
      <c r="B828" s="134"/>
      <c r="C828" s="134"/>
      <c r="D828" s="134"/>
      <c r="E828" s="134"/>
      <c r="F828" s="47" t="s">
        <v>55</v>
      </c>
      <c r="G828" s="46">
        <v>10.8</v>
      </c>
      <c r="H828" s="46">
        <v>10.8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  <c r="S828" s="46">
        <v>0</v>
      </c>
      <c r="T828" s="46">
        <v>10.8</v>
      </c>
      <c r="U828" s="46">
        <v>0</v>
      </c>
      <c r="V828" s="46">
        <v>0</v>
      </c>
      <c r="W828" s="46">
        <v>0</v>
      </c>
    </row>
    <row r="829" spans="2:23">
      <c r="B829" s="134"/>
      <c r="C829" s="134"/>
      <c r="D829" s="134"/>
      <c r="E829" s="134" t="s">
        <v>201</v>
      </c>
      <c r="F829" s="134" t="s">
        <v>197</v>
      </c>
      <c r="G829" s="46">
        <v>0.6</v>
      </c>
      <c r="H829" s="46">
        <v>0.6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  <c r="S829" s="46">
        <v>0</v>
      </c>
      <c r="T829" s="46">
        <v>0.6</v>
      </c>
      <c r="U829" s="46">
        <v>0</v>
      </c>
      <c r="V829" s="46">
        <v>0</v>
      </c>
      <c r="W829" s="46">
        <v>0</v>
      </c>
    </row>
    <row r="830" spans="2:23">
      <c r="B830" s="134"/>
      <c r="C830" s="134"/>
      <c r="D830" s="134"/>
      <c r="E830" s="134" t="s">
        <v>217</v>
      </c>
      <c r="F830" s="134" t="s">
        <v>197</v>
      </c>
      <c r="G830" s="46">
        <v>10.4</v>
      </c>
      <c r="H830" s="46">
        <v>10.4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  <c r="S830" s="46">
        <v>0</v>
      </c>
      <c r="T830" s="46">
        <v>10.4</v>
      </c>
      <c r="U830" s="46">
        <v>0</v>
      </c>
      <c r="V830" s="46">
        <v>0</v>
      </c>
      <c r="W830" s="46">
        <v>0</v>
      </c>
    </row>
    <row r="831" spans="2:23">
      <c r="B831" s="134"/>
      <c r="C831" s="134"/>
      <c r="D831" s="134"/>
      <c r="E831" s="134" t="s">
        <v>218</v>
      </c>
      <c r="F831" s="134" t="s">
        <v>197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  <c r="S831" s="46">
        <v>0</v>
      </c>
      <c r="T831" s="46">
        <v>0</v>
      </c>
      <c r="U831" s="46">
        <v>0</v>
      </c>
      <c r="V831" s="46">
        <v>0</v>
      </c>
      <c r="W831" s="46">
        <v>0</v>
      </c>
    </row>
    <row r="832" spans="2:23">
      <c r="B832" s="134"/>
      <c r="C832" s="134"/>
      <c r="D832" s="134"/>
      <c r="E832" s="134" t="s">
        <v>202</v>
      </c>
      <c r="F832" s="134" t="s">
        <v>197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  <c r="S832" s="46">
        <v>0</v>
      </c>
      <c r="T832" s="46">
        <v>0</v>
      </c>
      <c r="U832" s="46">
        <v>0</v>
      </c>
      <c r="V832" s="46">
        <v>0</v>
      </c>
      <c r="W832" s="46">
        <v>0</v>
      </c>
    </row>
    <row r="833" spans="2:23">
      <c r="B833" s="134"/>
      <c r="C833" s="134"/>
      <c r="D833" s="134"/>
      <c r="E833" s="134" t="s">
        <v>219</v>
      </c>
      <c r="F833" s="134" t="s">
        <v>197</v>
      </c>
      <c r="G833" s="46">
        <v>0.1</v>
      </c>
      <c r="H833" s="46">
        <v>0.1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  <c r="S833" s="46">
        <v>0</v>
      </c>
      <c r="T833" s="46">
        <v>0.1</v>
      </c>
      <c r="U833" s="46">
        <v>0</v>
      </c>
      <c r="V833" s="46">
        <v>0</v>
      </c>
      <c r="W833" s="46">
        <v>0</v>
      </c>
    </row>
    <row r="834" spans="2:23">
      <c r="B834" s="134"/>
      <c r="C834" s="134"/>
      <c r="D834" s="134"/>
      <c r="E834" s="134" t="s">
        <v>220</v>
      </c>
      <c r="F834" s="134" t="s">
        <v>197</v>
      </c>
      <c r="G834" s="46">
        <v>0.1</v>
      </c>
      <c r="H834" s="46">
        <v>0.1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  <c r="S834" s="46">
        <v>0</v>
      </c>
      <c r="T834" s="46">
        <v>0.1</v>
      </c>
      <c r="U834" s="46">
        <v>0</v>
      </c>
      <c r="V834" s="46">
        <v>0</v>
      </c>
      <c r="W834" s="46">
        <v>0</v>
      </c>
    </row>
    <row r="835" spans="2:23" ht="31.2">
      <c r="B835" s="134"/>
      <c r="C835" s="134"/>
      <c r="D835" s="134"/>
      <c r="E835" s="134" t="s">
        <v>221</v>
      </c>
      <c r="F835" s="47" t="s">
        <v>222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  <c r="S835" s="46">
        <v>0</v>
      </c>
      <c r="T835" s="46">
        <v>0</v>
      </c>
      <c r="U835" s="46">
        <v>0</v>
      </c>
      <c r="V835" s="46">
        <v>0</v>
      </c>
      <c r="W835" s="46">
        <v>0</v>
      </c>
    </row>
    <row r="836" spans="2:23">
      <c r="B836" s="134"/>
      <c r="C836" s="134"/>
      <c r="D836" s="134"/>
      <c r="E836" s="134"/>
      <c r="F836" s="47" t="s">
        <v>223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  <c r="S836" s="46">
        <v>0</v>
      </c>
      <c r="T836" s="46">
        <v>0</v>
      </c>
      <c r="U836" s="46">
        <v>0</v>
      </c>
      <c r="V836" s="46">
        <v>0</v>
      </c>
      <c r="W836" s="46">
        <v>0</v>
      </c>
    </row>
    <row r="837" spans="2:23">
      <c r="B837" s="134"/>
      <c r="C837" s="134"/>
      <c r="D837" s="134"/>
      <c r="E837" s="134" t="s">
        <v>54</v>
      </c>
      <c r="F837" s="134" t="s">
        <v>197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  <c r="S837" s="46">
        <v>0</v>
      </c>
      <c r="T837" s="46">
        <v>0</v>
      </c>
      <c r="U837" s="46">
        <v>0</v>
      </c>
      <c r="V837" s="46">
        <v>0</v>
      </c>
      <c r="W837" s="46">
        <v>0</v>
      </c>
    </row>
    <row r="838" spans="2:23">
      <c r="B838" s="134"/>
      <c r="C838" s="134"/>
      <c r="D838" s="134"/>
      <c r="E838" s="134" t="s">
        <v>224</v>
      </c>
      <c r="F838" s="134" t="s">
        <v>197</v>
      </c>
      <c r="G838" s="46">
        <v>1.1000000000000001</v>
      </c>
      <c r="H838" s="46">
        <v>1.1000000000000001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  <c r="S838" s="46">
        <v>0</v>
      </c>
      <c r="T838" s="46">
        <v>1.1000000000000001</v>
      </c>
      <c r="U838" s="46">
        <v>0</v>
      </c>
      <c r="V838" s="46">
        <v>0</v>
      </c>
      <c r="W838" s="46">
        <v>0</v>
      </c>
    </row>
    <row r="839" spans="2:23">
      <c r="B839" s="134"/>
      <c r="C839" s="134"/>
      <c r="D839" s="134"/>
      <c r="E839" s="134" t="s">
        <v>225</v>
      </c>
      <c r="F839" s="134" t="s">
        <v>197</v>
      </c>
      <c r="G839" s="46">
        <v>1.9</v>
      </c>
      <c r="H839" s="46">
        <v>1.9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  <c r="S839" s="46">
        <v>0</v>
      </c>
      <c r="T839" s="46">
        <v>1.9</v>
      </c>
      <c r="U839" s="46">
        <v>0</v>
      </c>
      <c r="V839" s="46">
        <v>0</v>
      </c>
      <c r="W839" s="46">
        <v>0</v>
      </c>
    </row>
    <row r="840" spans="2:23">
      <c r="B840" s="134"/>
      <c r="C840" s="134"/>
      <c r="D840" s="134"/>
      <c r="E840" s="134" t="s">
        <v>55</v>
      </c>
      <c r="F840" s="134" t="s">
        <v>197</v>
      </c>
      <c r="G840" s="46">
        <v>13.4</v>
      </c>
      <c r="H840" s="46">
        <v>13.4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  <c r="S840" s="46">
        <v>0</v>
      </c>
      <c r="T840" s="46">
        <v>13.4</v>
      </c>
      <c r="U840" s="46">
        <v>0</v>
      </c>
      <c r="V840" s="46">
        <v>0</v>
      </c>
      <c r="W840" s="46">
        <v>0</v>
      </c>
    </row>
    <row r="841" spans="2:23">
      <c r="B841" s="134"/>
      <c r="C841" s="134"/>
      <c r="D841" s="134"/>
      <c r="E841" s="134" t="s">
        <v>226</v>
      </c>
      <c r="F841" s="134" t="s">
        <v>197</v>
      </c>
      <c r="G841" s="46">
        <v>19.3</v>
      </c>
      <c r="H841" s="46">
        <v>19.3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  <c r="S841" s="46">
        <v>0</v>
      </c>
      <c r="T841" s="46">
        <v>19.3</v>
      </c>
      <c r="U841" s="46">
        <v>0</v>
      </c>
      <c r="V841" s="46">
        <v>0</v>
      </c>
      <c r="W841" s="46">
        <v>0</v>
      </c>
    </row>
    <row r="842" spans="2:23">
      <c r="B842" s="134"/>
      <c r="C842" s="134"/>
      <c r="D842" s="134" t="s">
        <v>227</v>
      </c>
      <c r="E842" s="134" t="s">
        <v>197</v>
      </c>
      <c r="F842" s="134" t="s">
        <v>197</v>
      </c>
      <c r="G842" s="46">
        <v>93</v>
      </c>
      <c r="H842" s="46">
        <v>93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0.1</v>
      </c>
      <c r="Q842" s="46">
        <v>0</v>
      </c>
      <c r="R842" s="46">
        <v>0</v>
      </c>
      <c r="S842" s="46">
        <v>0</v>
      </c>
      <c r="T842" s="46">
        <v>92.9</v>
      </c>
      <c r="U842" s="46">
        <v>0</v>
      </c>
      <c r="V842" s="46">
        <v>0</v>
      </c>
      <c r="W842" s="46">
        <v>0</v>
      </c>
    </row>
    <row r="843" spans="2:23">
      <c r="B843" s="134" t="s">
        <v>125</v>
      </c>
      <c r="C843" s="134" t="s">
        <v>143</v>
      </c>
      <c r="D843" s="134" t="s">
        <v>123</v>
      </c>
      <c r="E843" s="134"/>
      <c r="F843" s="134" t="s">
        <v>197</v>
      </c>
      <c r="G843" s="46">
        <v>434.7</v>
      </c>
      <c r="H843" s="46">
        <v>313.2</v>
      </c>
      <c r="I843" s="46">
        <v>37.700000000000003</v>
      </c>
      <c r="J843" s="46">
        <v>83.7</v>
      </c>
      <c r="K843" s="46">
        <v>0.1</v>
      </c>
      <c r="L843" s="46">
        <v>188.9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  <c r="S843" s="46">
        <v>0</v>
      </c>
      <c r="T843" s="46">
        <v>124.3</v>
      </c>
      <c r="U843" s="46">
        <v>37.700000000000003</v>
      </c>
      <c r="V843" s="46">
        <v>83.7</v>
      </c>
      <c r="W843" s="46">
        <v>0.1</v>
      </c>
    </row>
    <row r="844" spans="2:23">
      <c r="B844" s="134"/>
      <c r="C844" s="134"/>
      <c r="D844" s="134" t="s">
        <v>198</v>
      </c>
      <c r="E844" s="134" t="s">
        <v>58</v>
      </c>
      <c r="F844" s="134" t="s">
        <v>197</v>
      </c>
      <c r="G844" s="46">
        <v>121.5</v>
      </c>
      <c r="H844" s="46">
        <v>0</v>
      </c>
      <c r="I844" s="46">
        <v>37.700000000000003</v>
      </c>
      <c r="J844" s="46">
        <v>83.7</v>
      </c>
      <c r="K844" s="46">
        <v>0.1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  <c r="S844" s="46">
        <v>0</v>
      </c>
      <c r="T844" s="46">
        <v>0</v>
      </c>
      <c r="U844" s="46">
        <v>37.700000000000003</v>
      </c>
      <c r="V844" s="46">
        <v>83.7</v>
      </c>
      <c r="W844" s="46">
        <v>0.1</v>
      </c>
    </row>
    <row r="845" spans="2:23">
      <c r="B845" s="134"/>
      <c r="C845" s="134"/>
      <c r="D845" s="134"/>
      <c r="E845" s="134" t="s">
        <v>153</v>
      </c>
      <c r="F845" s="47" t="s">
        <v>58</v>
      </c>
      <c r="G845" s="46">
        <v>107.69999999999999</v>
      </c>
      <c r="H845" s="46">
        <v>0</v>
      </c>
      <c r="I845" s="46">
        <v>32.5</v>
      </c>
      <c r="J845" s="46">
        <v>75.099999999999994</v>
      </c>
      <c r="K845" s="46">
        <v>0.1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  <c r="S845" s="46">
        <v>0</v>
      </c>
      <c r="T845" s="46">
        <v>0</v>
      </c>
      <c r="U845" s="46">
        <v>32.5</v>
      </c>
      <c r="V845" s="46">
        <v>75.099999999999994</v>
      </c>
      <c r="W845" s="46">
        <v>0.1</v>
      </c>
    </row>
    <row r="846" spans="2:23">
      <c r="B846" s="134"/>
      <c r="C846" s="134"/>
      <c r="D846" s="134"/>
      <c r="E846" s="134"/>
      <c r="F846" s="47" t="s">
        <v>199</v>
      </c>
      <c r="G846" s="46">
        <v>57.699999999999996</v>
      </c>
      <c r="H846" s="46">
        <v>0</v>
      </c>
      <c r="I846" s="46">
        <v>17.899999999999999</v>
      </c>
      <c r="J846" s="46">
        <v>39.799999999999997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  <c r="S846" s="46">
        <v>0</v>
      </c>
      <c r="T846" s="46">
        <v>0</v>
      </c>
      <c r="U846" s="46">
        <v>17.899999999999999</v>
      </c>
      <c r="V846" s="46">
        <v>39.799999999999997</v>
      </c>
      <c r="W846" s="46">
        <v>0</v>
      </c>
    </row>
    <row r="847" spans="2:23" ht="31.2">
      <c r="B847" s="134"/>
      <c r="C847" s="134"/>
      <c r="D847" s="134"/>
      <c r="E847" s="134"/>
      <c r="F847" s="47" t="s">
        <v>200</v>
      </c>
      <c r="G847" s="46">
        <v>12.9</v>
      </c>
      <c r="H847" s="46">
        <v>0</v>
      </c>
      <c r="I847" s="46">
        <v>3.4</v>
      </c>
      <c r="J847" s="46">
        <v>9.4</v>
      </c>
      <c r="K847" s="46">
        <v>0.1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  <c r="S847" s="46">
        <v>0</v>
      </c>
      <c r="T847" s="46">
        <v>0</v>
      </c>
      <c r="U847" s="46">
        <v>3.4</v>
      </c>
      <c r="V847" s="46">
        <v>9.4</v>
      </c>
      <c r="W847" s="46">
        <v>0.1</v>
      </c>
    </row>
    <row r="848" spans="2:23">
      <c r="B848" s="134"/>
      <c r="C848" s="134"/>
      <c r="D848" s="134"/>
      <c r="E848" s="134"/>
      <c r="F848" s="47" t="s">
        <v>201</v>
      </c>
      <c r="G848" s="46">
        <v>9.3000000000000007</v>
      </c>
      <c r="H848" s="46">
        <v>0</v>
      </c>
      <c r="I848" s="46">
        <v>2.7</v>
      </c>
      <c r="J848" s="46">
        <v>6.6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  <c r="S848" s="46">
        <v>0</v>
      </c>
      <c r="T848" s="46">
        <v>0</v>
      </c>
      <c r="U848" s="46">
        <v>2.7</v>
      </c>
      <c r="V848" s="46">
        <v>6.6</v>
      </c>
      <c r="W848" s="46">
        <v>0</v>
      </c>
    </row>
    <row r="849" spans="2:23">
      <c r="B849" s="134"/>
      <c r="C849" s="134"/>
      <c r="D849" s="134"/>
      <c r="E849" s="134"/>
      <c r="F849" s="47" t="s">
        <v>202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  <c r="S849" s="46">
        <v>0</v>
      </c>
      <c r="T849" s="46">
        <v>0</v>
      </c>
      <c r="U849" s="46">
        <v>0</v>
      </c>
      <c r="V849" s="46">
        <v>0</v>
      </c>
      <c r="W849" s="46">
        <v>0</v>
      </c>
    </row>
    <row r="850" spans="2:23" ht="31.2">
      <c r="B850" s="134"/>
      <c r="C850" s="134"/>
      <c r="D850" s="134"/>
      <c r="E850" s="134"/>
      <c r="F850" s="47" t="s">
        <v>203</v>
      </c>
      <c r="G850" s="46">
        <v>7.8</v>
      </c>
      <c r="H850" s="46">
        <v>0</v>
      </c>
      <c r="I850" s="46">
        <v>2.5</v>
      </c>
      <c r="J850" s="46">
        <v>5.3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  <c r="S850" s="46">
        <v>0</v>
      </c>
      <c r="T850" s="46">
        <v>0</v>
      </c>
      <c r="U850" s="46">
        <v>2.5</v>
      </c>
      <c r="V850" s="46">
        <v>5.3</v>
      </c>
      <c r="W850" s="46">
        <v>0</v>
      </c>
    </row>
    <row r="851" spans="2:23">
      <c r="B851" s="134"/>
      <c r="C851" s="134"/>
      <c r="D851" s="134"/>
      <c r="E851" s="134"/>
      <c r="F851" s="47" t="s">
        <v>204</v>
      </c>
      <c r="G851" s="46">
        <v>4.7</v>
      </c>
      <c r="H851" s="46">
        <v>0</v>
      </c>
      <c r="I851" s="46">
        <v>1.6</v>
      </c>
      <c r="J851" s="46">
        <v>3.1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  <c r="S851" s="46">
        <v>0</v>
      </c>
      <c r="T851" s="46">
        <v>0</v>
      </c>
      <c r="U851" s="46">
        <v>1.6</v>
      </c>
      <c r="V851" s="46">
        <v>3.1</v>
      </c>
      <c r="W851" s="46">
        <v>0</v>
      </c>
    </row>
    <row r="852" spans="2:23">
      <c r="B852" s="134"/>
      <c r="C852" s="134"/>
      <c r="D852" s="134"/>
      <c r="E852" s="134"/>
      <c r="F852" s="47" t="s">
        <v>55</v>
      </c>
      <c r="G852" s="46">
        <v>15.3</v>
      </c>
      <c r="H852" s="46">
        <v>0</v>
      </c>
      <c r="I852" s="46">
        <v>4.4000000000000004</v>
      </c>
      <c r="J852" s="46">
        <v>10.9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  <c r="S852" s="46">
        <v>0</v>
      </c>
      <c r="T852" s="46">
        <v>0</v>
      </c>
      <c r="U852" s="46">
        <v>4.4000000000000004</v>
      </c>
      <c r="V852" s="46">
        <v>10.9</v>
      </c>
      <c r="W852" s="46">
        <v>0</v>
      </c>
    </row>
    <row r="853" spans="2:23">
      <c r="B853" s="134"/>
      <c r="C853" s="134"/>
      <c r="D853" s="134"/>
      <c r="E853" s="134" t="s">
        <v>154</v>
      </c>
      <c r="F853" s="47" t="s">
        <v>58</v>
      </c>
      <c r="G853" s="46">
        <v>8.4</v>
      </c>
      <c r="H853" s="46">
        <v>0</v>
      </c>
      <c r="I853" s="46">
        <v>3.1</v>
      </c>
      <c r="J853" s="46">
        <v>5.3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  <c r="S853" s="46">
        <v>0</v>
      </c>
      <c r="T853" s="46">
        <v>0</v>
      </c>
      <c r="U853" s="46">
        <v>3.1</v>
      </c>
      <c r="V853" s="46">
        <v>5.3</v>
      </c>
      <c r="W853" s="46">
        <v>0</v>
      </c>
    </row>
    <row r="854" spans="2:23">
      <c r="B854" s="134"/>
      <c r="C854" s="134"/>
      <c r="D854" s="134"/>
      <c r="E854" s="134"/>
      <c r="F854" s="47" t="s">
        <v>205</v>
      </c>
      <c r="G854" s="46">
        <v>0.6</v>
      </c>
      <c r="H854" s="46">
        <v>0</v>
      </c>
      <c r="I854" s="46">
        <v>0.3</v>
      </c>
      <c r="J854" s="46">
        <v>0.3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  <c r="S854" s="46">
        <v>0</v>
      </c>
      <c r="T854" s="46">
        <v>0</v>
      </c>
      <c r="U854" s="46">
        <v>0.3</v>
      </c>
      <c r="V854" s="46">
        <v>0.3</v>
      </c>
      <c r="W854" s="46">
        <v>0</v>
      </c>
    </row>
    <row r="855" spans="2:23">
      <c r="B855" s="134"/>
      <c r="C855" s="134"/>
      <c r="D855" s="134"/>
      <c r="E855" s="134"/>
      <c r="F855" s="47" t="s">
        <v>206</v>
      </c>
      <c r="G855" s="46">
        <v>3.2</v>
      </c>
      <c r="H855" s="46">
        <v>0</v>
      </c>
      <c r="I855" s="46">
        <v>1.8</v>
      </c>
      <c r="J855" s="46">
        <v>1.4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  <c r="S855" s="46">
        <v>0</v>
      </c>
      <c r="T855" s="46">
        <v>0</v>
      </c>
      <c r="U855" s="46">
        <v>1.8</v>
      </c>
      <c r="V855" s="46">
        <v>1.4</v>
      </c>
      <c r="W855" s="46">
        <v>0</v>
      </c>
    </row>
    <row r="856" spans="2:23">
      <c r="B856" s="134"/>
      <c r="C856" s="134"/>
      <c r="D856" s="134"/>
      <c r="E856" s="134"/>
      <c r="F856" s="47" t="s">
        <v>207</v>
      </c>
      <c r="G856" s="46">
        <v>0.5</v>
      </c>
      <c r="H856" s="46">
        <v>0</v>
      </c>
      <c r="I856" s="46">
        <v>0</v>
      </c>
      <c r="J856" s="46">
        <v>0.5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  <c r="S856" s="46">
        <v>0</v>
      </c>
      <c r="T856" s="46">
        <v>0</v>
      </c>
      <c r="U856" s="46">
        <v>0</v>
      </c>
      <c r="V856" s="46">
        <v>0.5</v>
      </c>
      <c r="W856" s="46">
        <v>0</v>
      </c>
    </row>
    <row r="857" spans="2:23" ht="31.2">
      <c r="B857" s="134"/>
      <c r="C857" s="134"/>
      <c r="D857" s="134"/>
      <c r="E857" s="134"/>
      <c r="F857" s="47" t="s">
        <v>208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  <c r="S857" s="46">
        <v>0</v>
      </c>
      <c r="T857" s="46">
        <v>0</v>
      </c>
      <c r="U857" s="46">
        <v>0</v>
      </c>
      <c r="V857" s="46">
        <v>0</v>
      </c>
      <c r="W857" s="46">
        <v>0</v>
      </c>
    </row>
    <row r="858" spans="2:23">
      <c r="B858" s="134"/>
      <c r="C858" s="134"/>
      <c r="D858" s="134"/>
      <c r="E858" s="134"/>
      <c r="F858" s="47" t="s">
        <v>209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  <c r="S858" s="46">
        <v>0</v>
      </c>
      <c r="T858" s="46">
        <v>0</v>
      </c>
      <c r="U858" s="46">
        <v>0</v>
      </c>
      <c r="V858" s="46">
        <v>0</v>
      </c>
      <c r="W858" s="46">
        <v>0</v>
      </c>
    </row>
    <row r="859" spans="2:23">
      <c r="B859" s="134"/>
      <c r="C859" s="134"/>
      <c r="D859" s="134"/>
      <c r="E859" s="134"/>
      <c r="F859" s="47" t="s">
        <v>55</v>
      </c>
      <c r="G859" s="46">
        <v>4.0999999999999996</v>
      </c>
      <c r="H859" s="46">
        <v>0</v>
      </c>
      <c r="I859" s="46">
        <v>1</v>
      </c>
      <c r="J859" s="46">
        <v>3.1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  <c r="S859" s="46">
        <v>0</v>
      </c>
      <c r="T859" s="46">
        <v>0</v>
      </c>
      <c r="U859" s="46">
        <v>1</v>
      </c>
      <c r="V859" s="46">
        <v>3.1</v>
      </c>
      <c r="W859" s="46">
        <v>0</v>
      </c>
    </row>
    <row r="860" spans="2:23">
      <c r="B860" s="134"/>
      <c r="C860" s="134"/>
      <c r="D860" s="134"/>
      <c r="E860" s="134" t="s">
        <v>210</v>
      </c>
      <c r="F860" s="134" t="s">
        <v>197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  <c r="S860" s="46">
        <v>0</v>
      </c>
      <c r="T860" s="46">
        <v>0</v>
      </c>
      <c r="U860" s="46">
        <v>0</v>
      </c>
      <c r="V860" s="46">
        <v>0</v>
      </c>
      <c r="W860" s="46">
        <v>0</v>
      </c>
    </row>
    <row r="861" spans="2:23">
      <c r="B861" s="134"/>
      <c r="C861" s="134"/>
      <c r="D861" s="134"/>
      <c r="E861" s="134" t="s">
        <v>211</v>
      </c>
      <c r="F861" s="134" t="s">
        <v>197</v>
      </c>
      <c r="G861" s="46">
        <v>5.4</v>
      </c>
      <c r="H861" s="46">
        <v>0</v>
      </c>
      <c r="I861" s="46">
        <v>2.1</v>
      </c>
      <c r="J861" s="46">
        <v>3.3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  <c r="S861" s="46">
        <v>0</v>
      </c>
      <c r="T861" s="46">
        <v>0</v>
      </c>
      <c r="U861" s="46">
        <v>2.1</v>
      </c>
      <c r="V861" s="46">
        <v>3.3</v>
      </c>
      <c r="W861" s="46">
        <v>0</v>
      </c>
    </row>
    <row r="862" spans="2:23">
      <c r="B862" s="134"/>
      <c r="C862" s="134"/>
      <c r="D862" s="134" t="s">
        <v>212</v>
      </c>
      <c r="E862" s="134" t="s">
        <v>58</v>
      </c>
      <c r="F862" s="134" t="s">
        <v>197</v>
      </c>
      <c r="G862" s="46">
        <v>221.9</v>
      </c>
      <c r="H862" s="46">
        <v>221.9</v>
      </c>
      <c r="I862" s="46">
        <v>0</v>
      </c>
      <c r="J862" s="46">
        <v>0</v>
      </c>
      <c r="K862" s="46">
        <v>0</v>
      </c>
      <c r="L862" s="46">
        <v>98.4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  <c r="S862" s="46">
        <v>0</v>
      </c>
      <c r="T862" s="46">
        <v>123.5</v>
      </c>
      <c r="U862" s="46">
        <v>0</v>
      </c>
      <c r="V862" s="46">
        <v>0</v>
      </c>
      <c r="W862" s="46">
        <v>0</v>
      </c>
    </row>
    <row r="863" spans="2:23">
      <c r="B863" s="134"/>
      <c r="C863" s="134"/>
      <c r="D863" s="134"/>
      <c r="E863" s="134" t="s">
        <v>199</v>
      </c>
      <c r="F863" s="47" t="s">
        <v>213</v>
      </c>
      <c r="G863" s="46">
        <v>31.2</v>
      </c>
      <c r="H863" s="46">
        <v>31.2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  <c r="S863" s="46">
        <v>0</v>
      </c>
      <c r="T863" s="46">
        <v>31.2</v>
      </c>
      <c r="U863" s="46">
        <v>0</v>
      </c>
      <c r="V863" s="46">
        <v>0</v>
      </c>
      <c r="W863" s="46">
        <v>0</v>
      </c>
    </row>
    <row r="864" spans="2:23">
      <c r="B864" s="134"/>
      <c r="C864" s="134"/>
      <c r="D864" s="134"/>
      <c r="E864" s="134"/>
      <c r="F864" s="47" t="s">
        <v>55</v>
      </c>
      <c r="G864" s="46">
        <v>7.1999999999999993</v>
      </c>
      <c r="H864" s="46">
        <v>7.1999999999999993</v>
      </c>
      <c r="I864" s="46">
        <v>0</v>
      </c>
      <c r="J864" s="46">
        <v>0</v>
      </c>
      <c r="K864" s="46">
        <v>0</v>
      </c>
      <c r="L864" s="46">
        <v>6.1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  <c r="S864" s="46">
        <v>0</v>
      </c>
      <c r="T864" s="46">
        <v>1.1000000000000001</v>
      </c>
      <c r="U864" s="46">
        <v>0</v>
      </c>
      <c r="V864" s="46">
        <v>0</v>
      </c>
      <c r="W864" s="46">
        <v>0</v>
      </c>
    </row>
    <row r="865" spans="2:23">
      <c r="B865" s="134"/>
      <c r="C865" s="134"/>
      <c r="D865" s="134"/>
      <c r="E865" s="134" t="s">
        <v>112</v>
      </c>
      <c r="F865" s="134" t="s">
        <v>197</v>
      </c>
      <c r="G865" s="46">
        <v>6.3</v>
      </c>
      <c r="H865" s="46">
        <v>6.3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  <c r="S865" s="46">
        <v>0</v>
      </c>
      <c r="T865" s="46">
        <v>6.3</v>
      </c>
      <c r="U865" s="46">
        <v>0</v>
      </c>
      <c r="V865" s="46">
        <v>0</v>
      </c>
      <c r="W865" s="46">
        <v>0</v>
      </c>
    </row>
    <row r="866" spans="2:23">
      <c r="B866" s="134"/>
      <c r="C866" s="134"/>
      <c r="D866" s="134"/>
      <c r="E866" s="134" t="s">
        <v>194</v>
      </c>
      <c r="F866" s="134" t="s">
        <v>197</v>
      </c>
      <c r="G866" s="46">
        <v>3.6999999999999997</v>
      </c>
      <c r="H866" s="46">
        <v>3.6999999999999997</v>
      </c>
      <c r="I866" s="46">
        <v>0</v>
      </c>
      <c r="J866" s="46">
        <v>0</v>
      </c>
      <c r="K866" s="46">
        <v>0</v>
      </c>
      <c r="L866" s="46">
        <v>0.9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  <c r="S866" s="46">
        <v>0</v>
      </c>
      <c r="T866" s="46">
        <v>2.8</v>
      </c>
      <c r="U866" s="46">
        <v>0</v>
      </c>
      <c r="V866" s="46">
        <v>0</v>
      </c>
      <c r="W866" s="46">
        <v>0</v>
      </c>
    </row>
    <row r="867" spans="2:23">
      <c r="B867" s="134"/>
      <c r="C867" s="134"/>
      <c r="D867" s="134"/>
      <c r="E867" s="134" t="s">
        <v>200</v>
      </c>
      <c r="F867" s="47" t="s">
        <v>214</v>
      </c>
      <c r="G867" s="46">
        <v>24.7</v>
      </c>
      <c r="H867" s="46">
        <v>24.7</v>
      </c>
      <c r="I867" s="46">
        <v>0</v>
      </c>
      <c r="J867" s="46">
        <v>0</v>
      </c>
      <c r="K867" s="46">
        <v>0</v>
      </c>
      <c r="L867" s="46">
        <v>17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  <c r="S867" s="46">
        <v>0</v>
      </c>
      <c r="T867" s="46">
        <v>7.7</v>
      </c>
      <c r="U867" s="46">
        <v>0</v>
      </c>
      <c r="V867" s="46">
        <v>0</v>
      </c>
      <c r="W867" s="46">
        <v>0</v>
      </c>
    </row>
    <row r="868" spans="2:23" ht="31.2">
      <c r="B868" s="134"/>
      <c r="C868" s="134"/>
      <c r="D868" s="134"/>
      <c r="E868" s="134"/>
      <c r="F868" s="47" t="s">
        <v>215</v>
      </c>
      <c r="G868" s="46">
        <v>0.1</v>
      </c>
      <c r="H868" s="46">
        <v>0.1</v>
      </c>
      <c r="I868" s="46">
        <v>0</v>
      </c>
      <c r="J868" s="46">
        <v>0</v>
      </c>
      <c r="K868" s="46">
        <v>0</v>
      </c>
      <c r="L868" s="46">
        <v>0.1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  <c r="S868" s="46">
        <v>0</v>
      </c>
      <c r="T868" s="46">
        <v>0</v>
      </c>
      <c r="U868" s="46">
        <v>0</v>
      </c>
      <c r="V868" s="46">
        <v>0</v>
      </c>
      <c r="W868" s="46">
        <v>0</v>
      </c>
    </row>
    <row r="869" spans="2:23">
      <c r="B869" s="134"/>
      <c r="C869" s="134"/>
      <c r="D869" s="134"/>
      <c r="E869" s="134"/>
      <c r="F869" s="47" t="s">
        <v>216</v>
      </c>
      <c r="G869" s="46">
        <v>3.4</v>
      </c>
      <c r="H869" s="46">
        <v>3.4</v>
      </c>
      <c r="I869" s="46">
        <v>0</v>
      </c>
      <c r="J869" s="46">
        <v>0</v>
      </c>
      <c r="K869" s="46">
        <v>0</v>
      </c>
      <c r="L869" s="46">
        <v>3.4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  <c r="S869" s="46">
        <v>0</v>
      </c>
      <c r="T869" s="46">
        <v>0</v>
      </c>
      <c r="U869" s="46">
        <v>0</v>
      </c>
      <c r="V869" s="46">
        <v>0</v>
      </c>
      <c r="W869" s="46">
        <v>0</v>
      </c>
    </row>
    <row r="870" spans="2:23">
      <c r="B870" s="134"/>
      <c r="C870" s="134"/>
      <c r="D870" s="134"/>
      <c r="E870" s="134"/>
      <c r="F870" s="47" t="s">
        <v>55</v>
      </c>
      <c r="G870" s="46">
        <v>59.9</v>
      </c>
      <c r="H870" s="46">
        <v>59.9</v>
      </c>
      <c r="I870" s="46">
        <v>0</v>
      </c>
      <c r="J870" s="46">
        <v>0</v>
      </c>
      <c r="K870" s="46">
        <v>0</v>
      </c>
      <c r="L870" s="46">
        <v>3.1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  <c r="S870" s="46">
        <v>0</v>
      </c>
      <c r="T870" s="46">
        <v>56.8</v>
      </c>
      <c r="U870" s="46">
        <v>0</v>
      </c>
      <c r="V870" s="46">
        <v>0</v>
      </c>
      <c r="W870" s="46">
        <v>0</v>
      </c>
    </row>
    <row r="871" spans="2:23">
      <c r="B871" s="134"/>
      <c r="C871" s="134"/>
      <c r="D871" s="134"/>
      <c r="E871" s="134" t="s">
        <v>201</v>
      </c>
      <c r="F871" s="134" t="s">
        <v>197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  <c r="S871" s="46">
        <v>0</v>
      </c>
      <c r="T871" s="46">
        <v>0</v>
      </c>
      <c r="U871" s="46">
        <v>0</v>
      </c>
      <c r="V871" s="46">
        <v>0</v>
      </c>
      <c r="W871" s="46">
        <v>0</v>
      </c>
    </row>
    <row r="872" spans="2:23">
      <c r="B872" s="134"/>
      <c r="C872" s="134"/>
      <c r="D872" s="134"/>
      <c r="E872" s="134" t="s">
        <v>217</v>
      </c>
      <c r="F872" s="134" t="s">
        <v>197</v>
      </c>
      <c r="G872" s="46">
        <v>5.0999999999999996</v>
      </c>
      <c r="H872" s="46">
        <v>5.0999999999999996</v>
      </c>
      <c r="I872" s="46">
        <v>0</v>
      </c>
      <c r="J872" s="46">
        <v>0</v>
      </c>
      <c r="K872" s="46">
        <v>0</v>
      </c>
      <c r="L872" s="46">
        <v>5.0999999999999996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  <c r="S872" s="46">
        <v>0</v>
      </c>
      <c r="T872" s="46">
        <v>0</v>
      </c>
      <c r="U872" s="46">
        <v>0</v>
      </c>
      <c r="V872" s="46">
        <v>0</v>
      </c>
      <c r="W872" s="46">
        <v>0</v>
      </c>
    </row>
    <row r="873" spans="2:23">
      <c r="B873" s="134"/>
      <c r="C873" s="134"/>
      <c r="D873" s="134"/>
      <c r="E873" s="134" t="s">
        <v>218</v>
      </c>
      <c r="F873" s="134" t="s">
        <v>197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  <c r="S873" s="46">
        <v>0</v>
      </c>
      <c r="T873" s="46">
        <v>0</v>
      </c>
      <c r="U873" s="46">
        <v>0</v>
      </c>
      <c r="V873" s="46">
        <v>0</v>
      </c>
      <c r="W873" s="46">
        <v>0</v>
      </c>
    </row>
    <row r="874" spans="2:23">
      <c r="B874" s="134"/>
      <c r="C874" s="134"/>
      <c r="D874" s="134"/>
      <c r="E874" s="134" t="s">
        <v>202</v>
      </c>
      <c r="F874" s="134" t="s">
        <v>197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  <c r="S874" s="46">
        <v>0</v>
      </c>
      <c r="T874" s="46">
        <v>0</v>
      </c>
      <c r="U874" s="46">
        <v>0</v>
      </c>
      <c r="V874" s="46">
        <v>0</v>
      </c>
      <c r="W874" s="46">
        <v>0</v>
      </c>
    </row>
    <row r="875" spans="2:23">
      <c r="B875" s="134"/>
      <c r="C875" s="134"/>
      <c r="D875" s="134"/>
      <c r="E875" s="134" t="s">
        <v>219</v>
      </c>
      <c r="F875" s="134" t="s">
        <v>197</v>
      </c>
      <c r="G875" s="46">
        <v>0.1</v>
      </c>
      <c r="H875" s="46">
        <v>0.1</v>
      </c>
      <c r="I875" s="46">
        <v>0</v>
      </c>
      <c r="J875" s="46">
        <v>0</v>
      </c>
      <c r="K875" s="46">
        <v>0</v>
      </c>
      <c r="L875" s="46">
        <v>0.1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  <c r="S875" s="46">
        <v>0</v>
      </c>
      <c r="T875" s="46">
        <v>0</v>
      </c>
      <c r="U875" s="46">
        <v>0</v>
      </c>
      <c r="V875" s="46">
        <v>0</v>
      </c>
      <c r="W875" s="46">
        <v>0</v>
      </c>
    </row>
    <row r="876" spans="2:23">
      <c r="B876" s="134"/>
      <c r="C876" s="134"/>
      <c r="D876" s="134"/>
      <c r="E876" s="134" t="s">
        <v>220</v>
      </c>
      <c r="F876" s="134" t="s">
        <v>197</v>
      </c>
      <c r="G876" s="46">
        <v>0</v>
      </c>
      <c r="H876" s="46">
        <v>0</v>
      </c>
      <c r="I876" s="46">
        <v>0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  <c r="S876" s="46">
        <v>0</v>
      </c>
      <c r="T876" s="46">
        <v>0</v>
      </c>
      <c r="U876" s="46">
        <v>0</v>
      </c>
      <c r="V876" s="46">
        <v>0</v>
      </c>
      <c r="W876" s="46">
        <v>0</v>
      </c>
    </row>
    <row r="877" spans="2:23" ht="31.2">
      <c r="B877" s="134"/>
      <c r="C877" s="134"/>
      <c r="D877" s="134"/>
      <c r="E877" s="134" t="s">
        <v>221</v>
      </c>
      <c r="F877" s="47" t="s">
        <v>222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  <c r="S877" s="46">
        <v>0</v>
      </c>
      <c r="T877" s="46">
        <v>0</v>
      </c>
      <c r="U877" s="46">
        <v>0</v>
      </c>
      <c r="V877" s="46">
        <v>0</v>
      </c>
      <c r="W877" s="46">
        <v>0</v>
      </c>
    </row>
    <row r="878" spans="2:23">
      <c r="B878" s="134"/>
      <c r="C878" s="134"/>
      <c r="D878" s="134"/>
      <c r="E878" s="134"/>
      <c r="F878" s="47" t="s">
        <v>223</v>
      </c>
      <c r="G878" s="46">
        <v>17</v>
      </c>
      <c r="H878" s="46">
        <v>17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  <c r="S878" s="46">
        <v>0</v>
      </c>
      <c r="T878" s="46">
        <v>17</v>
      </c>
      <c r="U878" s="46">
        <v>0</v>
      </c>
      <c r="V878" s="46">
        <v>0</v>
      </c>
      <c r="W878" s="46">
        <v>0</v>
      </c>
    </row>
    <row r="879" spans="2:23">
      <c r="B879" s="134"/>
      <c r="C879" s="134"/>
      <c r="D879" s="134"/>
      <c r="E879" s="134" t="s">
        <v>54</v>
      </c>
      <c r="F879" s="134" t="s">
        <v>197</v>
      </c>
      <c r="G879" s="46">
        <v>0.4</v>
      </c>
      <c r="H879" s="46">
        <v>0.4</v>
      </c>
      <c r="I879" s="46">
        <v>0</v>
      </c>
      <c r="J879" s="46">
        <v>0</v>
      </c>
      <c r="K879" s="46">
        <v>0</v>
      </c>
      <c r="L879" s="46">
        <v>0.4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  <c r="S879" s="46">
        <v>0</v>
      </c>
      <c r="T879" s="46">
        <v>0</v>
      </c>
      <c r="U879" s="46">
        <v>0</v>
      </c>
      <c r="V879" s="46">
        <v>0</v>
      </c>
      <c r="W879" s="46">
        <v>0</v>
      </c>
    </row>
    <row r="880" spans="2:23">
      <c r="B880" s="134"/>
      <c r="C880" s="134"/>
      <c r="D880" s="134"/>
      <c r="E880" s="134" t="s">
        <v>224</v>
      </c>
      <c r="F880" s="134" t="s">
        <v>197</v>
      </c>
      <c r="G880" s="46">
        <v>1.5</v>
      </c>
      <c r="H880" s="46">
        <v>1.5</v>
      </c>
      <c r="I880" s="46">
        <v>0</v>
      </c>
      <c r="J880" s="46">
        <v>0</v>
      </c>
      <c r="K880" s="46">
        <v>0</v>
      </c>
      <c r="L880" s="46">
        <v>1.2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  <c r="S880" s="46">
        <v>0</v>
      </c>
      <c r="T880" s="46">
        <v>0.3</v>
      </c>
      <c r="U880" s="46">
        <v>0</v>
      </c>
      <c r="V880" s="46">
        <v>0</v>
      </c>
      <c r="W880" s="46">
        <v>0</v>
      </c>
    </row>
    <row r="881" spans="2:23">
      <c r="B881" s="134"/>
      <c r="C881" s="134"/>
      <c r="D881" s="134"/>
      <c r="E881" s="134" t="s">
        <v>225</v>
      </c>
      <c r="F881" s="134" t="s">
        <v>197</v>
      </c>
      <c r="G881" s="46">
        <v>10.1</v>
      </c>
      <c r="H881" s="46">
        <v>10.1</v>
      </c>
      <c r="I881" s="46">
        <v>0</v>
      </c>
      <c r="J881" s="46">
        <v>0</v>
      </c>
      <c r="K881" s="46">
        <v>0</v>
      </c>
      <c r="L881" s="46">
        <v>10.1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  <c r="S881" s="46">
        <v>0</v>
      </c>
      <c r="T881" s="46">
        <v>0</v>
      </c>
      <c r="U881" s="46">
        <v>0</v>
      </c>
      <c r="V881" s="46">
        <v>0</v>
      </c>
      <c r="W881" s="46">
        <v>0</v>
      </c>
    </row>
    <row r="882" spans="2:23">
      <c r="B882" s="134"/>
      <c r="C882" s="134"/>
      <c r="D882" s="134"/>
      <c r="E882" s="134" t="s">
        <v>55</v>
      </c>
      <c r="F882" s="134" t="s">
        <v>197</v>
      </c>
      <c r="G882" s="46">
        <v>0.3</v>
      </c>
      <c r="H882" s="46">
        <v>0.3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  <c r="S882" s="46">
        <v>0</v>
      </c>
      <c r="T882" s="46">
        <v>0.3</v>
      </c>
      <c r="U882" s="46">
        <v>0</v>
      </c>
      <c r="V882" s="46">
        <v>0</v>
      </c>
      <c r="W882" s="46">
        <v>0</v>
      </c>
    </row>
    <row r="883" spans="2:23">
      <c r="B883" s="134"/>
      <c r="C883" s="134"/>
      <c r="D883" s="134"/>
      <c r="E883" s="134" t="s">
        <v>226</v>
      </c>
      <c r="F883" s="134" t="s">
        <v>197</v>
      </c>
      <c r="G883" s="46">
        <v>50.9</v>
      </c>
      <c r="H883" s="46">
        <v>50.9</v>
      </c>
      <c r="I883" s="46">
        <v>0</v>
      </c>
      <c r="J883" s="46">
        <v>0</v>
      </c>
      <c r="K883" s="46">
        <v>0</v>
      </c>
      <c r="L883" s="46">
        <v>50.9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  <c r="S883" s="46">
        <v>0</v>
      </c>
      <c r="T883" s="46">
        <v>0</v>
      </c>
      <c r="U883" s="46">
        <v>0</v>
      </c>
      <c r="V883" s="46">
        <v>0</v>
      </c>
      <c r="W883" s="46">
        <v>0</v>
      </c>
    </row>
    <row r="884" spans="2:23">
      <c r="B884" s="134"/>
      <c r="C884" s="134"/>
      <c r="D884" s="134" t="s">
        <v>227</v>
      </c>
      <c r="E884" s="134" t="s">
        <v>197</v>
      </c>
      <c r="F884" s="134" t="s">
        <v>197</v>
      </c>
      <c r="G884" s="46">
        <v>91.3</v>
      </c>
      <c r="H884" s="46">
        <v>91.3</v>
      </c>
      <c r="I884" s="46">
        <v>0</v>
      </c>
      <c r="J884" s="46">
        <v>0</v>
      </c>
      <c r="K884" s="46">
        <v>0</v>
      </c>
      <c r="L884" s="46">
        <v>90.5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  <c r="S884" s="46">
        <v>0</v>
      </c>
      <c r="T884" s="46">
        <v>0.8</v>
      </c>
      <c r="U884" s="46">
        <v>0</v>
      </c>
      <c r="V884" s="46">
        <v>0</v>
      </c>
      <c r="W884" s="46">
        <v>0</v>
      </c>
    </row>
    <row r="885" spans="2:23">
      <c r="B885" s="134" t="s">
        <v>125</v>
      </c>
      <c r="C885" s="134" t="s">
        <v>144</v>
      </c>
      <c r="D885" s="134" t="s">
        <v>123</v>
      </c>
      <c r="E885" s="134"/>
      <c r="F885" s="134" t="s">
        <v>197</v>
      </c>
      <c r="G885" s="46">
        <v>498.3</v>
      </c>
      <c r="H885" s="46">
        <v>293.2</v>
      </c>
      <c r="I885" s="46">
        <v>129.39999999999998</v>
      </c>
      <c r="J885" s="46">
        <v>75.400000000000006</v>
      </c>
      <c r="K885" s="46">
        <v>0.3</v>
      </c>
      <c r="L885" s="46">
        <v>0</v>
      </c>
      <c r="M885" s="46">
        <v>91.1</v>
      </c>
      <c r="N885" s="46">
        <v>75.2</v>
      </c>
      <c r="O885" s="46">
        <v>0</v>
      </c>
      <c r="P885" s="46">
        <v>0</v>
      </c>
      <c r="Q885" s="46">
        <v>0</v>
      </c>
      <c r="R885" s="46">
        <v>0</v>
      </c>
      <c r="S885" s="46">
        <v>0</v>
      </c>
      <c r="T885" s="46">
        <v>293.2</v>
      </c>
      <c r="U885" s="46">
        <v>38.299999999999997</v>
      </c>
      <c r="V885" s="46">
        <v>0.2</v>
      </c>
      <c r="W885" s="46">
        <v>0.3</v>
      </c>
    </row>
    <row r="886" spans="2:23">
      <c r="B886" s="134"/>
      <c r="C886" s="134"/>
      <c r="D886" s="134" t="s">
        <v>198</v>
      </c>
      <c r="E886" s="134" t="s">
        <v>58</v>
      </c>
      <c r="F886" s="134" t="s">
        <v>197</v>
      </c>
      <c r="G886" s="46">
        <v>231.29999999999998</v>
      </c>
      <c r="H886" s="46">
        <v>26.2</v>
      </c>
      <c r="I886" s="46">
        <v>129.39999999999998</v>
      </c>
      <c r="J886" s="46">
        <v>75.400000000000006</v>
      </c>
      <c r="K886" s="46">
        <v>0.3</v>
      </c>
      <c r="L886" s="46">
        <v>0</v>
      </c>
      <c r="M886" s="46">
        <v>91.1</v>
      </c>
      <c r="N886" s="46">
        <v>75.2</v>
      </c>
      <c r="O886" s="46">
        <v>0</v>
      </c>
      <c r="P886" s="46">
        <v>0</v>
      </c>
      <c r="Q886" s="46">
        <v>0</v>
      </c>
      <c r="R886" s="46">
        <v>0</v>
      </c>
      <c r="S886" s="46">
        <v>0</v>
      </c>
      <c r="T886" s="46">
        <v>26.2</v>
      </c>
      <c r="U886" s="46">
        <v>38.299999999999997</v>
      </c>
      <c r="V886" s="46">
        <v>0.2</v>
      </c>
      <c r="W886" s="46">
        <v>0.3</v>
      </c>
    </row>
    <row r="887" spans="2:23">
      <c r="B887" s="134"/>
      <c r="C887" s="134"/>
      <c r="D887" s="134"/>
      <c r="E887" s="134" t="s">
        <v>153</v>
      </c>
      <c r="F887" s="47" t="s">
        <v>58</v>
      </c>
      <c r="G887" s="46">
        <v>198.9</v>
      </c>
      <c r="H887" s="46">
        <v>4.5999999999999996</v>
      </c>
      <c r="I887" s="46">
        <v>123.6</v>
      </c>
      <c r="J887" s="46">
        <v>70.400000000000006</v>
      </c>
      <c r="K887" s="46">
        <v>0.3</v>
      </c>
      <c r="L887" s="46">
        <v>0</v>
      </c>
      <c r="M887" s="46">
        <v>85.3</v>
      </c>
      <c r="N887" s="46">
        <v>70.400000000000006</v>
      </c>
      <c r="O887" s="46">
        <v>0</v>
      </c>
      <c r="P887" s="46">
        <v>0</v>
      </c>
      <c r="Q887" s="46">
        <v>0</v>
      </c>
      <c r="R887" s="46">
        <v>0</v>
      </c>
      <c r="S887" s="46">
        <v>0</v>
      </c>
      <c r="T887" s="46">
        <v>4.5999999999999996</v>
      </c>
      <c r="U887" s="46">
        <v>38.299999999999997</v>
      </c>
      <c r="V887" s="46">
        <v>0</v>
      </c>
      <c r="W887" s="46">
        <v>0.3</v>
      </c>
    </row>
    <row r="888" spans="2:23">
      <c r="B888" s="134"/>
      <c r="C888" s="134"/>
      <c r="D888" s="134"/>
      <c r="E888" s="134"/>
      <c r="F888" s="47" t="s">
        <v>199</v>
      </c>
      <c r="G888" s="46">
        <v>52.8</v>
      </c>
      <c r="H888" s="46">
        <v>0</v>
      </c>
      <c r="I888" s="46">
        <v>28.9</v>
      </c>
      <c r="J888" s="46">
        <v>23.9</v>
      </c>
      <c r="K888" s="46">
        <v>0</v>
      </c>
      <c r="L888" s="46">
        <v>0</v>
      </c>
      <c r="M888" s="46">
        <v>28.9</v>
      </c>
      <c r="N888" s="46">
        <v>23.9</v>
      </c>
      <c r="O888" s="46">
        <v>0</v>
      </c>
      <c r="P888" s="46">
        <v>0</v>
      </c>
      <c r="Q888" s="46">
        <v>0</v>
      </c>
      <c r="R888" s="46">
        <v>0</v>
      </c>
      <c r="S888" s="46">
        <v>0</v>
      </c>
      <c r="T888" s="46">
        <v>0</v>
      </c>
      <c r="U888" s="46">
        <v>0</v>
      </c>
      <c r="V888" s="46">
        <v>0</v>
      </c>
      <c r="W888" s="46">
        <v>0</v>
      </c>
    </row>
    <row r="889" spans="2:23" ht="31.2">
      <c r="B889" s="134"/>
      <c r="C889" s="134"/>
      <c r="D889" s="134"/>
      <c r="E889" s="134"/>
      <c r="F889" s="47" t="s">
        <v>200</v>
      </c>
      <c r="G889" s="46">
        <v>62.5</v>
      </c>
      <c r="H889" s="46">
        <v>0</v>
      </c>
      <c r="I889" s="46">
        <v>48.4</v>
      </c>
      <c r="J889" s="46">
        <v>14</v>
      </c>
      <c r="K889" s="46">
        <v>0.1</v>
      </c>
      <c r="L889" s="46">
        <v>0</v>
      </c>
      <c r="M889" s="46">
        <v>17</v>
      </c>
      <c r="N889" s="46">
        <v>14</v>
      </c>
      <c r="O889" s="46">
        <v>0</v>
      </c>
      <c r="P889" s="46">
        <v>0</v>
      </c>
      <c r="Q889" s="46">
        <v>0</v>
      </c>
      <c r="R889" s="46">
        <v>0</v>
      </c>
      <c r="S889" s="46">
        <v>0</v>
      </c>
      <c r="T889" s="46">
        <v>0</v>
      </c>
      <c r="U889" s="46">
        <v>31.4</v>
      </c>
      <c r="V889" s="46">
        <v>0</v>
      </c>
      <c r="W889" s="46">
        <v>0.1</v>
      </c>
    </row>
    <row r="890" spans="2:23">
      <c r="B890" s="134"/>
      <c r="C890" s="134"/>
      <c r="D890" s="134"/>
      <c r="E890" s="134"/>
      <c r="F890" s="47" t="s">
        <v>201</v>
      </c>
      <c r="G890" s="46">
        <v>1</v>
      </c>
      <c r="H890" s="46">
        <v>0</v>
      </c>
      <c r="I890" s="46">
        <v>0.5</v>
      </c>
      <c r="J890" s="46">
        <v>0.4</v>
      </c>
      <c r="K890" s="46">
        <v>0.1</v>
      </c>
      <c r="L890" s="46">
        <v>0</v>
      </c>
      <c r="M890" s="46">
        <v>0.5</v>
      </c>
      <c r="N890" s="46">
        <v>0.4</v>
      </c>
      <c r="O890" s="46">
        <v>0</v>
      </c>
      <c r="P890" s="46">
        <v>0</v>
      </c>
      <c r="Q890" s="46">
        <v>0</v>
      </c>
      <c r="R890" s="46">
        <v>0</v>
      </c>
      <c r="S890" s="46">
        <v>0</v>
      </c>
      <c r="T890" s="46">
        <v>0</v>
      </c>
      <c r="U890" s="46">
        <v>0</v>
      </c>
      <c r="V890" s="46">
        <v>0</v>
      </c>
      <c r="W890" s="46">
        <v>0.1</v>
      </c>
    </row>
    <row r="891" spans="2:23">
      <c r="B891" s="134"/>
      <c r="C891" s="134"/>
      <c r="D891" s="134"/>
      <c r="E891" s="134"/>
      <c r="F891" s="47" t="s">
        <v>202</v>
      </c>
      <c r="G891" s="46">
        <v>2.9000000000000004</v>
      </c>
      <c r="H891" s="46">
        <v>0</v>
      </c>
      <c r="I891" s="46">
        <v>1.6</v>
      </c>
      <c r="J891" s="46">
        <v>1.3</v>
      </c>
      <c r="K891" s="46">
        <v>0</v>
      </c>
      <c r="L891" s="46">
        <v>0</v>
      </c>
      <c r="M891" s="46">
        <v>1.6</v>
      </c>
      <c r="N891" s="46">
        <v>1.3</v>
      </c>
      <c r="O891" s="46">
        <v>0</v>
      </c>
      <c r="P891" s="46">
        <v>0</v>
      </c>
      <c r="Q891" s="46">
        <v>0</v>
      </c>
      <c r="R891" s="46">
        <v>0</v>
      </c>
      <c r="S891" s="46">
        <v>0</v>
      </c>
      <c r="T891" s="46">
        <v>0</v>
      </c>
      <c r="U891" s="46">
        <v>0</v>
      </c>
      <c r="V891" s="46">
        <v>0</v>
      </c>
      <c r="W891" s="46">
        <v>0</v>
      </c>
    </row>
    <row r="892" spans="2:23" ht="31.2">
      <c r="B892" s="134"/>
      <c r="C892" s="134"/>
      <c r="D892" s="134"/>
      <c r="E892" s="134"/>
      <c r="F892" s="47" t="s">
        <v>203</v>
      </c>
      <c r="G892" s="46">
        <v>4</v>
      </c>
      <c r="H892" s="46">
        <v>0</v>
      </c>
      <c r="I892" s="46">
        <v>2.2000000000000002</v>
      </c>
      <c r="J892" s="46">
        <v>1.8</v>
      </c>
      <c r="K892" s="46">
        <v>0</v>
      </c>
      <c r="L892" s="46">
        <v>0</v>
      </c>
      <c r="M892" s="46">
        <v>2.2000000000000002</v>
      </c>
      <c r="N892" s="46">
        <v>1.8</v>
      </c>
      <c r="O892" s="46">
        <v>0</v>
      </c>
      <c r="P892" s="46">
        <v>0</v>
      </c>
      <c r="Q892" s="46">
        <v>0</v>
      </c>
      <c r="R892" s="46">
        <v>0</v>
      </c>
      <c r="S892" s="46">
        <v>0</v>
      </c>
      <c r="T892" s="46">
        <v>0</v>
      </c>
      <c r="U892" s="46">
        <v>0</v>
      </c>
      <c r="V892" s="46">
        <v>0</v>
      </c>
      <c r="W892" s="46">
        <v>0</v>
      </c>
    </row>
    <row r="893" spans="2:23">
      <c r="B893" s="134"/>
      <c r="C893" s="134"/>
      <c r="D893" s="134"/>
      <c r="E893" s="134"/>
      <c r="F893" s="47" t="s">
        <v>204</v>
      </c>
      <c r="G893" s="46">
        <v>13.4</v>
      </c>
      <c r="H893" s="46">
        <v>4.5999999999999996</v>
      </c>
      <c r="I893" s="46">
        <v>7.9</v>
      </c>
      <c r="J893" s="46">
        <v>0.8</v>
      </c>
      <c r="K893" s="46">
        <v>0.1</v>
      </c>
      <c r="L893" s="46">
        <v>0</v>
      </c>
      <c r="M893" s="46">
        <v>1</v>
      </c>
      <c r="N893" s="46">
        <v>0.8</v>
      </c>
      <c r="O893" s="46">
        <v>0</v>
      </c>
      <c r="P893" s="46">
        <v>0</v>
      </c>
      <c r="Q893" s="46">
        <v>0</v>
      </c>
      <c r="R893" s="46">
        <v>0</v>
      </c>
      <c r="S893" s="46">
        <v>0</v>
      </c>
      <c r="T893" s="46">
        <v>4.5999999999999996</v>
      </c>
      <c r="U893" s="46">
        <v>6.9</v>
      </c>
      <c r="V893" s="46">
        <v>0</v>
      </c>
      <c r="W893" s="46">
        <v>0.1</v>
      </c>
    </row>
    <row r="894" spans="2:23">
      <c r="B894" s="134"/>
      <c r="C894" s="134"/>
      <c r="D894" s="134"/>
      <c r="E894" s="134"/>
      <c r="F894" s="47" t="s">
        <v>55</v>
      </c>
      <c r="G894" s="46">
        <v>62.3</v>
      </c>
      <c r="H894" s="46">
        <v>0</v>
      </c>
      <c r="I894" s="46">
        <v>34.1</v>
      </c>
      <c r="J894" s="46">
        <v>28.2</v>
      </c>
      <c r="K894" s="46">
        <v>0</v>
      </c>
      <c r="L894" s="46">
        <v>0</v>
      </c>
      <c r="M894" s="46">
        <v>34.1</v>
      </c>
      <c r="N894" s="46">
        <v>28.2</v>
      </c>
      <c r="O894" s="46">
        <v>0</v>
      </c>
      <c r="P894" s="46">
        <v>0</v>
      </c>
      <c r="Q894" s="46">
        <v>0</v>
      </c>
      <c r="R894" s="46">
        <v>0</v>
      </c>
      <c r="S894" s="46">
        <v>0</v>
      </c>
      <c r="T894" s="46">
        <v>0</v>
      </c>
      <c r="U894" s="46">
        <v>0</v>
      </c>
      <c r="V894" s="46">
        <v>0</v>
      </c>
      <c r="W894" s="46">
        <v>0</v>
      </c>
    </row>
    <row r="895" spans="2:23">
      <c r="B895" s="134"/>
      <c r="C895" s="134"/>
      <c r="D895" s="134"/>
      <c r="E895" s="134" t="s">
        <v>154</v>
      </c>
      <c r="F895" s="47" t="s">
        <v>58</v>
      </c>
      <c r="G895" s="46">
        <v>32.400000000000006</v>
      </c>
      <c r="H895" s="46">
        <v>21.6</v>
      </c>
      <c r="I895" s="46">
        <v>5.8</v>
      </c>
      <c r="J895" s="46">
        <v>5</v>
      </c>
      <c r="K895" s="46">
        <v>0</v>
      </c>
      <c r="L895" s="46">
        <v>0</v>
      </c>
      <c r="M895" s="46">
        <v>5.8</v>
      </c>
      <c r="N895" s="46">
        <v>4.8</v>
      </c>
      <c r="O895" s="46">
        <v>0</v>
      </c>
      <c r="P895" s="46">
        <v>0</v>
      </c>
      <c r="Q895" s="46">
        <v>0</v>
      </c>
      <c r="R895" s="46">
        <v>0</v>
      </c>
      <c r="S895" s="46">
        <v>0</v>
      </c>
      <c r="T895" s="46">
        <v>21.6</v>
      </c>
      <c r="U895" s="46">
        <v>0</v>
      </c>
      <c r="V895" s="46">
        <v>0.2</v>
      </c>
      <c r="W895" s="46">
        <v>0</v>
      </c>
    </row>
    <row r="896" spans="2:23">
      <c r="B896" s="134"/>
      <c r="C896" s="134"/>
      <c r="D896" s="134"/>
      <c r="E896" s="134"/>
      <c r="F896" s="47" t="s">
        <v>205</v>
      </c>
      <c r="G896" s="46">
        <v>1.6</v>
      </c>
      <c r="H896" s="46">
        <v>0</v>
      </c>
      <c r="I896" s="46">
        <v>0.9</v>
      </c>
      <c r="J896" s="46">
        <v>0.7</v>
      </c>
      <c r="K896" s="46">
        <v>0</v>
      </c>
      <c r="L896" s="46">
        <v>0</v>
      </c>
      <c r="M896" s="46">
        <v>0.9</v>
      </c>
      <c r="N896" s="46">
        <v>0.7</v>
      </c>
      <c r="O896" s="46">
        <v>0</v>
      </c>
      <c r="P896" s="46">
        <v>0</v>
      </c>
      <c r="Q896" s="46">
        <v>0</v>
      </c>
      <c r="R896" s="46">
        <v>0</v>
      </c>
      <c r="S896" s="46">
        <v>0</v>
      </c>
      <c r="T896" s="46">
        <v>0</v>
      </c>
      <c r="U896" s="46">
        <v>0</v>
      </c>
      <c r="V896" s="46">
        <v>0</v>
      </c>
      <c r="W896" s="46">
        <v>0</v>
      </c>
    </row>
    <row r="897" spans="2:23">
      <c r="B897" s="134"/>
      <c r="C897" s="134"/>
      <c r="D897" s="134"/>
      <c r="E897" s="134"/>
      <c r="F897" s="47" t="s">
        <v>206</v>
      </c>
      <c r="G897" s="46">
        <v>3.3</v>
      </c>
      <c r="H897" s="46">
        <v>0</v>
      </c>
      <c r="I897" s="46">
        <v>1.8</v>
      </c>
      <c r="J897" s="46">
        <v>1.5</v>
      </c>
      <c r="K897" s="46">
        <v>0</v>
      </c>
      <c r="L897" s="46">
        <v>0</v>
      </c>
      <c r="M897" s="46">
        <v>1.8</v>
      </c>
      <c r="N897" s="46">
        <v>1.5</v>
      </c>
      <c r="O897" s="46">
        <v>0</v>
      </c>
      <c r="P897" s="46">
        <v>0</v>
      </c>
      <c r="Q897" s="46">
        <v>0</v>
      </c>
      <c r="R897" s="46">
        <v>0</v>
      </c>
      <c r="S897" s="46">
        <v>0</v>
      </c>
      <c r="T897" s="46">
        <v>0</v>
      </c>
      <c r="U897" s="46">
        <v>0</v>
      </c>
      <c r="V897" s="46">
        <v>0</v>
      </c>
      <c r="W897" s="46">
        <v>0</v>
      </c>
    </row>
    <row r="898" spans="2:23">
      <c r="B898" s="134"/>
      <c r="C898" s="134"/>
      <c r="D898" s="134"/>
      <c r="E898" s="134"/>
      <c r="F898" s="47" t="s">
        <v>207</v>
      </c>
      <c r="G898" s="46">
        <v>22.200000000000003</v>
      </c>
      <c r="H898" s="46">
        <v>21.6</v>
      </c>
      <c r="I898" s="46">
        <v>0.3</v>
      </c>
      <c r="J898" s="46">
        <v>0.3</v>
      </c>
      <c r="K898" s="46">
        <v>0</v>
      </c>
      <c r="L898" s="46">
        <v>0</v>
      </c>
      <c r="M898" s="46">
        <v>0.3</v>
      </c>
      <c r="N898" s="46">
        <v>0.3</v>
      </c>
      <c r="O898" s="46">
        <v>0</v>
      </c>
      <c r="P898" s="46">
        <v>0</v>
      </c>
      <c r="Q898" s="46">
        <v>0</v>
      </c>
      <c r="R898" s="46">
        <v>0</v>
      </c>
      <c r="S898" s="46">
        <v>0</v>
      </c>
      <c r="T898" s="46">
        <v>21.6</v>
      </c>
      <c r="U898" s="46">
        <v>0</v>
      </c>
      <c r="V898" s="46">
        <v>0</v>
      </c>
      <c r="W898" s="46">
        <v>0</v>
      </c>
    </row>
    <row r="899" spans="2:23" ht="31.2">
      <c r="B899" s="134"/>
      <c r="C899" s="134"/>
      <c r="D899" s="134"/>
      <c r="E899" s="134"/>
      <c r="F899" s="47" t="s">
        <v>208</v>
      </c>
      <c r="G899" s="46">
        <v>0.7</v>
      </c>
      <c r="H899" s="46">
        <v>0</v>
      </c>
      <c r="I899" s="46">
        <v>0.4</v>
      </c>
      <c r="J899" s="46">
        <v>0.3</v>
      </c>
      <c r="K899" s="46">
        <v>0</v>
      </c>
      <c r="L899" s="46">
        <v>0</v>
      </c>
      <c r="M899" s="46">
        <v>0.4</v>
      </c>
      <c r="N899" s="46">
        <v>0.3</v>
      </c>
      <c r="O899" s="46">
        <v>0</v>
      </c>
      <c r="P899" s="46">
        <v>0</v>
      </c>
      <c r="Q899" s="46">
        <v>0</v>
      </c>
      <c r="R899" s="46">
        <v>0</v>
      </c>
      <c r="S899" s="46">
        <v>0</v>
      </c>
      <c r="T899" s="46">
        <v>0</v>
      </c>
      <c r="U899" s="46">
        <v>0</v>
      </c>
      <c r="V899" s="46">
        <v>0</v>
      </c>
      <c r="W899" s="46">
        <v>0</v>
      </c>
    </row>
    <row r="900" spans="2:23">
      <c r="B900" s="134"/>
      <c r="C900" s="134"/>
      <c r="D900" s="134"/>
      <c r="E900" s="134"/>
      <c r="F900" s="47" t="s">
        <v>209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  <c r="S900" s="46">
        <v>0</v>
      </c>
      <c r="T900" s="46">
        <v>0</v>
      </c>
      <c r="U900" s="46">
        <v>0</v>
      </c>
      <c r="V900" s="46">
        <v>0</v>
      </c>
      <c r="W900" s="46">
        <v>0</v>
      </c>
    </row>
    <row r="901" spans="2:23">
      <c r="B901" s="134"/>
      <c r="C901" s="134"/>
      <c r="D901" s="134"/>
      <c r="E901" s="134"/>
      <c r="F901" s="47" t="s">
        <v>55</v>
      </c>
      <c r="G901" s="46">
        <v>4.5999999999999996</v>
      </c>
      <c r="H901" s="46">
        <v>0</v>
      </c>
      <c r="I901" s="46">
        <v>2.4</v>
      </c>
      <c r="J901" s="46">
        <v>2.2000000000000002</v>
      </c>
      <c r="K901" s="46">
        <v>0</v>
      </c>
      <c r="L901" s="46">
        <v>0</v>
      </c>
      <c r="M901" s="46">
        <v>2.4</v>
      </c>
      <c r="N901" s="46">
        <v>2</v>
      </c>
      <c r="O901" s="46">
        <v>0</v>
      </c>
      <c r="P901" s="46">
        <v>0</v>
      </c>
      <c r="Q901" s="46">
        <v>0</v>
      </c>
      <c r="R901" s="46">
        <v>0</v>
      </c>
      <c r="S901" s="46">
        <v>0</v>
      </c>
      <c r="T901" s="46">
        <v>0</v>
      </c>
      <c r="U901" s="46">
        <v>0</v>
      </c>
      <c r="V901" s="46">
        <v>0.2</v>
      </c>
      <c r="W901" s="46">
        <v>0</v>
      </c>
    </row>
    <row r="902" spans="2:23">
      <c r="B902" s="134"/>
      <c r="C902" s="134"/>
      <c r="D902" s="134"/>
      <c r="E902" s="134" t="s">
        <v>210</v>
      </c>
      <c r="F902" s="134" t="s">
        <v>197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  <c r="S902" s="46">
        <v>0</v>
      </c>
      <c r="T902" s="46">
        <v>0</v>
      </c>
      <c r="U902" s="46">
        <v>0</v>
      </c>
      <c r="V902" s="46">
        <v>0</v>
      </c>
      <c r="W902" s="46">
        <v>0</v>
      </c>
    </row>
    <row r="903" spans="2:23">
      <c r="B903" s="134"/>
      <c r="C903" s="134"/>
      <c r="D903" s="134"/>
      <c r="E903" s="134" t="s">
        <v>211</v>
      </c>
      <c r="F903" s="134" t="s">
        <v>197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  <c r="S903" s="46">
        <v>0</v>
      </c>
      <c r="T903" s="46">
        <v>0</v>
      </c>
      <c r="U903" s="46">
        <v>0</v>
      </c>
      <c r="V903" s="46">
        <v>0</v>
      </c>
      <c r="W903" s="46">
        <v>0</v>
      </c>
    </row>
    <row r="904" spans="2:23">
      <c r="B904" s="134"/>
      <c r="C904" s="134"/>
      <c r="D904" s="134" t="s">
        <v>212</v>
      </c>
      <c r="E904" s="134" t="s">
        <v>58</v>
      </c>
      <c r="F904" s="134" t="s">
        <v>197</v>
      </c>
      <c r="G904" s="46">
        <v>87.8</v>
      </c>
      <c r="H904" s="46">
        <v>87.8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  <c r="S904" s="46">
        <v>0</v>
      </c>
      <c r="T904" s="46">
        <v>87.8</v>
      </c>
      <c r="U904" s="46">
        <v>0</v>
      </c>
      <c r="V904" s="46">
        <v>0</v>
      </c>
      <c r="W904" s="46">
        <v>0</v>
      </c>
    </row>
    <row r="905" spans="2:23">
      <c r="B905" s="134"/>
      <c r="C905" s="134"/>
      <c r="D905" s="134"/>
      <c r="E905" s="134" t="s">
        <v>199</v>
      </c>
      <c r="F905" s="47" t="s">
        <v>213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  <c r="S905" s="46">
        <v>0</v>
      </c>
      <c r="T905" s="46">
        <v>0</v>
      </c>
      <c r="U905" s="46">
        <v>0</v>
      </c>
      <c r="V905" s="46">
        <v>0</v>
      </c>
      <c r="W905" s="46">
        <v>0</v>
      </c>
    </row>
    <row r="906" spans="2:23">
      <c r="B906" s="134"/>
      <c r="C906" s="134"/>
      <c r="D906" s="134"/>
      <c r="E906" s="134"/>
      <c r="F906" s="47" t="s">
        <v>55</v>
      </c>
      <c r="G906" s="46">
        <v>23.2</v>
      </c>
      <c r="H906" s="46">
        <v>23.2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  <c r="S906" s="46">
        <v>0</v>
      </c>
      <c r="T906" s="46">
        <v>23.2</v>
      </c>
      <c r="U906" s="46">
        <v>0</v>
      </c>
      <c r="V906" s="46">
        <v>0</v>
      </c>
      <c r="W906" s="46">
        <v>0</v>
      </c>
    </row>
    <row r="907" spans="2:23">
      <c r="B907" s="134"/>
      <c r="C907" s="134"/>
      <c r="D907" s="134"/>
      <c r="E907" s="134" t="s">
        <v>112</v>
      </c>
      <c r="F907" s="134" t="s">
        <v>197</v>
      </c>
      <c r="G907" s="46">
        <v>0.6</v>
      </c>
      <c r="H907" s="46">
        <v>0.6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  <c r="S907" s="46">
        <v>0</v>
      </c>
      <c r="T907" s="46">
        <v>0.6</v>
      </c>
      <c r="U907" s="46">
        <v>0</v>
      </c>
      <c r="V907" s="46">
        <v>0</v>
      </c>
      <c r="W907" s="46">
        <v>0</v>
      </c>
    </row>
    <row r="908" spans="2:23">
      <c r="B908" s="134"/>
      <c r="C908" s="134"/>
      <c r="D908" s="134"/>
      <c r="E908" s="134" t="s">
        <v>194</v>
      </c>
      <c r="F908" s="134" t="s">
        <v>197</v>
      </c>
      <c r="G908" s="46">
        <v>0.1</v>
      </c>
      <c r="H908" s="46">
        <v>0.1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  <c r="S908" s="46">
        <v>0</v>
      </c>
      <c r="T908" s="46">
        <v>0.1</v>
      </c>
      <c r="U908" s="46">
        <v>0</v>
      </c>
      <c r="V908" s="46">
        <v>0</v>
      </c>
      <c r="W908" s="46">
        <v>0</v>
      </c>
    </row>
    <row r="909" spans="2:23">
      <c r="B909" s="134"/>
      <c r="C909" s="134"/>
      <c r="D909" s="134"/>
      <c r="E909" s="134" t="s">
        <v>200</v>
      </c>
      <c r="F909" s="47" t="s">
        <v>214</v>
      </c>
      <c r="G909" s="46">
        <v>35.1</v>
      </c>
      <c r="H909" s="46">
        <v>35.1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  <c r="S909" s="46">
        <v>0</v>
      </c>
      <c r="T909" s="46">
        <v>35.1</v>
      </c>
      <c r="U909" s="46">
        <v>0</v>
      </c>
      <c r="V909" s="46">
        <v>0</v>
      </c>
      <c r="W909" s="46">
        <v>0</v>
      </c>
    </row>
    <row r="910" spans="2:23" ht="31.2">
      <c r="B910" s="134"/>
      <c r="C910" s="134"/>
      <c r="D910" s="134"/>
      <c r="E910" s="134"/>
      <c r="F910" s="47" t="s">
        <v>215</v>
      </c>
      <c r="G910" s="46">
        <v>0.3</v>
      </c>
      <c r="H910" s="46">
        <v>0.3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  <c r="S910" s="46">
        <v>0</v>
      </c>
      <c r="T910" s="46">
        <v>0.3</v>
      </c>
      <c r="U910" s="46">
        <v>0</v>
      </c>
      <c r="V910" s="46">
        <v>0</v>
      </c>
      <c r="W910" s="46">
        <v>0</v>
      </c>
    </row>
    <row r="911" spans="2:23">
      <c r="B911" s="134"/>
      <c r="C911" s="134"/>
      <c r="D911" s="134"/>
      <c r="E911" s="134"/>
      <c r="F911" s="47" t="s">
        <v>216</v>
      </c>
      <c r="G911" s="46">
        <v>5.7</v>
      </c>
      <c r="H911" s="46">
        <v>5.7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  <c r="S911" s="46">
        <v>0</v>
      </c>
      <c r="T911" s="46">
        <v>5.7</v>
      </c>
      <c r="U911" s="46">
        <v>0</v>
      </c>
      <c r="V911" s="46">
        <v>0</v>
      </c>
      <c r="W911" s="46">
        <v>0</v>
      </c>
    </row>
    <row r="912" spans="2:23">
      <c r="B912" s="134"/>
      <c r="C912" s="134"/>
      <c r="D912" s="134"/>
      <c r="E912" s="134"/>
      <c r="F912" s="47" t="s">
        <v>55</v>
      </c>
      <c r="G912" s="46">
        <v>7.7</v>
      </c>
      <c r="H912" s="46">
        <v>7.7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  <c r="S912" s="46">
        <v>0</v>
      </c>
      <c r="T912" s="46">
        <v>7.7</v>
      </c>
      <c r="U912" s="46">
        <v>0</v>
      </c>
      <c r="V912" s="46">
        <v>0</v>
      </c>
      <c r="W912" s="46">
        <v>0</v>
      </c>
    </row>
    <row r="913" spans="2:23">
      <c r="B913" s="134"/>
      <c r="C913" s="134"/>
      <c r="D913" s="134"/>
      <c r="E913" s="134" t="s">
        <v>201</v>
      </c>
      <c r="F913" s="134" t="s">
        <v>197</v>
      </c>
      <c r="G913" s="46">
        <v>0.4</v>
      </c>
      <c r="H913" s="46">
        <v>0.4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  <c r="S913" s="46">
        <v>0</v>
      </c>
      <c r="T913" s="46">
        <v>0.4</v>
      </c>
      <c r="U913" s="46">
        <v>0</v>
      </c>
      <c r="V913" s="46">
        <v>0</v>
      </c>
      <c r="W913" s="46">
        <v>0</v>
      </c>
    </row>
    <row r="914" spans="2:23">
      <c r="B914" s="134"/>
      <c r="C914" s="134"/>
      <c r="D914" s="134"/>
      <c r="E914" s="134" t="s">
        <v>217</v>
      </c>
      <c r="F914" s="134" t="s">
        <v>197</v>
      </c>
      <c r="G914" s="46">
        <v>6.9</v>
      </c>
      <c r="H914" s="46">
        <v>6.9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  <c r="S914" s="46">
        <v>0</v>
      </c>
      <c r="T914" s="46">
        <v>6.9</v>
      </c>
      <c r="U914" s="46">
        <v>0</v>
      </c>
      <c r="V914" s="46">
        <v>0</v>
      </c>
      <c r="W914" s="46">
        <v>0</v>
      </c>
    </row>
    <row r="915" spans="2:23">
      <c r="B915" s="134"/>
      <c r="C915" s="134"/>
      <c r="D915" s="134"/>
      <c r="E915" s="134" t="s">
        <v>218</v>
      </c>
      <c r="F915" s="134" t="s">
        <v>197</v>
      </c>
      <c r="G915" s="46">
        <v>1</v>
      </c>
      <c r="H915" s="46">
        <v>1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  <c r="S915" s="46">
        <v>0</v>
      </c>
      <c r="T915" s="46">
        <v>1</v>
      </c>
      <c r="U915" s="46">
        <v>0</v>
      </c>
      <c r="V915" s="46">
        <v>0</v>
      </c>
      <c r="W915" s="46">
        <v>0</v>
      </c>
    </row>
    <row r="916" spans="2:23">
      <c r="B916" s="134"/>
      <c r="C916" s="134"/>
      <c r="D916" s="134"/>
      <c r="E916" s="134" t="s">
        <v>202</v>
      </c>
      <c r="F916" s="134" t="s">
        <v>197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  <c r="S916" s="46">
        <v>0</v>
      </c>
      <c r="T916" s="46">
        <v>0</v>
      </c>
      <c r="U916" s="46">
        <v>0</v>
      </c>
      <c r="V916" s="46">
        <v>0</v>
      </c>
      <c r="W916" s="46">
        <v>0</v>
      </c>
    </row>
    <row r="917" spans="2:23">
      <c r="B917" s="134"/>
      <c r="C917" s="134"/>
      <c r="D917" s="134"/>
      <c r="E917" s="134" t="s">
        <v>219</v>
      </c>
      <c r="F917" s="134" t="s">
        <v>197</v>
      </c>
      <c r="G917" s="46">
        <v>0.2</v>
      </c>
      <c r="H917" s="46">
        <v>0.2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  <c r="S917" s="46">
        <v>0</v>
      </c>
      <c r="T917" s="46">
        <v>0.2</v>
      </c>
      <c r="U917" s="46">
        <v>0</v>
      </c>
      <c r="V917" s="46">
        <v>0</v>
      </c>
      <c r="W917" s="46">
        <v>0</v>
      </c>
    </row>
    <row r="918" spans="2:23">
      <c r="B918" s="134"/>
      <c r="C918" s="134"/>
      <c r="D918" s="134"/>
      <c r="E918" s="134" t="s">
        <v>220</v>
      </c>
      <c r="F918" s="134" t="s">
        <v>197</v>
      </c>
      <c r="G918" s="46">
        <v>0.1</v>
      </c>
      <c r="H918" s="46">
        <v>0.1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  <c r="S918" s="46">
        <v>0</v>
      </c>
      <c r="T918" s="46">
        <v>0.1</v>
      </c>
      <c r="U918" s="46">
        <v>0</v>
      </c>
      <c r="V918" s="46">
        <v>0</v>
      </c>
      <c r="W918" s="46">
        <v>0</v>
      </c>
    </row>
    <row r="919" spans="2:23" ht="31.2">
      <c r="B919" s="134"/>
      <c r="C919" s="134"/>
      <c r="D919" s="134"/>
      <c r="E919" s="134" t="s">
        <v>221</v>
      </c>
      <c r="F919" s="47" t="s">
        <v>222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  <c r="S919" s="46">
        <v>0</v>
      </c>
      <c r="T919" s="46">
        <v>0</v>
      </c>
      <c r="U919" s="46">
        <v>0</v>
      </c>
      <c r="V919" s="46">
        <v>0</v>
      </c>
      <c r="W919" s="46">
        <v>0</v>
      </c>
    </row>
    <row r="920" spans="2:23">
      <c r="B920" s="134"/>
      <c r="C920" s="134"/>
      <c r="D920" s="134"/>
      <c r="E920" s="134"/>
      <c r="F920" s="47" t="s">
        <v>223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  <c r="S920" s="46">
        <v>0</v>
      </c>
      <c r="T920" s="46">
        <v>0</v>
      </c>
      <c r="U920" s="46">
        <v>0</v>
      </c>
      <c r="V920" s="46">
        <v>0</v>
      </c>
      <c r="W920" s="46">
        <v>0</v>
      </c>
    </row>
    <row r="921" spans="2:23">
      <c r="B921" s="134"/>
      <c r="C921" s="134"/>
      <c r="D921" s="134"/>
      <c r="E921" s="134" t="s">
        <v>54</v>
      </c>
      <c r="F921" s="134" t="s">
        <v>197</v>
      </c>
      <c r="G921" s="46">
        <v>2.2999999999999998</v>
      </c>
      <c r="H921" s="46">
        <v>2.2999999999999998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  <c r="S921" s="46">
        <v>0</v>
      </c>
      <c r="T921" s="46">
        <v>2.2999999999999998</v>
      </c>
      <c r="U921" s="46">
        <v>0</v>
      </c>
      <c r="V921" s="46">
        <v>0</v>
      </c>
      <c r="W921" s="46">
        <v>0</v>
      </c>
    </row>
    <row r="922" spans="2:23">
      <c r="B922" s="134"/>
      <c r="C922" s="134"/>
      <c r="D922" s="134"/>
      <c r="E922" s="134" t="s">
        <v>224</v>
      </c>
      <c r="F922" s="134" t="s">
        <v>197</v>
      </c>
      <c r="G922" s="46">
        <v>0.2</v>
      </c>
      <c r="H922" s="46">
        <v>0.2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  <c r="S922" s="46">
        <v>0</v>
      </c>
      <c r="T922" s="46">
        <v>0.2</v>
      </c>
      <c r="U922" s="46">
        <v>0</v>
      </c>
      <c r="V922" s="46">
        <v>0</v>
      </c>
      <c r="W922" s="46">
        <v>0</v>
      </c>
    </row>
    <row r="923" spans="2:23">
      <c r="B923" s="134"/>
      <c r="C923" s="134"/>
      <c r="D923" s="134"/>
      <c r="E923" s="134" t="s">
        <v>225</v>
      </c>
      <c r="F923" s="134" t="s">
        <v>197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  <c r="S923" s="46">
        <v>0</v>
      </c>
      <c r="T923" s="46">
        <v>0</v>
      </c>
      <c r="U923" s="46">
        <v>0</v>
      </c>
      <c r="V923" s="46">
        <v>0</v>
      </c>
      <c r="W923" s="46">
        <v>0</v>
      </c>
    </row>
    <row r="924" spans="2:23">
      <c r="B924" s="134"/>
      <c r="C924" s="134"/>
      <c r="D924" s="134"/>
      <c r="E924" s="134" t="s">
        <v>55</v>
      </c>
      <c r="F924" s="134" t="s">
        <v>197</v>
      </c>
      <c r="G924" s="46">
        <v>1.1000000000000001</v>
      </c>
      <c r="H924" s="46">
        <v>1.1000000000000001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  <c r="S924" s="46">
        <v>0</v>
      </c>
      <c r="T924" s="46">
        <v>1.1000000000000001</v>
      </c>
      <c r="U924" s="46">
        <v>0</v>
      </c>
      <c r="V924" s="46">
        <v>0</v>
      </c>
      <c r="W924" s="46">
        <v>0</v>
      </c>
    </row>
    <row r="925" spans="2:23">
      <c r="B925" s="134"/>
      <c r="C925" s="134"/>
      <c r="D925" s="134"/>
      <c r="E925" s="134" t="s">
        <v>226</v>
      </c>
      <c r="F925" s="134" t="s">
        <v>197</v>
      </c>
      <c r="G925" s="46">
        <v>2.9</v>
      </c>
      <c r="H925" s="46">
        <v>2.9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  <c r="S925" s="46">
        <v>0</v>
      </c>
      <c r="T925" s="46">
        <v>2.9</v>
      </c>
      <c r="U925" s="46">
        <v>0</v>
      </c>
      <c r="V925" s="46">
        <v>0</v>
      </c>
      <c r="W925" s="46">
        <v>0</v>
      </c>
    </row>
    <row r="926" spans="2:23">
      <c r="B926" s="134"/>
      <c r="C926" s="134"/>
      <c r="D926" s="134" t="s">
        <v>227</v>
      </c>
      <c r="E926" s="134" t="s">
        <v>197</v>
      </c>
      <c r="F926" s="134" t="s">
        <v>197</v>
      </c>
      <c r="G926" s="46">
        <v>179.2</v>
      </c>
      <c r="H926" s="46">
        <v>179.2</v>
      </c>
      <c r="I926" s="46">
        <v>0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  <c r="S926" s="46">
        <v>0</v>
      </c>
      <c r="T926" s="46">
        <v>179.2</v>
      </c>
      <c r="U926" s="46">
        <v>0</v>
      </c>
      <c r="V926" s="46">
        <v>0</v>
      </c>
      <c r="W926" s="46">
        <v>0</v>
      </c>
    </row>
    <row r="927" spans="2:23">
      <c r="B927" s="134" t="s">
        <v>125</v>
      </c>
      <c r="C927" s="134" t="s">
        <v>145</v>
      </c>
      <c r="D927" s="134" t="s">
        <v>123</v>
      </c>
      <c r="E927" s="134"/>
      <c r="F927" s="134" t="s">
        <v>197</v>
      </c>
      <c r="G927" s="46">
        <v>591.20000000000005</v>
      </c>
      <c r="H927" s="46">
        <v>348.2</v>
      </c>
      <c r="I927" s="46">
        <v>197.4</v>
      </c>
      <c r="J927" s="46">
        <v>44</v>
      </c>
      <c r="K927" s="46">
        <v>1.6</v>
      </c>
      <c r="L927" s="46">
        <v>34.299999999999997</v>
      </c>
      <c r="M927" s="46">
        <v>196.6</v>
      </c>
      <c r="N927" s="46">
        <v>44</v>
      </c>
      <c r="O927" s="46">
        <v>0</v>
      </c>
      <c r="P927" s="46">
        <v>0.6</v>
      </c>
      <c r="Q927" s="46">
        <v>0</v>
      </c>
      <c r="R927" s="46">
        <v>0</v>
      </c>
      <c r="S927" s="46">
        <v>0</v>
      </c>
      <c r="T927" s="46">
        <v>313.3</v>
      </c>
      <c r="U927" s="46">
        <v>0.8</v>
      </c>
      <c r="V927" s="46">
        <v>0</v>
      </c>
      <c r="W927" s="46">
        <v>1.6</v>
      </c>
    </row>
    <row r="928" spans="2:23">
      <c r="B928" s="134"/>
      <c r="C928" s="134"/>
      <c r="D928" s="134" t="s">
        <v>198</v>
      </c>
      <c r="E928" s="134" t="s">
        <v>58</v>
      </c>
      <c r="F928" s="134" t="s">
        <v>197</v>
      </c>
      <c r="G928" s="46">
        <v>266.80000000000007</v>
      </c>
      <c r="H928" s="46">
        <v>23.8</v>
      </c>
      <c r="I928" s="46">
        <v>197.4</v>
      </c>
      <c r="J928" s="46">
        <v>44</v>
      </c>
      <c r="K928" s="46">
        <v>1.6</v>
      </c>
      <c r="L928" s="46">
        <v>0</v>
      </c>
      <c r="M928" s="46">
        <v>196.6</v>
      </c>
      <c r="N928" s="46">
        <v>44</v>
      </c>
      <c r="O928" s="46">
        <v>0</v>
      </c>
      <c r="P928" s="46">
        <v>0</v>
      </c>
      <c r="Q928" s="46">
        <v>0</v>
      </c>
      <c r="R928" s="46">
        <v>0</v>
      </c>
      <c r="S928" s="46">
        <v>0</v>
      </c>
      <c r="T928" s="46">
        <v>23.8</v>
      </c>
      <c r="U928" s="46">
        <v>0.8</v>
      </c>
      <c r="V928" s="46">
        <v>0</v>
      </c>
      <c r="W928" s="46">
        <v>1.6</v>
      </c>
    </row>
    <row r="929" spans="2:23">
      <c r="B929" s="134"/>
      <c r="C929" s="134"/>
      <c r="D929" s="134"/>
      <c r="E929" s="134" t="s">
        <v>153</v>
      </c>
      <c r="F929" s="47" t="s">
        <v>58</v>
      </c>
      <c r="G929" s="46">
        <v>221.3</v>
      </c>
      <c r="H929" s="46">
        <v>17.899999999999999</v>
      </c>
      <c r="I929" s="46">
        <v>189</v>
      </c>
      <c r="J929" s="46">
        <v>12.8</v>
      </c>
      <c r="K929" s="46">
        <v>1.6</v>
      </c>
      <c r="L929" s="46">
        <v>0</v>
      </c>
      <c r="M929" s="46">
        <v>188.2</v>
      </c>
      <c r="N929" s="46">
        <v>12.8</v>
      </c>
      <c r="O929" s="46">
        <v>0</v>
      </c>
      <c r="P929" s="46">
        <v>0</v>
      </c>
      <c r="Q929" s="46">
        <v>0</v>
      </c>
      <c r="R929" s="46">
        <v>0</v>
      </c>
      <c r="S929" s="46">
        <v>0</v>
      </c>
      <c r="T929" s="46">
        <v>17.899999999999999</v>
      </c>
      <c r="U929" s="46">
        <v>0.8</v>
      </c>
      <c r="V929" s="46">
        <v>0</v>
      </c>
      <c r="W929" s="46">
        <v>1.6</v>
      </c>
    </row>
    <row r="930" spans="2:23">
      <c r="B930" s="134"/>
      <c r="C930" s="134"/>
      <c r="D930" s="134"/>
      <c r="E930" s="134"/>
      <c r="F930" s="47" t="s">
        <v>199</v>
      </c>
      <c r="G930" s="46">
        <v>67.900000000000006</v>
      </c>
      <c r="H930" s="46">
        <v>0</v>
      </c>
      <c r="I930" s="46">
        <v>67.900000000000006</v>
      </c>
      <c r="J930" s="46">
        <v>0</v>
      </c>
      <c r="K930" s="46">
        <v>0</v>
      </c>
      <c r="L930" s="46">
        <v>0</v>
      </c>
      <c r="M930" s="46">
        <v>67.900000000000006</v>
      </c>
      <c r="N930" s="46">
        <v>0</v>
      </c>
      <c r="O930" s="46">
        <v>0</v>
      </c>
      <c r="P930" s="46">
        <v>0</v>
      </c>
      <c r="Q930" s="46">
        <v>0</v>
      </c>
      <c r="R930" s="46">
        <v>0</v>
      </c>
      <c r="S930" s="46">
        <v>0</v>
      </c>
      <c r="T930" s="46">
        <v>0</v>
      </c>
      <c r="U930" s="46">
        <v>0</v>
      </c>
      <c r="V930" s="46">
        <v>0</v>
      </c>
      <c r="W930" s="46">
        <v>0</v>
      </c>
    </row>
    <row r="931" spans="2:23" ht="31.2">
      <c r="B931" s="134"/>
      <c r="C931" s="134"/>
      <c r="D931" s="134"/>
      <c r="E931" s="134"/>
      <c r="F931" s="47" t="s">
        <v>200</v>
      </c>
      <c r="G931" s="46">
        <v>49.1</v>
      </c>
      <c r="H931" s="46">
        <v>0</v>
      </c>
      <c r="I931" s="46">
        <v>47.5</v>
      </c>
      <c r="J931" s="46">
        <v>0</v>
      </c>
      <c r="K931" s="46">
        <v>1.6</v>
      </c>
      <c r="L931" s="46">
        <v>0</v>
      </c>
      <c r="M931" s="46">
        <v>47.1</v>
      </c>
      <c r="N931" s="46">
        <v>0</v>
      </c>
      <c r="O931" s="46">
        <v>0</v>
      </c>
      <c r="P931" s="46">
        <v>0</v>
      </c>
      <c r="Q931" s="46">
        <v>0</v>
      </c>
      <c r="R931" s="46">
        <v>0</v>
      </c>
      <c r="S931" s="46">
        <v>0</v>
      </c>
      <c r="T931" s="46">
        <v>0</v>
      </c>
      <c r="U931" s="46">
        <v>0.4</v>
      </c>
      <c r="V931" s="46">
        <v>0</v>
      </c>
      <c r="W931" s="46">
        <v>1.6</v>
      </c>
    </row>
    <row r="932" spans="2:23">
      <c r="B932" s="134"/>
      <c r="C932" s="134"/>
      <c r="D932" s="134"/>
      <c r="E932" s="134"/>
      <c r="F932" s="47" t="s">
        <v>201</v>
      </c>
      <c r="G932" s="46">
        <v>7.2</v>
      </c>
      <c r="H932" s="46">
        <v>0</v>
      </c>
      <c r="I932" s="46">
        <v>7.2</v>
      </c>
      <c r="J932" s="46">
        <v>0</v>
      </c>
      <c r="K932" s="46">
        <v>0</v>
      </c>
      <c r="L932" s="46">
        <v>0</v>
      </c>
      <c r="M932" s="46">
        <v>7.2</v>
      </c>
      <c r="N932" s="46">
        <v>0</v>
      </c>
      <c r="O932" s="46">
        <v>0</v>
      </c>
      <c r="P932" s="46">
        <v>0</v>
      </c>
      <c r="Q932" s="46">
        <v>0</v>
      </c>
      <c r="R932" s="46">
        <v>0</v>
      </c>
      <c r="S932" s="46">
        <v>0</v>
      </c>
      <c r="T932" s="46">
        <v>0</v>
      </c>
      <c r="U932" s="46">
        <v>0</v>
      </c>
      <c r="V932" s="46">
        <v>0</v>
      </c>
      <c r="W932" s="46">
        <v>0</v>
      </c>
    </row>
    <row r="933" spans="2:23">
      <c r="B933" s="134"/>
      <c r="C933" s="134"/>
      <c r="D933" s="134"/>
      <c r="E933" s="134"/>
      <c r="F933" s="47" t="s">
        <v>202</v>
      </c>
      <c r="G933" s="46">
        <v>15.4</v>
      </c>
      <c r="H933" s="46">
        <v>0</v>
      </c>
      <c r="I933" s="46">
        <v>15.4</v>
      </c>
      <c r="J933" s="46">
        <v>0</v>
      </c>
      <c r="K933" s="46">
        <v>0</v>
      </c>
      <c r="L933" s="46">
        <v>0</v>
      </c>
      <c r="M933" s="46">
        <v>15.1</v>
      </c>
      <c r="N933" s="46">
        <v>0</v>
      </c>
      <c r="O933" s="46">
        <v>0</v>
      </c>
      <c r="P933" s="46">
        <v>0</v>
      </c>
      <c r="Q933" s="46">
        <v>0</v>
      </c>
      <c r="R933" s="46">
        <v>0</v>
      </c>
      <c r="S933" s="46">
        <v>0</v>
      </c>
      <c r="T933" s="46">
        <v>0</v>
      </c>
      <c r="U933" s="46">
        <v>0.3</v>
      </c>
      <c r="V933" s="46">
        <v>0</v>
      </c>
      <c r="W933" s="46">
        <v>0</v>
      </c>
    </row>
    <row r="934" spans="2:23" ht="31.2">
      <c r="B934" s="134"/>
      <c r="C934" s="134"/>
      <c r="D934" s="134"/>
      <c r="E934" s="134"/>
      <c r="F934" s="47" t="s">
        <v>203</v>
      </c>
      <c r="G934" s="46">
        <v>0</v>
      </c>
      <c r="H934" s="46">
        <v>0</v>
      </c>
      <c r="I934" s="46">
        <v>0</v>
      </c>
      <c r="J934" s="46">
        <v>0</v>
      </c>
      <c r="K934" s="46">
        <v>0</v>
      </c>
      <c r="L934" s="46">
        <v>0</v>
      </c>
      <c r="M934" s="46">
        <v>0</v>
      </c>
      <c r="N934" s="46">
        <v>0</v>
      </c>
      <c r="O934" s="46">
        <v>0</v>
      </c>
      <c r="P934" s="46">
        <v>0</v>
      </c>
      <c r="Q934" s="46">
        <v>0</v>
      </c>
      <c r="R934" s="46">
        <v>0</v>
      </c>
      <c r="S934" s="46">
        <v>0</v>
      </c>
      <c r="T934" s="46">
        <v>0</v>
      </c>
      <c r="U934" s="46">
        <v>0</v>
      </c>
      <c r="V934" s="46">
        <v>0</v>
      </c>
      <c r="W934" s="46">
        <v>0</v>
      </c>
    </row>
    <row r="935" spans="2:23">
      <c r="B935" s="134"/>
      <c r="C935" s="134"/>
      <c r="D935" s="134"/>
      <c r="E935" s="134"/>
      <c r="F935" s="47" t="s">
        <v>204</v>
      </c>
      <c r="G935" s="46">
        <v>29.299999999999997</v>
      </c>
      <c r="H935" s="46">
        <v>15.1</v>
      </c>
      <c r="I935" s="46">
        <v>14.2</v>
      </c>
      <c r="J935" s="46">
        <v>0</v>
      </c>
      <c r="K935" s="46">
        <v>0</v>
      </c>
      <c r="L935" s="46">
        <v>0</v>
      </c>
      <c r="M935" s="46">
        <v>14.2</v>
      </c>
      <c r="N935" s="46">
        <v>0</v>
      </c>
      <c r="O935" s="46">
        <v>0</v>
      </c>
      <c r="P935" s="46">
        <v>0</v>
      </c>
      <c r="Q935" s="46">
        <v>0</v>
      </c>
      <c r="R935" s="46">
        <v>0</v>
      </c>
      <c r="S935" s="46">
        <v>0</v>
      </c>
      <c r="T935" s="46">
        <v>15.1</v>
      </c>
      <c r="U935" s="46">
        <v>0</v>
      </c>
      <c r="V935" s="46">
        <v>0</v>
      </c>
      <c r="W935" s="46">
        <v>0</v>
      </c>
    </row>
    <row r="936" spans="2:23">
      <c r="B936" s="134"/>
      <c r="C936" s="134"/>
      <c r="D936" s="134"/>
      <c r="E936" s="134"/>
      <c r="F936" s="47" t="s">
        <v>55</v>
      </c>
      <c r="G936" s="46">
        <v>52.400000000000006</v>
      </c>
      <c r="H936" s="46">
        <v>2.8</v>
      </c>
      <c r="I936" s="46">
        <v>36.800000000000004</v>
      </c>
      <c r="J936" s="46">
        <v>12.8</v>
      </c>
      <c r="K936" s="46">
        <v>0</v>
      </c>
      <c r="L936" s="46">
        <v>0</v>
      </c>
      <c r="M936" s="46">
        <v>36.700000000000003</v>
      </c>
      <c r="N936" s="46">
        <v>12.8</v>
      </c>
      <c r="O936" s="46">
        <v>0</v>
      </c>
      <c r="P936" s="46">
        <v>0</v>
      </c>
      <c r="Q936" s="46">
        <v>0</v>
      </c>
      <c r="R936" s="46">
        <v>0</v>
      </c>
      <c r="S936" s="46">
        <v>0</v>
      </c>
      <c r="T936" s="46">
        <v>2.8</v>
      </c>
      <c r="U936" s="46">
        <v>0.1</v>
      </c>
      <c r="V936" s="46">
        <v>0</v>
      </c>
      <c r="W936" s="46">
        <v>0</v>
      </c>
    </row>
    <row r="937" spans="2:23">
      <c r="B937" s="134"/>
      <c r="C937" s="134"/>
      <c r="D937" s="134"/>
      <c r="E937" s="134" t="s">
        <v>154</v>
      </c>
      <c r="F937" s="47" t="s">
        <v>58</v>
      </c>
      <c r="G937" s="46">
        <v>45.5</v>
      </c>
      <c r="H937" s="46">
        <v>5.9</v>
      </c>
      <c r="I937" s="46">
        <v>8.4</v>
      </c>
      <c r="J937" s="46">
        <v>31.2</v>
      </c>
      <c r="K937" s="46">
        <v>0</v>
      </c>
      <c r="L937" s="46">
        <v>0</v>
      </c>
      <c r="M937" s="46">
        <v>8.4</v>
      </c>
      <c r="N937" s="46">
        <v>31.2</v>
      </c>
      <c r="O937" s="46">
        <v>0</v>
      </c>
      <c r="P937" s="46">
        <v>0</v>
      </c>
      <c r="Q937" s="46">
        <v>0</v>
      </c>
      <c r="R937" s="46">
        <v>0</v>
      </c>
      <c r="S937" s="46">
        <v>0</v>
      </c>
      <c r="T937" s="46">
        <v>5.9</v>
      </c>
      <c r="U937" s="46">
        <v>0</v>
      </c>
      <c r="V937" s="46">
        <v>0</v>
      </c>
      <c r="W937" s="46">
        <v>0</v>
      </c>
    </row>
    <row r="938" spans="2:23">
      <c r="B938" s="134"/>
      <c r="C938" s="134"/>
      <c r="D938" s="134"/>
      <c r="E938" s="134"/>
      <c r="F938" s="47" t="s">
        <v>205</v>
      </c>
      <c r="G938" s="46">
        <v>8</v>
      </c>
      <c r="H938" s="46">
        <v>0</v>
      </c>
      <c r="I938" s="46">
        <v>3.3</v>
      </c>
      <c r="J938" s="46">
        <v>4.7</v>
      </c>
      <c r="K938" s="46">
        <v>0</v>
      </c>
      <c r="L938" s="46">
        <v>0</v>
      </c>
      <c r="M938" s="46">
        <v>3.3</v>
      </c>
      <c r="N938" s="46">
        <v>4.7</v>
      </c>
      <c r="O938" s="46">
        <v>0</v>
      </c>
      <c r="P938" s="46">
        <v>0</v>
      </c>
      <c r="Q938" s="46">
        <v>0</v>
      </c>
      <c r="R938" s="46">
        <v>0</v>
      </c>
      <c r="S938" s="46">
        <v>0</v>
      </c>
      <c r="T938" s="46">
        <v>0</v>
      </c>
      <c r="U938" s="46">
        <v>0</v>
      </c>
      <c r="V938" s="46">
        <v>0</v>
      </c>
      <c r="W938" s="46">
        <v>0</v>
      </c>
    </row>
    <row r="939" spans="2:23">
      <c r="B939" s="134"/>
      <c r="C939" s="134"/>
      <c r="D939" s="134"/>
      <c r="E939" s="134"/>
      <c r="F939" s="47" t="s">
        <v>206</v>
      </c>
      <c r="G939" s="46">
        <v>14.9</v>
      </c>
      <c r="H939" s="46">
        <v>0</v>
      </c>
      <c r="I939" s="46">
        <v>5.0999999999999996</v>
      </c>
      <c r="J939" s="46">
        <v>9.8000000000000007</v>
      </c>
      <c r="K939" s="46">
        <v>0</v>
      </c>
      <c r="L939" s="46">
        <v>0</v>
      </c>
      <c r="M939" s="46">
        <v>5.0999999999999996</v>
      </c>
      <c r="N939" s="46">
        <v>9.8000000000000007</v>
      </c>
      <c r="O939" s="46">
        <v>0</v>
      </c>
      <c r="P939" s="46">
        <v>0</v>
      </c>
      <c r="Q939" s="46">
        <v>0</v>
      </c>
      <c r="R939" s="46">
        <v>0</v>
      </c>
      <c r="S939" s="46">
        <v>0</v>
      </c>
      <c r="T939" s="46">
        <v>0</v>
      </c>
      <c r="U939" s="46">
        <v>0</v>
      </c>
      <c r="V939" s="46">
        <v>0</v>
      </c>
      <c r="W939" s="46">
        <v>0</v>
      </c>
    </row>
    <row r="940" spans="2:23">
      <c r="B940" s="134"/>
      <c r="C940" s="134"/>
      <c r="D940" s="134"/>
      <c r="E940" s="134"/>
      <c r="F940" s="47" t="s">
        <v>207</v>
      </c>
      <c r="G940" s="46">
        <v>15.600000000000001</v>
      </c>
      <c r="H940" s="46">
        <v>5.7</v>
      </c>
      <c r="I940" s="46">
        <v>0</v>
      </c>
      <c r="J940" s="46">
        <v>9.9</v>
      </c>
      <c r="K940" s="46">
        <v>0</v>
      </c>
      <c r="L940" s="46">
        <v>0</v>
      </c>
      <c r="M940" s="46">
        <v>0</v>
      </c>
      <c r="N940" s="46">
        <v>9.9</v>
      </c>
      <c r="O940" s="46">
        <v>0</v>
      </c>
      <c r="P940" s="46">
        <v>0</v>
      </c>
      <c r="Q940" s="46">
        <v>0</v>
      </c>
      <c r="R940" s="46">
        <v>0</v>
      </c>
      <c r="S940" s="46">
        <v>0</v>
      </c>
      <c r="T940" s="46">
        <v>5.7</v>
      </c>
      <c r="U940" s="46">
        <v>0</v>
      </c>
      <c r="V940" s="46">
        <v>0</v>
      </c>
      <c r="W940" s="46">
        <v>0</v>
      </c>
    </row>
    <row r="941" spans="2:23" ht="31.2">
      <c r="B941" s="134"/>
      <c r="C941" s="134"/>
      <c r="D941" s="134"/>
      <c r="E941" s="134"/>
      <c r="F941" s="47" t="s">
        <v>208</v>
      </c>
      <c r="G941" s="46">
        <v>0</v>
      </c>
      <c r="H941" s="46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6">
        <v>0</v>
      </c>
      <c r="P941" s="46">
        <v>0</v>
      </c>
      <c r="Q941" s="46">
        <v>0</v>
      </c>
      <c r="R941" s="46">
        <v>0</v>
      </c>
      <c r="S941" s="46">
        <v>0</v>
      </c>
      <c r="T941" s="46">
        <v>0</v>
      </c>
      <c r="U941" s="46">
        <v>0</v>
      </c>
      <c r="V941" s="46">
        <v>0</v>
      </c>
      <c r="W941" s="46">
        <v>0</v>
      </c>
    </row>
    <row r="942" spans="2:23">
      <c r="B942" s="134"/>
      <c r="C942" s="134"/>
      <c r="D942" s="134"/>
      <c r="E942" s="134"/>
      <c r="F942" s="47" t="s">
        <v>209</v>
      </c>
      <c r="G942" s="46">
        <v>0.4</v>
      </c>
      <c r="H942" s="46">
        <v>0</v>
      </c>
      <c r="I942" s="46">
        <v>0</v>
      </c>
      <c r="J942" s="46">
        <v>0.4</v>
      </c>
      <c r="K942" s="46">
        <v>0</v>
      </c>
      <c r="L942" s="46">
        <v>0</v>
      </c>
      <c r="M942" s="46">
        <v>0</v>
      </c>
      <c r="N942" s="46">
        <v>0.4</v>
      </c>
      <c r="O942" s="46">
        <v>0</v>
      </c>
      <c r="P942" s="46">
        <v>0</v>
      </c>
      <c r="Q942" s="46">
        <v>0</v>
      </c>
      <c r="R942" s="46">
        <v>0</v>
      </c>
      <c r="S942" s="46">
        <v>0</v>
      </c>
      <c r="T942" s="46">
        <v>0</v>
      </c>
      <c r="U942" s="46">
        <v>0</v>
      </c>
      <c r="V942" s="46">
        <v>0</v>
      </c>
      <c r="W942" s="46">
        <v>0</v>
      </c>
    </row>
    <row r="943" spans="2:23">
      <c r="B943" s="134"/>
      <c r="C943" s="134"/>
      <c r="D943" s="134"/>
      <c r="E943" s="134"/>
      <c r="F943" s="47" t="s">
        <v>55</v>
      </c>
      <c r="G943" s="46">
        <v>6.6000000000000005</v>
      </c>
      <c r="H943" s="46">
        <v>0.2</v>
      </c>
      <c r="I943" s="46">
        <v>0</v>
      </c>
      <c r="J943" s="46">
        <v>6.4</v>
      </c>
      <c r="K943" s="46">
        <v>0</v>
      </c>
      <c r="L943" s="46">
        <v>0</v>
      </c>
      <c r="M943" s="46">
        <v>0</v>
      </c>
      <c r="N943" s="46">
        <v>6.4</v>
      </c>
      <c r="O943" s="46">
        <v>0</v>
      </c>
      <c r="P943" s="46">
        <v>0</v>
      </c>
      <c r="Q943" s="46">
        <v>0</v>
      </c>
      <c r="R943" s="46">
        <v>0</v>
      </c>
      <c r="S943" s="46">
        <v>0</v>
      </c>
      <c r="T943" s="46">
        <v>0.2</v>
      </c>
      <c r="U943" s="46">
        <v>0</v>
      </c>
      <c r="V943" s="46">
        <v>0</v>
      </c>
      <c r="W943" s="46">
        <v>0</v>
      </c>
    </row>
    <row r="944" spans="2:23">
      <c r="B944" s="134"/>
      <c r="C944" s="134"/>
      <c r="D944" s="134"/>
      <c r="E944" s="134" t="s">
        <v>210</v>
      </c>
      <c r="F944" s="134" t="s">
        <v>197</v>
      </c>
      <c r="G944" s="46">
        <v>0</v>
      </c>
      <c r="H944" s="46">
        <v>0</v>
      </c>
      <c r="I944" s="46">
        <v>0</v>
      </c>
      <c r="J944" s="46">
        <v>0</v>
      </c>
      <c r="K944" s="46">
        <v>0</v>
      </c>
      <c r="L944" s="46">
        <v>0</v>
      </c>
      <c r="M944" s="46">
        <v>0</v>
      </c>
      <c r="N944" s="46">
        <v>0</v>
      </c>
      <c r="O944" s="46">
        <v>0</v>
      </c>
      <c r="P944" s="46">
        <v>0</v>
      </c>
      <c r="Q944" s="46">
        <v>0</v>
      </c>
      <c r="R944" s="46">
        <v>0</v>
      </c>
      <c r="S944" s="46">
        <v>0</v>
      </c>
      <c r="T944" s="46">
        <v>0</v>
      </c>
      <c r="U944" s="46">
        <v>0</v>
      </c>
      <c r="V944" s="46">
        <v>0</v>
      </c>
      <c r="W944" s="46">
        <v>0</v>
      </c>
    </row>
    <row r="945" spans="2:23">
      <c r="B945" s="134"/>
      <c r="C945" s="134"/>
      <c r="D945" s="134"/>
      <c r="E945" s="134" t="s">
        <v>211</v>
      </c>
      <c r="F945" s="134" t="s">
        <v>197</v>
      </c>
      <c r="G945" s="46">
        <v>0</v>
      </c>
      <c r="H945" s="46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6">
        <v>0</v>
      </c>
      <c r="P945" s="46">
        <v>0</v>
      </c>
      <c r="Q945" s="46">
        <v>0</v>
      </c>
      <c r="R945" s="46">
        <v>0</v>
      </c>
      <c r="S945" s="46">
        <v>0</v>
      </c>
      <c r="T945" s="46">
        <v>0</v>
      </c>
      <c r="U945" s="46">
        <v>0</v>
      </c>
      <c r="V945" s="46">
        <v>0</v>
      </c>
      <c r="W945" s="46">
        <v>0</v>
      </c>
    </row>
    <row r="946" spans="2:23">
      <c r="B946" s="134"/>
      <c r="C946" s="134"/>
      <c r="D946" s="134" t="s">
        <v>212</v>
      </c>
      <c r="E946" s="134" t="s">
        <v>58</v>
      </c>
      <c r="F946" s="134" t="s">
        <v>197</v>
      </c>
      <c r="G946" s="46">
        <v>201.2</v>
      </c>
      <c r="H946" s="46">
        <v>201.2</v>
      </c>
      <c r="I946" s="46">
        <v>0</v>
      </c>
      <c r="J946" s="46">
        <v>0</v>
      </c>
      <c r="K946" s="46">
        <v>0</v>
      </c>
      <c r="L946" s="46">
        <v>0</v>
      </c>
      <c r="M946" s="46">
        <v>0</v>
      </c>
      <c r="N946" s="46">
        <v>0</v>
      </c>
      <c r="O946" s="46">
        <v>0</v>
      </c>
      <c r="P946" s="46">
        <v>0</v>
      </c>
      <c r="Q946" s="46">
        <v>0</v>
      </c>
      <c r="R946" s="46">
        <v>0</v>
      </c>
      <c r="S946" s="46">
        <v>0</v>
      </c>
      <c r="T946" s="46">
        <v>201.2</v>
      </c>
      <c r="U946" s="46">
        <v>0</v>
      </c>
      <c r="V946" s="46">
        <v>0</v>
      </c>
      <c r="W946" s="46">
        <v>0</v>
      </c>
    </row>
    <row r="947" spans="2:23">
      <c r="B947" s="134"/>
      <c r="C947" s="134"/>
      <c r="D947" s="134"/>
      <c r="E947" s="134" t="s">
        <v>199</v>
      </c>
      <c r="F947" s="47" t="s">
        <v>213</v>
      </c>
      <c r="G947" s="46">
        <v>21.3</v>
      </c>
      <c r="H947" s="46">
        <v>21.3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6">
        <v>0</v>
      </c>
      <c r="P947" s="46">
        <v>0</v>
      </c>
      <c r="Q947" s="46">
        <v>0</v>
      </c>
      <c r="R947" s="46">
        <v>0</v>
      </c>
      <c r="S947" s="46">
        <v>0</v>
      </c>
      <c r="T947" s="46">
        <v>21.3</v>
      </c>
      <c r="U947" s="46">
        <v>0</v>
      </c>
      <c r="V947" s="46">
        <v>0</v>
      </c>
      <c r="W947" s="46">
        <v>0</v>
      </c>
    </row>
    <row r="948" spans="2:23">
      <c r="B948" s="134"/>
      <c r="C948" s="134"/>
      <c r="D948" s="134"/>
      <c r="E948" s="134"/>
      <c r="F948" s="47" t="s">
        <v>55</v>
      </c>
      <c r="G948" s="46">
        <v>16.399999999999999</v>
      </c>
      <c r="H948" s="46">
        <v>16.399999999999999</v>
      </c>
      <c r="I948" s="46">
        <v>0</v>
      </c>
      <c r="J948" s="46">
        <v>0</v>
      </c>
      <c r="K948" s="46">
        <v>0</v>
      </c>
      <c r="L948" s="46">
        <v>0</v>
      </c>
      <c r="M948" s="46">
        <v>0</v>
      </c>
      <c r="N948" s="46">
        <v>0</v>
      </c>
      <c r="O948" s="46">
        <v>0</v>
      </c>
      <c r="P948" s="46">
        <v>0</v>
      </c>
      <c r="Q948" s="46">
        <v>0</v>
      </c>
      <c r="R948" s="46">
        <v>0</v>
      </c>
      <c r="S948" s="46">
        <v>0</v>
      </c>
      <c r="T948" s="46">
        <v>16.399999999999999</v>
      </c>
      <c r="U948" s="46">
        <v>0</v>
      </c>
      <c r="V948" s="46">
        <v>0</v>
      </c>
      <c r="W948" s="46">
        <v>0</v>
      </c>
    </row>
    <row r="949" spans="2:23">
      <c r="B949" s="134"/>
      <c r="C949" s="134"/>
      <c r="D949" s="134"/>
      <c r="E949" s="134" t="s">
        <v>112</v>
      </c>
      <c r="F949" s="134" t="s">
        <v>197</v>
      </c>
      <c r="G949" s="46">
        <v>1.1000000000000001</v>
      </c>
      <c r="H949" s="46">
        <v>1.1000000000000001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6">
        <v>0</v>
      </c>
      <c r="P949" s="46">
        <v>0</v>
      </c>
      <c r="Q949" s="46">
        <v>0</v>
      </c>
      <c r="R949" s="46">
        <v>0</v>
      </c>
      <c r="S949" s="46">
        <v>0</v>
      </c>
      <c r="T949" s="46">
        <v>1.1000000000000001</v>
      </c>
      <c r="U949" s="46">
        <v>0</v>
      </c>
      <c r="V949" s="46">
        <v>0</v>
      </c>
      <c r="W949" s="46">
        <v>0</v>
      </c>
    </row>
    <row r="950" spans="2:23">
      <c r="B950" s="134"/>
      <c r="C950" s="134"/>
      <c r="D950" s="134"/>
      <c r="E950" s="134" t="s">
        <v>194</v>
      </c>
      <c r="F950" s="134" t="s">
        <v>197</v>
      </c>
      <c r="G950" s="46">
        <v>10.4</v>
      </c>
      <c r="H950" s="46">
        <v>10.4</v>
      </c>
      <c r="I950" s="46">
        <v>0</v>
      </c>
      <c r="J950" s="46">
        <v>0</v>
      </c>
      <c r="K950" s="46">
        <v>0</v>
      </c>
      <c r="L950" s="46">
        <v>0</v>
      </c>
      <c r="M950" s="46">
        <v>0</v>
      </c>
      <c r="N950" s="46">
        <v>0</v>
      </c>
      <c r="O950" s="46">
        <v>0</v>
      </c>
      <c r="P950" s="46">
        <v>0</v>
      </c>
      <c r="Q950" s="46">
        <v>0</v>
      </c>
      <c r="R950" s="46">
        <v>0</v>
      </c>
      <c r="S950" s="46">
        <v>0</v>
      </c>
      <c r="T950" s="46">
        <v>10.4</v>
      </c>
      <c r="U950" s="46">
        <v>0</v>
      </c>
      <c r="V950" s="46">
        <v>0</v>
      </c>
      <c r="W950" s="46">
        <v>0</v>
      </c>
    </row>
    <row r="951" spans="2:23">
      <c r="B951" s="134"/>
      <c r="C951" s="134"/>
      <c r="D951" s="134"/>
      <c r="E951" s="134" t="s">
        <v>200</v>
      </c>
      <c r="F951" s="47" t="s">
        <v>214</v>
      </c>
      <c r="G951" s="46">
        <v>40</v>
      </c>
      <c r="H951" s="46">
        <v>40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6">
        <v>0</v>
      </c>
      <c r="P951" s="46">
        <v>0</v>
      </c>
      <c r="Q951" s="46">
        <v>0</v>
      </c>
      <c r="R951" s="46">
        <v>0</v>
      </c>
      <c r="S951" s="46">
        <v>0</v>
      </c>
      <c r="T951" s="46">
        <v>40</v>
      </c>
      <c r="U951" s="46">
        <v>0</v>
      </c>
      <c r="V951" s="46">
        <v>0</v>
      </c>
      <c r="W951" s="46">
        <v>0</v>
      </c>
    </row>
    <row r="952" spans="2:23" ht="31.2">
      <c r="B952" s="134"/>
      <c r="C952" s="134"/>
      <c r="D952" s="134"/>
      <c r="E952" s="134"/>
      <c r="F952" s="47" t="s">
        <v>215</v>
      </c>
      <c r="G952" s="46">
        <v>0.8</v>
      </c>
      <c r="H952" s="46">
        <v>0.8</v>
      </c>
      <c r="I952" s="46">
        <v>0</v>
      </c>
      <c r="J952" s="46">
        <v>0</v>
      </c>
      <c r="K952" s="46">
        <v>0</v>
      </c>
      <c r="L952" s="46">
        <v>0</v>
      </c>
      <c r="M952" s="46">
        <v>0</v>
      </c>
      <c r="N952" s="46">
        <v>0</v>
      </c>
      <c r="O952" s="46">
        <v>0</v>
      </c>
      <c r="P952" s="46">
        <v>0</v>
      </c>
      <c r="Q952" s="46">
        <v>0</v>
      </c>
      <c r="R952" s="46">
        <v>0</v>
      </c>
      <c r="S952" s="46">
        <v>0</v>
      </c>
      <c r="T952" s="46">
        <v>0.8</v>
      </c>
      <c r="U952" s="46">
        <v>0</v>
      </c>
      <c r="V952" s="46">
        <v>0</v>
      </c>
      <c r="W952" s="46">
        <v>0</v>
      </c>
    </row>
    <row r="953" spans="2:23">
      <c r="B953" s="134"/>
      <c r="C953" s="134"/>
      <c r="D953" s="134"/>
      <c r="E953" s="134"/>
      <c r="F953" s="47" t="s">
        <v>216</v>
      </c>
      <c r="G953" s="46">
        <v>10.6</v>
      </c>
      <c r="H953" s="46">
        <v>10.6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6">
        <v>0</v>
      </c>
      <c r="P953" s="46">
        <v>0</v>
      </c>
      <c r="Q953" s="46">
        <v>0</v>
      </c>
      <c r="R953" s="46">
        <v>0</v>
      </c>
      <c r="S953" s="46">
        <v>0</v>
      </c>
      <c r="T953" s="46">
        <v>10.6</v>
      </c>
      <c r="U953" s="46">
        <v>0</v>
      </c>
      <c r="V953" s="46">
        <v>0</v>
      </c>
      <c r="W953" s="46">
        <v>0</v>
      </c>
    </row>
    <row r="954" spans="2:23">
      <c r="B954" s="134"/>
      <c r="C954" s="134"/>
      <c r="D954" s="134"/>
      <c r="E954" s="134"/>
      <c r="F954" s="47" t="s">
        <v>55</v>
      </c>
      <c r="G954" s="46">
        <v>18</v>
      </c>
      <c r="H954" s="46">
        <v>18</v>
      </c>
      <c r="I954" s="46">
        <v>0</v>
      </c>
      <c r="J954" s="46">
        <v>0</v>
      </c>
      <c r="K954" s="46">
        <v>0</v>
      </c>
      <c r="L954" s="46">
        <v>0</v>
      </c>
      <c r="M954" s="46">
        <v>0</v>
      </c>
      <c r="N954" s="46">
        <v>0</v>
      </c>
      <c r="O954" s="46">
        <v>0</v>
      </c>
      <c r="P954" s="46">
        <v>0</v>
      </c>
      <c r="Q954" s="46">
        <v>0</v>
      </c>
      <c r="R954" s="46">
        <v>0</v>
      </c>
      <c r="S954" s="46">
        <v>0</v>
      </c>
      <c r="T954" s="46">
        <v>18</v>
      </c>
      <c r="U954" s="46">
        <v>0</v>
      </c>
      <c r="V954" s="46">
        <v>0</v>
      </c>
      <c r="W954" s="46">
        <v>0</v>
      </c>
    </row>
    <row r="955" spans="2:23">
      <c r="B955" s="134"/>
      <c r="C955" s="134"/>
      <c r="D955" s="134"/>
      <c r="E955" s="134" t="s">
        <v>201</v>
      </c>
      <c r="F955" s="134" t="s">
        <v>197</v>
      </c>
      <c r="G955" s="46">
        <v>0.4</v>
      </c>
      <c r="H955" s="46">
        <v>0.4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6">
        <v>0</v>
      </c>
      <c r="P955" s="46">
        <v>0</v>
      </c>
      <c r="Q955" s="46">
        <v>0</v>
      </c>
      <c r="R955" s="46">
        <v>0</v>
      </c>
      <c r="S955" s="46">
        <v>0</v>
      </c>
      <c r="T955" s="46">
        <v>0.4</v>
      </c>
      <c r="U955" s="46">
        <v>0</v>
      </c>
      <c r="V955" s="46">
        <v>0</v>
      </c>
      <c r="W955" s="46">
        <v>0</v>
      </c>
    </row>
    <row r="956" spans="2:23">
      <c r="B956" s="134"/>
      <c r="C956" s="134"/>
      <c r="D956" s="134"/>
      <c r="E956" s="134" t="s">
        <v>217</v>
      </c>
      <c r="F956" s="134" t="s">
        <v>197</v>
      </c>
      <c r="G956" s="46">
        <v>7.2</v>
      </c>
      <c r="H956" s="46">
        <v>7.2</v>
      </c>
      <c r="I956" s="46">
        <v>0</v>
      </c>
      <c r="J956" s="46">
        <v>0</v>
      </c>
      <c r="K956" s="46">
        <v>0</v>
      </c>
      <c r="L956" s="46">
        <v>0</v>
      </c>
      <c r="M956" s="46">
        <v>0</v>
      </c>
      <c r="N956" s="46">
        <v>0</v>
      </c>
      <c r="O956" s="46">
        <v>0</v>
      </c>
      <c r="P956" s="46">
        <v>0</v>
      </c>
      <c r="Q956" s="46">
        <v>0</v>
      </c>
      <c r="R956" s="46">
        <v>0</v>
      </c>
      <c r="S956" s="46">
        <v>0</v>
      </c>
      <c r="T956" s="46">
        <v>7.2</v>
      </c>
      <c r="U956" s="46">
        <v>0</v>
      </c>
      <c r="V956" s="46">
        <v>0</v>
      </c>
      <c r="W956" s="46">
        <v>0</v>
      </c>
    </row>
    <row r="957" spans="2:23">
      <c r="B957" s="134"/>
      <c r="C957" s="134"/>
      <c r="D957" s="134"/>
      <c r="E957" s="134" t="s">
        <v>218</v>
      </c>
      <c r="F957" s="134" t="s">
        <v>197</v>
      </c>
      <c r="G957" s="46">
        <v>0</v>
      </c>
      <c r="H957" s="46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6">
        <v>0</v>
      </c>
      <c r="P957" s="46">
        <v>0</v>
      </c>
      <c r="Q957" s="46">
        <v>0</v>
      </c>
      <c r="R957" s="46">
        <v>0</v>
      </c>
      <c r="S957" s="46">
        <v>0</v>
      </c>
      <c r="T957" s="46">
        <v>0</v>
      </c>
      <c r="U957" s="46">
        <v>0</v>
      </c>
      <c r="V957" s="46">
        <v>0</v>
      </c>
      <c r="W957" s="46">
        <v>0</v>
      </c>
    </row>
    <row r="958" spans="2:23">
      <c r="B958" s="134"/>
      <c r="C958" s="134"/>
      <c r="D958" s="134"/>
      <c r="E958" s="134" t="s">
        <v>202</v>
      </c>
      <c r="F958" s="134" t="s">
        <v>197</v>
      </c>
      <c r="G958" s="46">
        <v>0</v>
      </c>
      <c r="H958" s="46">
        <v>0</v>
      </c>
      <c r="I958" s="46">
        <v>0</v>
      </c>
      <c r="J958" s="46">
        <v>0</v>
      </c>
      <c r="K958" s="46">
        <v>0</v>
      </c>
      <c r="L958" s="46">
        <v>0</v>
      </c>
      <c r="M958" s="46">
        <v>0</v>
      </c>
      <c r="N958" s="46">
        <v>0</v>
      </c>
      <c r="O958" s="46">
        <v>0</v>
      </c>
      <c r="P958" s="46">
        <v>0</v>
      </c>
      <c r="Q958" s="46">
        <v>0</v>
      </c>
      <c r="R958" s="46">
        <v>0</v>
      </c>
      <c r="S958" s="46">
        <v>0</v>
      </c>
      <c r="T958" s="46">
        <v>0</v>
      </c>
      <c r="U958" s="46">
        <v>0</v>
      </c>
      <c r="V958" s="46">
        <v>0</v>
      </c>
      <c r="W958" s="46">
        <v>0</v>
      </c>
    </row>
    <row r="959" spans="2:23">
      <c r="B959" s="134"/>
      <c r="C959" s="134"/>
      <c r="D959" s="134"/>
      <c r="E959" s="134" t="s">
        <v>219</v>
      </c>
      <c r="F959" s="134" t="s">
        <v>197</v>
      </c>
      <c r="G959" s="46">
        <v>5.2</v>
      </c>
      <c r="H959" s="46">
        <v>5.2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6">
        <v>0</v>
      </c>
      <c r="P959" s="46">
        <v>0</v>
      </c>
      <c r="Q959" s="46">
        <v>0</v>
      </c>
      <c r="R959" s="46">
        <v>0</v>
      </c>
      <c r="S959" s="46">
        <v>0</v>
      </c>
      <c r="T959" s="46">
        <v>5.2</v>
      </c>
      <c r="U959" s="46">
        <v>0</v>
      </c>
      <c r="V959" s="46">
        <v>0</v>
      </c>
      <c r="W959" s="46">
        <v>0</v>
      </c>
    </row>
    <row r="960" spans="2:23">
      <c r="B960" s="134"/>
      <c r="C960" s="134"/>
      <c r="D960" s="134"/>
      <c r="E960" s="134" t="s">
        <v>220</v>
      </c>
      <c r="F960" s="134" t="s">
        <v>197</v>
      </c>
      <c r="G960" s="46">
        <v>0</v>
      </c>
      <c r="H960" s="46">
        <v>0</v>
      </c>
      <c r="I960" s="46">
        <v>0</v>
      </c>
      <c r="J960" s="46">
        <v>0</v>
      </c>
      <c r="K960" s="46">
        <v>0</v>
      </c>
      <c r="L960" s="46">
        <v>0</v>
      </c>
      <c r="M960" s="46">
        <v>0</v>
      </c>
      <c r="N960" s="46">
        <v>0</v>
      </c>
      <c r="O960" s="46">
        <v>0</v>
      </c>
      <c r="P960" s="46">
        <v>0</v>
      </c>
      <c r="Q960" s="46">
        <v>0</v>
      </c>
      <c r="R960" s="46">
        <v>0</v>
      </c>
      <c r="S960" s="46">
        <v>0</v>
      </c>
      <c r="T960" s="46">
        <v>0</v>
      </c>
      <c r="U960" s="46">
        <v>0</v>
      </c>
      <c r="V960" s="46">
        <v>0</v>
      </c>
      <c r="W960" s="46">
        <v>0</v>
      </c>
    </row>
    <row r="961" spans="2:23" ht="31.2">
      <c r="B961" s="134"/>
      <c r="C961" s="134"/>
      <c r="D961" s="134"/>
      <c r="E961" s="134" t="s">
        <v>221</v>
      </c>
      <c r="F961" s="47" t="s">
        <v>222</v>
      </c>
      <c r="G961" s="46">
        <v>0</v>
      </c>
      <c r="H961" s="46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6">
        <v>0</v>
      </c>
      <c r="P961" s="46">
        <v>0</v>
      </c>
      <c r="Q961" s="46">
        <v>0</v>
      </c>
      <c r="R961" s="46">
        <v>0</v>
      </c>
      <c r="S961" s="46">
        <v>0</v>
      </c>
      <c r="T961" s="46">
        <v>0</v>
      </c>
      <c r="U961" s="46">
        <v>0</v>
      </c>
      <c r="V961" s="46">
        <v>0</v>
      </c>
      <c r="W961" s="46">
        <v>0</v>
      </c>
    </row>
    <row r="962" spans="2:23">
      <c r="B962" s="134"/>
      <c r="C962" s="134"/>
      <c r="D962" s="134"/>
      <c r="E962" s="134"/>
      <c r="F962" s="47" t="s">
        <v>223</v>
      </c>
      <c r="G962" s="46">
        <v>0</v>
      </c>
      <c r="H962" s="46">
        <v>0</v>
      </c>
      <c r="I962" s="46">
        <v>0</v>
      </c>
      <c r="J962" s="46">
        <v>0</v>
      </c>
      <c r="K962" s="46">
        <v>0</v>
      </c>
      <c r="L962" s="46">
        <v>0</v>
      </c>
      <c r="M962" s="46">
        <v>0</v>
      </c>
      <c r="N962" s="46">
        <v>0</v>
      </c>
      <c r="O962" s="46">
        <v>0</v>
      </c>
      <c r="P962" s="46">
        <v>0</v>
      </c>
      <c r="Q962" s="46">
        <v>0</v>
      </c>
      <c r="R962" s="46">
        <v>0</v>
      </c>
      <c r="S962" s="46">
        <v>0</v>
      </c>
      <c r="T962" s="46">
        <v>0</v>
      </c>
      <c r="U962" s="46">
        <v>0</v>
      </c>
      <c r="V962" s="46">
        <v>0</v>
      </c>
      <c r="W962" s="46">
        <v>0</v>
      </c>
    </row>
    <row r="963" spans="2:23">
      <c r="B963" s="134"/>
      <c r="C963" s="134"/>
      <c r="D963" s="134"/>
      <c r="E963" s="134" t="s">
        <v>54</v>
      </c>
      <c r="F963" s="134" t="s">
        <v>197</v>
      </c>
      <c r="G963" s="46">
        <v>20.5</v>
      </c>
      <c r="H963" s="46">
        <v>20.5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6">
        <v>0</v>
      </c>
      <c r="P963" s="46">
        <v>0</v>
      </c>
      <c r="Q963" s="46">
        <v>0</v>
      </c>
      <c r="R963" s="46">
        <v>0</v>
      </c>
      <c r="S963" s="46">
        <v>0</v>
      </c>
      <c r="T963" s="46">
        <v>20.5</v>
      </c>
      <c r="U963" s="46">
        <v>0</v>
      </c>
      <c r="V963" s="46">
        <v>0</v>
      </c>
      <c r="W963" s="46">
        <v>0</v>
      </c>
    </row>
    <row r="964" spans="2:23">
      <c r="B964" s="134"/>
      <c r="C964" s="134"/>
      <c r="D964" s="134"/>
      <c r="E964" s="134" t="s">
        <v>224</v>
      </c>
      <c r="F964" s="134" t="s">
        <v>197</v>
      </c>
      <c r="G964" s="46">
        <v>0</v>
      </c>
      <c r="H964" s="46">
        <v>0</v>
      </c>
      <c r="I964" s="46">
        <v>0</v>
      </c>
      <c r="J964" s="46">
        <v>0</v>
      </c>
      <c r="K964" s="46">
        <v>0</v>
      </c>
      <c r="L964" s="46">
        <v>0</v>
      </c>
      <c r="M964" s="46">
        <v>0</v>
      </c>
      <c r="N964" s="46">
        <v>0</v>
      </c>
      <c r="O964" s="46">
        <v>0</v>
      </c>
      <c r="P964" s="46">
        <v>0</v>
      </c>
      <c r="Q964" s="46">
        <v>0</v>
      </c>
      <c r="R964" s="46">
        <v>0</v>
      </c>
      <c r="S964" s="46">
        <v>0</v>
      </c>
      <c r="T964" s="46">
        <v>0</v>
      </c>
      <c r="U964" s="46">
        <v>0</v>
      </c>
      <c r="V964" s="46">
        <v>0</v>
      </c>
      <c r="W964" s="46">
        <v>0</v>
      </c>
    </row>
    <row r="965" spans="2:23">
      <c r="B965" s="134"/>
      <c r="C965" s="134"/>
      <c r="D965" s="134"/>
      <c r="E965" s="134" t="s">
        <v>225</v>
      </c>
      <c r="F965" s="134" t="s">
        <v>197</v>
      </c>
      <c r="G965" s="46">
        <v>0.9</v>
      </c>
      <c r="H965" s="46">
        <v>0.9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6">
        <v>0</v>
      </c>
      <c r="P965" s="46">
        <v>0</v>
      </c>
      <c r="Q965" s="46">
        <v>0</v>
      </c>
      <c r="R965" s="46">
        <v>0</v>
      </c>
      <c r="S965" s="46">
        <v>0</v>
      </c>
      <c r="T965" s="46">
        <v>0.9</v>
      </c>
      <c r="U965" s="46">
        <v>0</v>
      </c>
      <c r="V965" s="46">
        <v>0</v>
      </c>
      <c r="W965" s="46">
        <v>0</v>
      </c>
    </row>
    <row r="966" spans="2:23">
      <c r="B966" s="134"/>
      <c r="C966" s="134"/>
      <c r="D966" s="134"/>
      <c r="E966" s="134" t="s">
        <v>55</v>
      </c>
      <c r="F966" s="134" t="s">
        <v>197</v>
      </c>
      <c r="G966" s="46">
        <v>2.9</v>
      </c>
      <c r="H966" s="46">
        <v>2.9</v>
      </c>
      <c r="I966" s="46">
        <v>0</v>
      </c>
      <c r="J966" s="46">
        <v>0</v>
      </c>
      <c r="K966" s="46">
        <v>0</v>
      </c>
      <c r="L966" s="46">
        <v>0</v>
      </c>
      <c r="M966" s="46">
        <v>0</v>
      </c>
      <c r="N966" s="46">
        <v>0</v>
      </c>
      <c r="O966" s="46">
        <v>0</v>
      </c>
      <c r="P966" s="46">
        <v>0</v>
      </c>
      <c r="Q966" s="46">
        <v>0</v>
      </c>
      <c r="R966" s="46">
        <v>0</v>
      </c>
      <c r="S966" s="46">
        <v>0</v>
      </c>
      <c r="T966" s="46">
        <v>2.9</v>
      </c>
      <c r="U966" s="46">
        <v>0</v>
      </c>
      <c r="V966" s="46">
        <v>0</v>
      </c>
      <c r="W966" s="46">
        <v>0</v>
      </c>
    </row>
    <row r="967" spans="2:23">
      <c r="B967" s="134"/>
      <c r="C967" s="134"/>
      <c r="D967" s="134"/>
      <c r="E967" s="134" t="s">
        <v>226</v>
      </c>
      <c r="F967" s="134" t="s">
        <v>197</v>
      </c>
      <c r="G967" s="46">
        <v>45.5</v>
      </c>
      <c r="H967" s="46">
        <v>45.5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6">
        <v>0</v>
      </c>
      <c r="P967" s="46">
        <v>0</v>
      </c>
      <c r="Q967" s="46">
        <v>0</v>
      </c>
      <c r="R967" s="46">
        <v>0</v>
      </c>
      <c r="S967" s="46">
        <v>0</v>
      </c>
      <c r="T967" s="46">
        <v>45.5</v>
      </c>
      <c r="U967" s="46">
        <v>0</v>
      </c>
      <c r="V967" s="46">
        <v>0</v>
      </c>
      <c r="W967" s="46">
        <v>0</v>
      </c>
    </row>
    <row r="968" spans="2:23">
      <c r="B968" s="134"/>
      <c r="C968" s="134"/>
      <c r="D968" s="134" t="s">
        <v>227</v>
      </c>
      <c r="E968" s="134" t="s">
        <v>197</v>
      </c>
      <c r="F968" s="134" t="s">
        <v>197</v>
      </c>
      <c r="G968" s="46">
        <v>123.19999999999999</v>
      </c>
      <c r="H968" s="46">
        <v>123.19999999999999</v>
      </c>
      <c r="I968" s="46">
        <v>0</v>
      </c>
      <c r="J968" s="46">
        <v>0</v>
      </c>
      <c r="K968" s="46">
        <v>0</v>
      </c>
      <c r="L968" s="46">
        <v>34.299999999999997</v>
      </c>
      <c r="M968" s="46">
        <v>0</v>
      </c>
      <c r="N968" s="46">
        <v>0</v>
      </c>
      <c r="O968" s="46">
        <v>0</v>
      </c>
      <c r="P968" s="46">
        <v>0.6</v>
      </c>
      <c r="Q968" s="46">
        <v>0</v>
      </c>
      <c r="R968" s="46">
        <v>0</v>
      </c>
      <c r="S968" s="46">
        <v>0</v>
      </c>
      <c r="T968" s="46">
        <v>88.3</v>
      </c>
      <c r="U968" s="46">
        <v>0</v>
      </c>
      <c r="V968" s="46">
        <v>0</v>
      </c>
      <c r="W968" s="46">
        <v>0</v>
      </c>
    </row>
    <row r="969" spans="2:23">
      <c r="B969" s="134" t="s">
        <v>125</v>
      </c>
      <c r="C969" s="134" t="s">
        <v>146</v>
      </c>
      <c r="D969" s="134" t="s">
        <v>123</v>
      </c>
      <c r="E969" s="134"/>
      <c r="F969" s="134" t="s">
        <v>197</v>
      </c>
      <c r="G969" s="46">
        <v>808.19999999999993</v>
      </c>
      <c r="H969" s="46">
        <v>604.79999999999995</v>
      </c>
      <c r="I969" s="46">
        <v>114.9</v>
      </c>
      <c r="J969" s="46">
        <v>84.7</v>
      </c>
      <c r="K969" s="46">
        <v>3.8</v>
      </c>
      <c r="L969" s="46">
        <v>361.4</v>
      </c>
      <c r="M969" s="46">
        <v>112.7</v>
      </c>
      <c r="N969" s="46">
        <v>84.7</v>
      </c>
      <c r="O969" s="46">
        <v>0</v>
      </c>
      <c r="P969" s="46">
        <v>0.6</v>
      </c>
      <c r="Q969" s="46">
        <v>0</v>
      </c>
      <c r="R969" s="46">
        <v>0</v>
      </c>
      <c r="S969" s="46">
        <v>0</v>
      </c>
      <c r="T969" s="46">
        <v>242.8</v>
      </c>
      <c r="U969" s="46">
        <v>2.2000000000000002</v>
      </c>
      <c r="V969" s="46">
        <v>0</v>
      </c>
      <c r="W969" s="46">
        <v>3.8</v>
      </c>
    </row>
    <row r="970" spans="2:23">
      <c r="B970" s="134"/>
      <c r="C970" s="134"/>
      <c r="D970" s="134" t="s">
        <v>198</v>
      </c>
      <c r="E970" s="134" t="s">
        <v>58</v>
      </c>
      <c r="F970" s="134" t="s">
        <v>197</v>
      </c>
      <c r="G970" s="54">
        <v>245.10000000000002</v>
      </c>
      <c r="H970" s="46">
        <v>41.7</v>
      </c>
      <c r="I970" s="46">
        <v>114.9</v>
      </c>
      <c r="J970" s="46">
        <v>84.7</v>
      </c>
      <c r="K970" s="46">
        <v>3.8</v>
      </c>
      <c r="L970" s="46">
        <v>0</v>
      </c>
      <c r="M970" s="46">
        <v>112.7</v>
      </c>
      <c r="N970" s="46">
        <v>84.7</v>
      </c>
      <c r="O970" s="46">
        <v>0</v>
      </c>
      <c r="P970" s="46">
        <v>0</v>
      </c>
      <c r="Q970" s="46">
        <v>0</v>
      </c>
      <c r="R970" s="46">
        <v>0</v>
      </c>
      <c r="S970" s="46">
        <v>0</v>
      </c>
      <c r="T970" s="46">
        <v>41.7</v>
      </c>
      <c r="U970" s="46">
        <v>2.2000000000000002</v>
      </c>
      <c r="V970" s="46">
        <v>0</v>
      </c>
      <c r="W970" s="46">
        <v>3.8</v>
      </c>
    </row>
    <row r="971" spans="2:23">
      <c r="B971" s="134"/>
      <c r="C971" s="134"/>
      <c r="D971" s="134"/>
      <c r="E971" s="134" t="s">
        <v>153</v>
      </c>
      <c r="F971" s="47" t="s">
        <v>58</v>
      </c>
      <c r="G971" s="46">
        <v>232.70000000000002</v>
      </c>
      <c r="H971" s="46">
        <v>41.7</v>
      </c>
      <c r="I971" s="46">
        <v>109.7</v>
      </c>
      <c r="J971" s="46">
        <v>79.5</v>
      </c>
      <c r="K971" s="46">
        <v>1.8</v>
      </c>
      <c r="L971" s="46">
        <v>0</v>
      </c>
      <c r="M971" s="46">
        <v>107.5</v>
      </c>
      <c r="N971" s="46">
        <v>79.5</v>
      </c>
      <c r="O971" s="46">
        <v>0</v>
      </c>
      <c r="P971" s="46">
        <v>0</v>
      </c>
      <c r="Q971" s="46">
        <v>0</v>
      </c>
      <c r="R971" s="46">
        <v>0</v>
      </c>
      <c r="S971" s="46">
        <v>0</v>
      </c>
      <c r="T971" s="46">
        <v>41.7</v>
      </c>
      <c r="U971" s="46">
        <v>2.2000000000000002</v>
      </c>
      <c r="V971" s="46">
        <v>0</v>
      </c>
      <c r="W971" s="46">
        <v>1.8</v>
      </c>
    </row>
    <row r="972" spans="2:23">
      <c r="B972" s="134"/>
      <c r="C972" s="134"/>
      <c r="D972" s="134"/>
      <c r="E972" s="134"/>
      <c r="F972" s="47" t="s">
        <v>199</v>
      </c>
      <c r="G972" s="46">
        <v>51.2</v>
      </c>
      <c r="H972" s="46">
        <v>0</v>
      </c>
      <c r="I972" s="46">
        <v>25.7</v>
      </c>
      <c r="J972" s="46">
        <v>25.5</v>
      </c>
      <c r="K972" s="46">
        <v>0</v>
      </c>
      <c r="L972" s="46">
        <v>0</v>
      </c>
      <c r="M972" s="46">
        <v>25.7</v>
      </c>
      <c r="N972" s="46">
        <v>25.5</v>
      </c>
      <c r="O972" s="46">
        <v>0</v>
      </c>
      <c r="P972" s="46">
        <v>0</v>
      </c>
      <c r="Q972" s="46">
        <v>0</v>
      </c>
      <c r="R972" s="46">
        <v>0</v>
      </c>
      <c r="S972" s="46">
        <v>0</v>
      </c>
      <c r="T972" s="46">
        <v>0</v>
      </c>
      <c r="U972" s="46">
        <v>0</v>
      </c>
      <c r="V972" s="46">
        <v>0</v>
      </c>
      <c r="W972" s="46">
        <v>0</v>
      </c>
    </row>
    <row r="973" spans="2:23" ht="31.2">
      <c r="B973" s="134"/>
      <c r="C973" s="134"/>
      <c r="D973" s="134"/>
      <c r="E973" s="134"/>
      <c r="F973" s="47" t="s">
        <v>200</v>
      </c>
      <c r="G973" s="46">
        <v>40.699999999999996</v>
      </c>
      <c r="H973" s="46">
        <v>8</v>
      </c>
      <c r="I973" s="46">
        <v>15.9</v>
      </c>
      <c r="J973" s="46">
        <v>15</v>
      </c>
      <c r="K973" s="46">
        <v>1.8</v>
      </c>
      <c r="L973" s="46">
        <v>0</v>
      </c>
      <c r="M973" s="46">
        <v>15.1</v>
      </c>
      <c r="N973" s="46">
        <v>15</v>
      </c>
      <c r="O973" s="46">
        <v>0</v>
      </c>
      <c r="P973" s="46">
        <v>0</v>
      </c>
      <c r="Q973" s="46">
        <v>0</v>
      </c>
      <c r="R973" s="46">
        <v>0</v>
      </c>
      <c r="S973" s="46">
        <v>0</v>
      </c>
      <c r="T973" s="46">
        <v>8</v>
      </c>
      <c r="U973" s="46">
        <v>0.8</v>
      </c>
      <c r="V973" s="46">
        <v>0</v>
      </c>
      <c r="W973" s="46">
        <v>1.8</v>
      </c>
    </row>
    <row r="974" spans="2:23">
      <c r="B974" s="134"/>
      <c r="C974" s="134"/>
      <c r="D974" s="134"/>
      <c r="E974" s="134"/>
      <c r="F974" s="47" t="s">
        <v>201</v>
      </c>
      <c r="G974" s="46">
        <v>1</v>
      </c>
      <c r="H974" s="46">
        <v>0</v>
      </c>
      <c r="I974" s="46">
        <v>0.5</v>
      </c>
      <c r="J974" s="46">
        <v>0.5</v>
      </c>
      <c r="K974" s="46">
        <v>0</v>
      </c>
      <c r="L974" s="46">
        <v>0</v>
      </c>
      <c r="M974" s="46">
        <v>0.5</v>
      </c>
      <c r="N974" s="46">
        <v>0.5</v>
      </c>
      <c r="O974" s="46">
        <v>0</v>
      </c>
      <c r="P974" s="46">
        <v>0</v>
      </c>
      <c r="Q974" s="46">
        <v>0</v>
      </c>
      <c r="R974" s="46">
        <v>0</v>
      </c>
      <c r="S974" s="46">
        <v>0</v>
      </c>
      <c r="T974" s="46">
        <v>0</v>
      </c>
      <c r="U974" s="46">
        <v>0</v>
      </c>
      <c r="V974" s="46">
        <v>0</v>
      </c>
      <c r="W974" s="46">
        <v>0</v>
      </c>
    </row>
    <row r="975" spans="2:23">
      <c r="B975" s="134"/>
      <c r="C975" s="134"/>
      <c r="D975" s="134"/>
      <c r="E975" s="134"/>
      <c r="F975" s="47" t="s">
        <v>202</v>
      </c>
      <c r="G975" s="46">
        <v>2.8</v>
      </c>
      <c r="H975" s="46">
        <v>0</v>
      </c>
      <c r="I975" s="46">
        <v>1.4</v>
      </c>
      <c r="J975" s="46">
        <v>1.4</v>
      </c>
      <c r="K975" s="46">
        <v>0</v>
      </c>
      <c r="L975" s="46">
        <v>0</v>
      </c>
      <c r="M975" s="46">
        <v>1.4</v>
      </c>
      <c r="N975" s="46">
        <v>1.4</v>
      </c>
      <c r="O975" s="46">
        <v>0</v>
      </c>
      <c r="P975" s="46">
        <v>0</v>
      </c>
      <c r="Q975" s="46">
        <v>0</v>
      </c>
      <c r="R975" s="46">
        <v>0</v>
      </c>
      <c r="S975" s="46">
        <v>0</v>
      </c>
      <c r="T975" s="46">
        <v>0</v>
      </c>
      <c r="U975" s="46">
        <v>0</v>
      </c>
      <c r="V975" s="46">
        <v>0</v>
      </c>
      <c r="W975" s="46">
        <v>0</v>
      </c>
    </row>
    <row r="976" spans="2:23" ht="31.2">
      <c r="B976" s="134"/>
      <c r="C976" s="134"/>
      <c r="D976" s="134"/>
      <c r="E976" s="134"/>
      <c r="F976" s="47" t="s">
        <v>203</v>
      </c>
      <c r="G976" s="46">
        <v>4</v>
      </c>
      <c r="H976" s="46">
        <v>0</v>
      </c>
      <c r="I976" s="46">
        <v>2</v>
      </c>
      <c r="J976" s="46">
        <v>2</v>
      </c>
      <c r="K976" s="46">
        <v>0</v>
      </c>
      <c r="L976" s="46">
        <v>0</v>
      </c>
      <c r="M976" s="46">
        <v>2</v>
      </c>
      <c r="N976" s="46">
        <v>2</v>
      </c>
      <c r="O976" s="46">
        <v>0</v>
      </c>
      <c r="P976" s="46">
        <v>0</v>
      </c>
      <c r="Q976" s="46">
        <v>0</v>
      </c>
      <c r="R976" s="46">
        <v>0</v>
      </c>
      <c r="S976" s="46">
        <v>0</v>
      </c>
      <c r="T976" s="46">
        <v>0</v>
      </c>
      <c r="U976" s="46">
        <v>0</v>
      </c>
      <c r="V976" s="46">
        <v>0</v>
      </c>
      <c r="W976" s="46">
        <v>0</v>
      </c>
    </row>
    <row r="977" spans="2:23">
      <c r="B977" s="134"/>
      <c r="C977" s="134"/>
      <c r="D977" s="134"/>
      <c r="E977" s="134"/>
      <c r="F977" s="47" t="s">
        <v>204</v>
      </c>
      <c r="G977" s="46">
        <v>5.5000000000000009</v>
      </c>
      <c r="H977" s="46">
        <v>3.7</v>
      </c>
      <c r="I977" s="46">
        <v>0.9</v>
      </c>
      <c r="J977" s="46">
        <v>0.9</v>
      </c>
      <c r="K977" s="46">
        <v>0</v>
      </c>
      <c r="L977" s="46">
        <v>0</v>
      </c>
      <c r="M977" s="46">
        <v>0.9</v>
      </c>
      <c r="N977" s="46">
        <v>0.9</v>
      </c>
      <c r="O977" s="46">
        <v>0</v>
      </c>
      <c r="P977" s="46">
        <v>0</v>
      </c>
      <c r="Q977" s="46">
        <v>0</v>
      </c>
      <c r="R977" s="46">
        <v>0</v>
      </c>
      <c r="S977" s="46">
        <v>0</v>
      </c>
      <c r="T977" s="46">
        <v>3.7</v>
      </c>
      <c r="U977" s="46">
        <v>0</v>
      </c>
      <c r="V977" s="46">
        <v>0</v>
      </c>
      <c r="W977" s="46">
        <v>0</v>
      </c>
    </row>
    <row r="978" spans="2:23">
      <c r="B978" s="134"/>
      <c r="C978" s="134"/>
      <c r="D978" s="134"/>
      <c r="E978" s="134"/>
      <c r="F978" s="47" t="s">
        <v>55</v>
      </c>
      <c r="G978" s="46">
        <v>127.5</v>
      </c>
      <c r="H978" s="46">
        <v>30</v>
      </c>
      <c r="I978" s="46">
        <v>63.3</v>
      </c>
      <c r="J978" s="46">
        <v>34.200000000000003</v>
      </c>
      <c r="K978" s="46">
        <v>0</v>
      </c>
      <c r="L978" s="46">
        <v>0</v>
      </c>
      <c r="M978" s="46">
        <v>61.9</v>
      </c>
      <c r="N978" s="46">
        <v>34.200000000000003</v>
      </c>
      <c r="O978" s="46">
        <v>0</v>
      </c>
      <c r="P978" s="46">
        <v>0</v>
      </c>
      <c r="Q978" s="46">
        <v>0</v>
      </c>
      <c r="R978" s="46">
        <v>0</v>
      </c>
      <c r="S978" s="46">
        <v>0</v>
      </c>
      <c r="T978" s="46">
        <v>30</v>
      </c>
      <c r="U978" s="46">
        <v>1.4</v>
      </c>
      <c r="V978" s="46">
        <v>0</v>
      </c>
      <c r="W978" s="46">
        <v>0</v>
      </c>
    </row>
    <row r="979" spans="2:23">
      <c r="B979" s="134"/>
      <c r="C979" s="134"/>
      <c r="D979" s="134"/>
      <c r="E979" s="134" t="s">
        <v>154</v>
      </c>
      <c r="F979" s="47" t="s">
        <v>58</v>
      </c>
      <c r="G979" s="46">
        <v>10.4</v>
      </c>
      <c r="H979" s="46">
        <v>0</v>
      </c>
      <c r="I979" s="46">
        <v>5.2</v>
      </c>
      <c r="J979" s="46">
        <v>5.2</v>
      </c>
      <c r="K979" s="46">
        <v>0</v>
      </c>
      <c r="L979" s="46">
        <v>0</v>
      </c>
      <c r="M979" s="46">
        <v>5.2</v>
      </c>
      <c r="N979" s="46">
        <v>5.2</v>
      </c>
      <c r="O979" s="46">
        <v>0</v>
      </c>
      <c r="P979" s="46">
        <v>0</v>
      </c>
      <c r="Q979" s="46">
        <v>0</v>
      </c>
      <c r="R979" s="46">
        <v>0</v>
      </c>
      <c r="S979" s="46">
        <v>0</v>
      </c>
      <c r="T979" s="46">
        <v>0</v>
      </c>
      <c r="U979" s="46">
        <v>0</v>
      </c>
      <c r="V979" s="46">
        <v>0</v>
      </c>
      <c r="W979" s="46">
        <v>0</v>
      </c>
    </row>
    <row r="980" spans="2:23">
      <c r="B980" s="134"/>
      <c r="C980" s="134"/>
      <c r="D980" s="134"/>
      <c r="E980" s="134"/>
      <c r="F980" s="47" t="s">
        <v>205</v>
      </c>
      <c r="G980" s="46">
        <v>1.6</v>
      </c>
      <c r="H980" s="46">
        <v>0</v>
      </c>
      <c r="I980" s="46">
        <v>0.8</v>
      </c>
      <c r="J980" s="46">
        <v>0.8</v>
      </c>
      <c r="K980" s="46">
        <v>0</v>
      </c>
      <c r="L980" s="46">
        <v>0</v>
      </c>
      <c r="M980" s="46">
        <v>0.8</v>
      </c>
      <c r="N980" s="46">
        <v>0.8</v>
      </c>
      <c r="O980" s="46">
        <v>0</v>
      </c>
      <c r="P980" s="46">
        <v>0</v>
      </c>
      <c r="Q980" s="46">
        <v>0</v>
      </c>
      <c r="R980" s="46">
        <v>0</v>
      </c>
      <c r="S980" s="46">
        <v>0</v>
      </c>
      <c r="T980" s="46">
        <v>0</v>
      </c>
      <c r="U980" s="46">
        <v>0</v>
      </c>
      <c r="V980" s="46">
        <v>0</v>
      </c>
      <c r="W980" s="46">
        <v>0</v>
      </c>
    </row>
    <row r="981" spans="2:23">
      <c r="B981" s="134"/>
      <c r="C981" s="134"/>
      <c r="D981" s="134"/>
      <c r="E981" s="134"/>
      <c r="F981" s="47" t="s">
        <v>206</v>
      </c>
      <c r="G981" s="46">
        <v>3.2</v>
      </c>
      <c r="H981" s="46">
        <v>0</v>
      </c>
      <c r="I981" s="46">
        <v>1.6</v>
      </c>
      <c r="J981" s="46">
        <v>1.6</v>
      </c>
      <c r="K981" s="46">
        <v>0</v>
      </c>
      <c r="L981" s="46">
        <v>0</v>
      </c>
      <c r="M981" s="46">
        <v>1.6</v>
      </c>
      <c r="N981" s="46">
        <v>1.6</v>
      </c>
      <c r="O981" s="46">
        <v>0</v>
      </c>
      <c r="P981" s="46">
        <v>0</v>
      </c>
      <c r="Q981" s="46">
        <v>0</v>
      </c>
      <c r="R981" s="46">
        <v>0</v>
      </c>
      <c r="S981" s="46">
        <v>0</v>
      </c>
      <c r="T981" s="46">
        <v>0</v>
      </c>
      <c r="U981" s="46">
        <v>0</v>
      </c>
      <c r="V981" s="46">
        <v>0</v>
      </c>
      <c r="W981" s="46">
        <v>0</v>
      </c>
    </row>
    <row r="982" spans="2:23">
      <c r="B982" s="134"/>
      <c r="C982" s="134"/>
      <c r="D982" s="134"/>
      <c r="E982" s="134"/>
      <c r="F982" s="47" t="s">
        <v>207</v>
      </c>
      <c r="G982" s="46">
        <v>0.6</v>
      </c>
      <c r="H982" s="46">
        <v>0</v>
      </c>
      <c r="I982" s="46">
        <v>0.3</v>
      </c>
      <c r="J982" s="46">
        <v>0.3</v>
      </c>
      <c r="K982" s="46">
        <v>0</v>
      </c>
      <c r="L982" s="46">
        <v>0</v>
      </c>
      <c r="M982" s="46">
        <v>0.3</v>
      </c>
      <c r="N982" s="46">
        <v>0.3</v>
      </c>
      <c r="O982" s="46">
        <v>0</v>
      </c>
      <c r="P982" s="46">
        <v>0</v>
      </c>
      <c r="Q982" s="46">
        <v>0</v>
      </c>
      <c r="R982" s="46">
        <v>0</v>
      </c>
      <c r="S982" s="46">
        <v>0</v>
      </c>
      <c r="T982" s="46">
        <v>0</v>
      </c>
      <c r="U982" s="46">
        <v>0</v>
      </c>
      <c r="V982" s="46">
        <v>0</v>
      </c>
      <c r="W982" s="46">
        <v>0</v>
      </c>
    </row>
    <row r="983" spans="2:23" ht="31.2">
      <c r="B983" s="134"/>
      <c r="C983" s="134"/>
      <c r="D983" s="134"/>
      <c r="E983" s="134"/>
      <c r="F983" s="47" t="s">
        <v>208</v>
      </c>
      <c r="G983" s="46">
        <v>0.8</v>
      </c>
      <c r="H983" s="46">
        <v>0</v>
      </c>
      <c r="I983" s="46">
        <v>0.4</v>
      </c>
      <c r="J983" s="46">
        <v>0.4</v>
      </c>
      <c r="K983" s="46">
        <v>0</v>
      </c>
      <c r="L983" s="46">
        <v>0</v>
      </c>
      <c r="M983" s="46">
        <v>0.4</v>
      </c>
      <c r="N983" s="46">
        <v>0.4</v>
      </c>
      <c r="O983" s="46">
        <v>0</v>
      </c>
      <c r="P983" s="46">
        <v>0</v>
      </c>
      <c r="Q983" s="46">
        <v>0</v>
      </c>
      <c r="R983" s="46">
        <v>0</v>
      </c>
      <c r="S983" s="46">
        <v>0</v>
      </c>
      <c r="T983" s="46">
        <v>0</v>
      </c>
      <c r="U983" s="46">
        <v>0</v>
      </c>
      <c r="V983" s="46">
        <v>0</v>
      </c>
      <c r="W983" s="46">
        <v>0</v>
      </c>
    </row>
    <row r="984" spans="2:23">
      <c r="B984" s="134"/>
      <c r="C984" s="134"/>
      <c r="D984" s="134"/>
      <c r="E984" s="134"/>
      <c r="F984" s="47" t="s">
        <v>209</v>
      </c>
      <c r="G984" s="46">
        <v>0</v>
      </c>
      <c r="H984" s="46">
        <v>0</v>
      </c>
      <c r="I984" s="46">
        <v>0</v>
      </c>
      <c r="J984" s="46">
        <v>0</v>
      </c>
      <c r="K984" s="46">
        <v>0</v>
      </c>
      <c r="L984" s="46">
        <v>0</v>
      </c>
      <c r="M984" s="46">
        <v>0</v>
      </c>
      <c r="N984" s="46">
        <v>0</v>
      </c>
      <c r="O984" s="46">
        <v>0</v>
      </c>
      <c r="P984" s="46">
        <v>0</v>
      </c>
      <c r="Q984" s="46">
        <v>0</v>
      </c>
      <c r="R984" s="46">
        <v>0</v>
      </c>
      <c r="S984" s="46">
        <v>0</v>
      </c>
      <c r="T984" s="46">
        <v>0</v>
      </c>
      <c r="U984" s="46">
        <v>0</v>
      </c>
      <c r="V984" s="46">
        <v>0</v>
      </c>
      <c r="W984" s="46">
        <v>0</v>
      </c>
    </row>
    <row r="985" spans="2:23">
      <c r="B985" s="134"/>
      <c r="C985" s="134"/>
      <c r="D985" s="134"/>
      <c r="E985" s="134"/>
      <c r="F985" s="47" t="s">
        <v>55</v>
      </c>
      <c r="G985" s="46">
        <v>4.2</v>
      </c>
      <c r="H985" s="46">
        <v>0</v>
      </c>
      <c r="I985" s="46">
        <v>2.1</v>
      </c>
      <c r="J985" s="46">
        <v>2.1</v>
      </c>
      <c r="K985" s="46">
        <v>0</v>
      </c>
      <c r="L985" s="46">
        <v>0</v>
      </c>
      <c r="M985" s="46">
        <v>2.1</v>
      </c>
      <c r="N985" s="46">
        <v>2.1</v>
      </c>
      <c r="O985" s="46">
        <v>0</v>
      </c>
      <c r="P985" s="46">
        <v>0</v>
      </c>
      <c r="Q985" s="46">
        <v>0</v>
      </c>
      <c r="R985" s="46">
        <v>0</v>
      </c>
      <c r="S985" s="46">
        <v>0</v>
      </c>
      <c r="T985" s="46">
        <v>0</v>
      </c>
      <c r="U985" s="46">
        <v>0</v>
      </c>
      <c r="V985" s="46">
        <v>0</v>
      </c>
      <c r="W985" s="46">
        <v>0</v>
      </c>
    </row>
    <row r="986" spans="2:23">
      <c r="B986" s="134"/>
      <c r="C986" s="134"/>
      <c r="D986" s="134"/>
      <c r="E986" s="134" t="s">
        <v>210</v>
      </c>
      <c r="F986" s="134" t="s">
        <v>197</v>
      </c>
      <c r="G986" s="46">
        <v>2</v>
      </c>
      <c r="H986" s="46">
        <v>0</v>
      </c>
      <c r="I986" s="46">
        <v>0</v>
      </c>
      <c r="J986" s="46">
        <v>0</v>
      </c>
      <c r="K986" s="46">
        <v>2</v>
      </c>
      <c r="L986" s="46">
        <v>0</v>
      </c>
      <c r="M986" s="46">
        <v>0</v>
      </c>
      <c r="N986" s="46">
        <v>0</v>
      </c>
      <c r="O986" s="46">
        <v>0</v>
      </c>
      <c r="P986" s="46">
        <v>0</v>
      </c>
      <c r="Q986" s="46">
        <v>0</v>
      </c>
      <c r="R986" s="46">
        <v>0</v>
      </c>
      <c r="S986" s="46">
        <v>0</v>
      </c>
      <c r="T986" s="46">
        <v>0</v>
      </c>
      <c r="U986" s="46">
        <v>0</v>
      </c>
      <c r="V986" s="46">
        <v>0</v>
      </c>
      <c r="W986" s="46">
        <v>2</v>
      </c>
    </row>
    <row r="987" spans="2:23">
      <c r="B987" s="134"/>
      <c r="C987" s="134"/>
      <c r="D987" s="134"/>
      <c r="E987" s="134" t="s">
        <v>211</v>
      </c>
      <c r="F987" s="134" t="s">
        <v>197</v>
      </c>
      <c r="G987" s="46">
        <v>0</v>
      </c>
      <c r="H987" s="46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6">
        <v>0</v>
      </c>
      <c r="P987" s="46">
        <v>0</v>
      </c>
      <c r="Q987" s="46">
        <v>0</v>
      </c>
      <c r="R987" s="46">
        <v>0</v>
      </c>
      <c r="S987" s="46">
        <v>0</v>
      </c>
      <c r="T987" s="46">
        <v>0</v>
      </c>
      <c r="U987" s="46">
        <v>0</v>
      </c>
      <c r="V987" s="46">
        <v>0</v>
      </c>
      <c r="W987" s="46">
        <v>0</v>
      </c>
    </row>
    <row r="988" spans="2:23">
      <c r="B988" s="134"/>
      <c r="C988" s="134"/>
      <c r="D988" s="134" t="s">
        <v>212</v>
      </c>
      <c r="E988" s="134" t="s">
        <v>58</v>
      </c>
      <c r="F988" s="134" t="s">
        <v>197</v>
      </c>
      <c r="G988" s="46">
        <v>148.4</v>
      </c>
      <c r="H988" s="46">
        <v>148.4</v>
      </c>
      <c r="I988" s="46">
        <v>0</v>
      </c>
      <c r="J988" s="46">
        <v>0</v>
      </c>
      <c r="K988" s="46">
        <v>0</v>
      </c>
      <c r="L988" s="46">
        <v>63.6</v>
      </c>
      <c r="M988" s="46">
        <v>0</v>
      </c>
      <c r="N988" s="46">
        <v>0</v>
      </c>
      <c r="O988" s="46">
        <v>0</v>
      </c>
      <c r="P988" s="46">
        <v>0</v>
      </c>
      <c r="Q988" s="46">
        <v>0</v>
      </c>
      <c r="R988" s="46">
        <v>0</v>
      </c>
      <c r="S988" s="46">
        <v>0</v>
      </c>
      <c r="T988" s="46">
        <v>84.8</v>
      </c>
      <c r="U988" s="46">
        <v>0</v>
      </c>
      <c r="V988" s="46">
        <v>0</v>
      </c>
      <c r="W988" s="46">
        <v>0</v>
      </c>
    </row>
    <row r="989" spans="2:23">
      <c r="B989" s="134"/>
      <c r="C989" s="134"/>
      <c r="D989" s="134"/>
      <c r="E989" s="134" t="s">
        <v>199</v>
      </c>
      <c r="F989" s="47" t="s">
        <v>213</v>
      </c>
      <c r="G989" s="46">
        <v>0</v>
      </c>
      <c r="H989" s="46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6">
        <v>0</v>
      </c>
      <c r="P989" s="46">
        <v>0</v>
      </c>
      <c r="Q989" s="46">
        <v>0</v>
      </c>
      <c r="R989" s="46">
        <v>0</v>
      </c>
      <c r="S989" s="46">
        <v>0</v>
      </c>
      <c r="T989" s="46">
        <v>0</v>
      </c>
      <c r="U989" s="46">
        <v>0</v>
      </c>
      <c r="V989" s="46">
        <v>0</v>
      </c>
      <c r="W989" s="46">
        <v>0</v>
      </c>
    </row>
    <row r="990" spans="2:23">
      <c r="B990" s="134"/>
      <c r="C990" s="134"/>
      <c r="D990" s="134"/>
      <c r="E990" s="134"/>
      <c r="F990" s="47" t="s">
        <v>55</v>
      </c>
      <c r="G990" s="46">
        <v>24.7</v>
      </c>
      <c r="H990" s="46">
        <v>24.7</v>
      </c>
      <c r="I990" s="46">
        <v>0</v>
      </c>
      <c r="J990" s="46">
        <v>0</v>
      </c>
      <c r="K990" s="46">
        <v>0</v>
      </c>
      <c r="L990" s="46">
        <v>12.5</v>
      </c>
      <c r="M990" s="46">
        <v>0</v>
      </c>
      <c r="N990" s="46">
        <v>0</v>
      </c>
      <c r="O990" s="46">
        <v>0</v>
      </c>
      <c r="P990" s="46">
        <v>0</v>
      </c>
      <c r="Q990" s="46">
        <v>0</v>
      </c>
      <c r="R990" s="46">
        <v>0</v>
      </c>
      <c r="S990" s="46">
        <v>0</v>
      </c>
      <c r="T990" s="46">
        <v>12.2</v>
      </c>
      <c r="U990" s="46">
        <v>0</v>
      </c>
      <c r="V990" s="46">
        <v>0</v>
      </c>
      <c r="W990" s="46">
        <v>0</v>
      </c>
    </row>
    <row r="991" spans="2:23">
      <c r="B991" s="134"/>
      <c r="C991" s="134"/>
      <c r="D991" s="134"/>
      <c r="E991" s="134" t="s">
        <v>112</v>
      </c>
      <c r="F991" s="134" t="s">
        <v>197</v>
      </c>
      <c r="G991" s="46">
        <v>0.30000000000000004</v>
      </c>
      <c r="H991" s="46">
        <v>0.30000000000000004</v>
      </c>
      <c r="I991" s="46">
        <v>0</v>
      </c>
      <c r="J991" s="46">
        <v>0</v>
      </c>
      <c r="K991" s="46">
        <v>0</v>
      </c>
      <c r="L991" s="46">
        <v>0.1</v>
      </c>
      <c r="M991" s="46">
        <v>0</v>
      </c>
      <c r="N991" s="46">
        <v>0</v>
      </c>
      <c r="O991" s="46">
        <v>0</v>
      </c>
      <c r="P991" s="46">
        <v>0</v>
      </c>
      <c r="Q991" s="46">
        <v>0</v>
      </c>
      <c r="R991" s="46">
        <v>0</v>
      </c>
      <c r="S991" s="46">
        <v>0</v>
      </c>
      <c r="T991" s="46">
        <v>0.2</v>
      </c>
      <c r="U991" s="46">
        <v>0</v>
      </c>
      <c r="V991" s="46">
        <v>0</v>
      </c>
      <c r="W991" s="46">
        <v>0</v>
      </c>
    </row>
    <row r="992" spans="2:23">
      <c r="B992" s="134"/>
      <c r="C992" s="134"/>
      <c r="D992" s="134"/>
      <c r="E992" s="134" t="s">
        <v>194</v>
      </c>
      <c r="F992" s="134" t="s">
        <v>197</v>
      </c>
      <c r="G992" s="46">
        <v>14.2</v>
      </c>
      <c r="H992" s="46">
        <v>14.2</v>
      </c>
      <c r="I992" s="46">
        <v>0</v>
      </c>
      <c r="J992" s="46">
        <v>0</v>
      </c>
      <c r="K992" s="46">
        <v>0</v>
      </c>
      <c r="L992" s="46">
        <v>1</v>
      </c>
      <c r="M992" s="46">
        <v>0</v>
      </c>
      <c r="N992" s="46">
        <v>0</v>
      </c>
      <c r="O992" s="46">
        <v>0</v>
      </c>
      <c r="P992" s="46">
        <v>0</v>
      </c>
      <c r="Q992" s="46">
        <v>0</v>
      </c>
      <c r="R992" s="46">
        <v>0</v>
      </c>
      <c r="S992" s="46">
        <v>0</v>
      </c>
      <c r="T992" s="46">
        <v>13.2</v>
      </c>
      <c r="U992" s="46">
        <v>0</v>
      </c>
      <c r="V992" s="46">
        <v>0</v>
      </c>
      <c r="W992" s="46">
        <v>0</v>
      </c>
    </row>
    <row r="993" spans="2:23">
      <c r="B993" s="134"/>
      <c r="C993" s="134"/>
      <c r="D993" s="134"/>
      <c r="E993" s="134" t="s">
        <v>200</v>
      </c>
      <c r="F993" s="47" t="s">
        <v>214</v>
      </c>
      <c r="G993" s="46">
        <v>11.2</v>
      </c>
      <c r="H993" s="46">
        <v>11.2</v>
      </c>
      <c r="I993" s="46">
        <v>0</v>
      </c>
      <c r="J993" s="46">
        <v>0</v>
      </c>
      <c r="K993" s="46">
        <v>0</v>
      </c>
      <c r="L993" s="46">
        <v>5.5</v>
      </c>
      <c r="M993" s="46">
        <v>0</v>
      </c>
      <c r="N993" s="46">
        <v>0</v>
      </c>
      <c r="O993" s="46">
        <v>0</v>
      </c>
      <c r="P993" s="46">
        <v>0</v>
      </c>
      <c r="Q993" s="46">
        <v>0</v>
      </c>
      <c r="R993" s="46">
        <v>0</v>
      </c>
      <c r="S993" s="46">
        <v>0</v>
      </c>
      <c r="T993" s="46">
        <v>5.7</v>
      </c>
      <c r="U993" s="46">
        <v>0</v>
      </c>
      <c r="V993" s="46">
        <v>0</v>
      </c>
      <c r="W993" s="46">
        <v>0</v>
      </c>
    </row>
    <row r="994" spans="2:23" ht="31.2">
      <c r="B994" s="134"/>
      <c r="C994" s="134"/>
      <c r="D994" s="134"/>
      <c r="E994" s="134"/>
      <c r="F994" s="47" t="s">
        <v>215</v>
      </c>
      <c r="G994" s="46">
        <v>1</v>
      </c>
      <c r="H994" s="46">
        <v>1</v>
      </c>
      <c r="I994" s="46">
        <v>0</v>
      </c>
      <c r="J994" s="46">
        <v>0</v>
      </c>
      <c r="K994" s="46">
        <v>0</v>
      </c>
      <c r="L994" s="46">
        <v>0.5</v>
      </c>
      <c r="M994" s="46">
        <v>0</v>
      </c>
      <c r="N994" s="46">
        <v>0</v>
      </c>
      <c r="O994" s="46">
        <v>0</v>
      </c>
      <c r="P994" s="46">
        <v>0</v>
      </c>
      <c r="Q994" s="46">
        <v>0</v>
      </c>
      <c r="R994" s="46">
        <v>0</v>
      </c>
      <c r="S994" s="46">
        <v>0</v>
      </c>
      <c r="T994" s="46">
        <v>0.5</v>
      </c>
      <c r="U994" s="46">
        <v>0</v>
      </c>
      <c r="V994" s="46">
        <v>0</v>
      </c>
      <c r="W994" s="46">
        <v>0</v>
      </c>
    </row>
    <row r="995" spans="2:23">
      <c r="B995" s="134"/>
      <c r="C995" s="134"/>
      <c r="D995" s="134"/>
      <c r="E995" s="134"/>
      <c r="F995" s="47" t="s">
        <v>216</v>
      </c>
      <c r="G995" s="46">
        <v>7.1</v>
      </c>
      <c r="H995" s="46">
        <v>7.1</v>
      </c>
      <c r="I995" s="46">
        <v>0</v>
      </c>
      <c r="J995" s="46">
        <v>0</v>
      </c>
      <c r="K995" s="46">
        <v>0</v>
      </c>
      <c r="L995" s="46">
        <v>3.6</v>
      </c>
      <c r="M995" s="46">
        <v>0</v>
      </c>
      <c r="N995" s="46">
        <v>0</v>
      </c>
      <c r="O995" s="46">
        <v>0</v>
      </c>
      <c r="P995" s="46">
        <v>0</v>
      </c>
      <c r="Q995" s="46">
        <v>0</v>
      </c>
      <c r="R995" s="46">
        <v>0</v>
      </c>
      <c r="S995" s="46">
        <v>0</v>
      </c>
      <c r="T995" s="46">
        <v>3.5</v>
      </c>
      <c r="U995" s="46">
        <v>0</v>
      </c>
      <c r="V995" s="46">
        <v>0</v>
      </c>
      <c r="W995" s="46">
        <v>0</v>
      </c>
    </row>
    <row r="996" spans="2:23">
      <c r="B996" s="134"/>
      <c r="C996" s="134"/>
      <c r="D996" s="134"/>
      <c r="E996" s="134"/>
      <c r="F996" s="47" t="s">
        <v>55</v>
      </c>
      <c r="G996" s="46">
        <v>5.0999999999999996</v>
      </c>
      <c r="H996" s="46">
        <v>5.0999999999999996</v>
      </c>
      <c r="I996" s="46">
        <v>0</v>
      </c>
      <c r="J996" s="46">
        <v>0</v>
      </c>
      <c r="K996" s="46">
        <v>0</v>
      </c>
      <c r="L996" s="46">
        <v>2.6</v>
      </c>
      <c r="M996" s="46">
        <v>0</v>
      </c>
      <c r="N996" s="46">
        <v>0</v>
      </c>
      <c r="O996" s="46">
        <v>0</v>
      </c>
      <c r="P996" s="46">
        <v>0</v>
      </c>
      <c r="Q996" s="46">
        <v>0</v>
      </c>
      <c r="R996" s="46">
        <v>0</v>
      </c>
      <c r="S996" s="46">
        <v>0</v>
      </c>
      <c r="T996" s="46">
        <v>2.5</v>
      </c>
      <c r="U996" s="46">
        <v>0</v>
      </c>
      <c r="V996" s="46">
        <v>0</v>
      </c>
      <c r="W996" s="46">
        <v>0</v>
      </c>
    </row>
    <row r="997" spans="2:23">
      <c r="B997" s="134"/>
      <c r="C997" s="134"/>
      <c r="D997" s="134"/>
      <c r="E997" s="134" t="s">
        <v>201</v>
      </c>
      <c r="F997" s="134" t="s">
        <v>197</v>
      </c>
      <c r="G997" s="46">
        <v>0</v>
      </c>
      <c r="H997" s="46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6">
        <v>0</v>
      </c>
      <c r="P997" s="46">
        <v>0</v>
      </c>
      <c r="Q997" s="46">
        <v>0</v>
      </c>
      <c r="R997" s="46">
        <v>0</v>
      </c>
      <c r="S997" s="46">
        <v>0</v>
      </c>
      <c r="T997" s="46">
        <v>0</v>
      </c>
      <c r="U997" s="46">
        <v>0</v>
      </c>
      <c r="V997" s="46">
        <v>0</v>
      </c>
      <c r="W997" s="46">
        <v>0</v>
      </c>
    </row>
    <row r="998" spans="2:23">
      <c r="B998" s="134"/>
      <c r="C998" s="134"/>
      <c r="D998" s="134"/>
      <c r="E998" s="134" t="s">
        <v>217</v>
      </c>
      <c r="F998" s="134" t="s">
        <v>197</v>
      </c>
      <c r="G998" s="46">
        <v>12</v>
      </c>
      <c r="H998" s="46">
        <v>12</v>
      </c>
      <c r="I998" s="46">
        <v>0</v>
      </c>
      <c r="J998" s="46">
        <v>0</v>
      </c>
      <c r="K998" s="46">
        <v>0</v>
      </c>
      <c r="L998" s="46">
        <v>3.6</v>
      </c>
      <c r="M998" s="46">
        <v>0</v>
      </c>
      <c r="N998" s="46">
        <v>0</v>
      </c>
      <c r="O998" s="46">
        <v>0</v>
      </c>
      <c r="P998" s="46">
        <v>0</v>
      </c>
      <c r="Q998" s="46">
        <v>0</v>
      </c>
      <c r="R998" s="46">
        <v>0</v>
      </c>
      <c r="S998" s="46">
        <v>0</v>
      </c>
      <c r="T998" s="46">
        <v>8.4</v>
      </c>
      <c r="U998" s="46">
        <v>0</v>
      </c>
      <c r="V998" s="46">
        <v>0</v>
      </c>
      <c r="W998" s="46">
        <v>0</v>
      </c>
    </row>
    <row r="999" spans="2:23">
      <c r="B999" s="134"/>
      <c r="C999" s="134"/>
      <c r="D999" s="134"/>
      <c r="E999" s="134" t="s">
        <v>218</v>
      </c>
      <c r="F999" s="134" t="s">
        <v>197</v>
      </c>
      <c r="G999" s="46">
        <v>4.5999999999999996</v>
      </c>
      <c r="H999" s="46">
        <v>4.5999999999999996</v>
      </c>
      <c r="I999" s="46">
        <v>0</v>
      </c>
      <c r="J999" s="46">
        <v>0</v>
      </c>
      <c r="K999" s="46">
        <v>0</v>
      </c>
      <c r="L999" s="46">
        <v>2.5</v>
      </c>
      <c r="M999" s="46">
        <v>0</v>
      </c>
      <c r="N999" s="46">
        <v>0</v>
      </c>
      <c r="O999" s="46">
        <v>0</v>
      </c>
      <c r="P999" s="46">
        <v>0</v>
      </c>
      <c r="Q999" s="46">
        <v>0</v>
      </c>
      <c r="R999" s="46">
        <v>0</v>
      </c>
      <c r="S999" s="46">
        <v>0</v>
      </c>
      <c r="T999" s="46">
        <v>2.1</v>
      </c>
      <c r="U999" s="46">
        <v>0</v>
      </c>
      <c r="V999" s="46">
        <v>0</v>
      </c>
      <c r="W999" s="46">
        <v>0</v>
      </c>
    </row>
    <row r="1000" spans="2:23">
      <c r="B1000" s="134"/>
      <c r="C1000" s="134"/>
      <c r="D1000" s="134"/>
      <c r="E1000" s="134" t="s">
        <v>202</v>
      </c>
      <c r="F1000" s="134" t="s">
        <v>197</v>
      </c>
      <c r="G1000" s="46">
        <v>0</v>
      </c>
      <c r="H1000" s="46">
        <v>0</v>
      </c>
      <c r="I1000" s="46">
        <v>0</v>
      </c>
      <c r="J1000" s="46">
        <v>0</v>
      </c>
      <c r="K1000" s="46">
        <v>0</v>
      </c>
      <c r="L1000" s="46">
        <v>0</v>
      </c>
      <c r="M1000" s="46">
        <v>0</v>
      </c>
      <c r="N1000" s="46">
        <v>0</v>
      </c>
      <c r="O1000" s="46">
        <v>0</v>
      </c>
      <c r="P1000" s="46">
        <v>0</v>
      </c>
      <c r="Q1000" s="46">
        <v>0</v>
      </c>
      <c r="R1000" s="46">
        <v>0</v>
      </c>
      <c r="S1000" s="46">
        <v>0</v>
      </c>
      <c r="T1000" s="46">
        <v>0</v>
      </c>
      <c r="U1000" s="46">
        <v>0</v>
      </c>
      <c r="V1000" s="46">
        <v>0</v>
      </c>
      <c r="W1000" s="46">
        <v>0</v>
      </c>
    </row>
    <row r="1001" spans="2:23">
      <c r="B1001" s="134"/>
      <c r="C1001" s="134"/>
      <c r="D1001" s="134"/>
      <c r="E1001" s="134" t="s">
        <v>219</v>
      </c>
      <c r="F1001" s="134" t="s">
        <v>197</v>
      </c>
      <c r="G1001" s="46">
        <v>0.6</v>
      </c>
      <c r="H1001" s="46">
        <v>0.6</v>
      </c>
      <c r="I1001" s="46">
        <v>0</v>
      </c>
      <c r="J1001" s="46">
        <v>0</v>
      </c>
      <c r="K1001" s="46">
        <v>0</v>
      </c>
      <c r="L1001" s="46">
        <v>0.3</v>
      </c>
      <c r="M1001" s="46">
        <v>0</v>
      </c>
      <c r="N1001" s="46">
        <v>0</v>
      </c>
      <c r="O1001" s="46">
        <v>0</v>
      </c>
      <c r="P1001" s="46">
        <v>0</v>
      </c>
      <c r="Q1001" s="46">
        <v>0</v>
      </c>
      <c r="R1001" s="46">
        <v>0</v>
      </c>
      <c r="S1001" s="46">
        <v>0</v>
      </c>
      <c r="T1001" s="46">
        <v>0.3</v>
      </c>
      <c r="U1001" s="46">
        <v>0</v>
      </c>
      <c r="V1001" s="46">
        <v>0</v>
      </c>
      <c r="W1001" s="46">
        <v>0</v>
      </c>
    </row>
    <row r="1002" spans="2:23">
      <c r="B1002" s="134"/>
      <c r="C1002" s="134"/>
      <c r="D1002" s="134"/>
      <c r="E1002" s="134" t="s">
        <v>220</v>
      </c>
      <c r="F1002" s="134" t="s">
        <v>197</v>
      </c>
      <c r="G1002" s="46">
        <v>0.2</v>
      </c>
      <c r="H1002" s="46">
        <v>0.2</v>
      </c>
      <c r="I1002" s="46">
        <v>0</v>
      </c>
      <c r="J1002" s="46">
        <v>0</v>
      </c>
      <c r="K1002" s="46">
        <v>0</v>
      </c>
      <c r="L1002" s="46">
        <v>0.1</v>
      </c>
      <c r="M1002" s="46">
        <v>0</v>
      </c>
      <c r="N1002" s="46">
        <v>0</v>
      </c>
      <c r="O1002" s="46">
        <v>0</v>
      </c>
      <c r="P1002" s="46">
        <v>0</v>
      </c>
      <c r="Q1002" s="46">
        <v>0</v>
      </c>
      <c r="R1002" s="46">
        <v>0</v>
      </c>
      <c r="S1002" s="46">
        <v>0</v>
      </c>
      <c r="T1002" s="46">
        <v>0.1</v>
      </c>
      <c r="U1002" s="46">
        <v>0</v>
      </c>
      <c r="V1002" s="46">
        <v>0</v>
      </c>
      <c r="W1002" s="46">
        <v>0</v>
      </c>
    </row>
    <row r="1003" spans="2:23" ht="31.2">
      <c r="B1003" s="134"/>
      <c r="C1003" s="134"/>
      <c r="D1003" s="134"/>
      <c r="E1003" s="134" t="s">
        <v>221</v>
      </c>
      <c r="F1003" s="47" t="s">
        <v>222</v>
      </c>
      <c r="G1003" s="46">
        <v>0</v>
      </c>
      <c r="H1003" s="46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6">
        <v>0</v>
      </c>
      <c r="P1003" s="46">
        <v>0</v>
      </c>
      <c r="Q1003" s="46">
        <v>0</v>
      </c>
      <c r="R1003" s="46">
        <v>0</v>
      </c>
      <c r="S1003" s="46">
        <v>0</v>
      </c>
      <c r="T1003" s="46">
        <v>0</v>
      </c>
      <c r="U1003" s="46">
        <v>0</v>
      </c>
      <c r="V1003" s="46">
        <v>0</v>
      </c>
      <c r="W1003" s="46">
        <v>0</v>
      </c>
    </row>
    <row r="1004" spans="2:23">
      <c r="B1004" s="134"/>
      <c r="C1004" s="134"/>
      <c r="D1004" s="134"/>
      <c r="E1004" s="134"/>
      <c r="F1004" s="47" t="s">
        <v>223</v>
      </c>
      <c r="G1004" s="46">
        <v>0</v>
      </c>
      <c r="H1004" s="46">
        <v>0</v>
      </c>
      <c r="I1004" s="46">
        <v>0</v>
      </c>
      <c r="J1004" s="46">
        <v>0</v>
      </c>
      <c r="K1004" s="46">
        <v>0</v>
      </c>
      <c r="L1004" s="46">
        <v>0</v>
      </c>
      <c r="M1004" s="46">
        <v>0</v>
      </c>
      <c r="N1004" s="46">
        <v>0</v>
      </c>
      <c r="O1004" s="46">
        <v>0</v>
      </c>
      <c r="P1004" s="46">
        <v>0</v>
      </c>
      <c r="Q1004" s="46">
        <v>0</v>
      </c>
      <c r="R1004" s="46">
        <v>0</v>
      </c>
      <c r="S1004" s="46">
        <v>0</v>
      </c>
      <c r="T1004" s="46">
        <v>0</v>
      </c>
      <c r="U1004" s="46">
        <v>0</v>
      </c>
      <c r="V1004" s="46">
        <v>0</v>
      </c>
      <c r="W1004" s="46">
        <v>0</v>
      </c>
    </row>
    <row r="1005" spans="2:23">
      <c r="B1005" s="134"/>
      <c r="C1005" s="134"/>
      <c r="D1005" s="134"/>
      <c r="E1005" s="134" t="s">
        <v>54</v>
      </c>
      <c r="F1005" s="134" t="s">
        <v>197</v>
      </c>
      <c r="G1005" s="46">
        <v>2.5</v>
      </c>
      <c r="H1005" s="46">
        <v>2.5</v>
      </c>
      <c r="I1005" s="46">
        <v>0</v>
      </c>
      <c r="J1005" s="46">
        <v>0</v>
      </c>
      <c r="K1005" s="46">
        <v>0</v>
      </c>
      <c r="L1005" s="46">
        <v>1.2</v>
      </c>
      <c r="M1005" s="46">
        <v>0</v>
      </c>
      <c r="N1005" s="46">
        <v>0</v>
      </c>
      <c r="O1005" s="46">
        <v>0</v>
      </c>
      <c r="P1005" s="46">
        <v>0</v>
      </c>
      <c r="Q1005" s="46">
        <v>0</v>
      </c>
      <c r="R1005" s="46">
        <v>0</v>
      </c>
      <c r="S1005" s="46">
        <v>0</v>
      </c>
      <c r="T1005" s="46">
        <v>1.3</v>
      </c>
      <c r="U1005" s="46">
        <v>0</v>
      </c>
      <c r="V1005" s="46">
        <v>0</v>
      </c>
      <c r="W1005" s="46">
        <v>0</v>
      </c>
    </row>
    <row r="1006" spans="2:23">
      <c r="B1006" s="134"/>
      <c r="C1006" s="134"/>
      <c r="D1006" s="134"/>
      <c r="E1006" s="134" t="s">
        <v>224</v>
      </c>
      <c r="F1006" s="134" t="s">
        <v>197</v>
      </c>
      <c r="G1006" s="46">
        <v>0.4</v>
      </c>
      <c r="H1006" s="46">
        <v>0.4</v>
      </c>
      <c r="I1006" s="46">
        <v>0</v>
      </c>
      <c r="J1006" s="46">
        <v>0</v>
      </c>
      <c r="K1006" s="46">
        <v>0</v>
      </c>
      <c r="L1006" s="46">
        <v>0.2</v>
      </c>
      <c r="M1006" s="46">
        <v>0</v>
      </c>
      <c r="N1006" s="46">
        <v>0</v>
      </c>
      <c r="O1006" s="46">
        <v>0</v>
      </c>
      <c r="P1006" s="46">
        <v>0</v>
      </c>
      <c r="Q1006" s="46">
        <v>0</v>
      </c>
      <c r="R1006" s="46">
        <v>0</v>
      </c>
      <c r="S1006" s="46">
        <v>0</v>
      </c>
      <c r="T1006" s="46">
        <v>0.2</v>
      </c>
      <c r="U1006" s="46">
        <v>0</v>
      </c>
      <c r="V1006" s="46">
        <v>0</v>
      </c>
      <c r="W1006" s="46">
        <v>0</v>
      </c>
    </row>
    <row r="1007" spans="2:23">
      <c r="B1007" s="134"/>
      <c r="C1007" s="134"/>
      <c r="D1007" s="134"/>
      <c r="E1007" s="134" t="s">
        <v>225</v>
      </c>
      <c r="F1007" s="134" t="s">
        <v>197</v>
      </c>
      <c r="G1007" s="46">
        <v>0</v>
      </c>
      <c r="H1007" s="46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6">
        <v>0</v>
      </c>
      <c r="P1007" s="46">
        <v>0</v>
      </c>
      <c r="Q1007" s="46">
        <v>0</v>
      </c>
      <c r="R1007" s="46">
        <v>0</v>
      </c>
      <c r="S1007" s="46">
        <v>0</v>
      </c>
      <c r="T1007" s="46">
        <v>0</v>
      </c>
      <c r="U1007" s="46">
        <v>0</v>
      </c>
      <c r="V1007" s="46">
        <v>0</v>
      </c>
      <c r="W1007" s="46">
        <v>0</v>
      </c>
    </row>
    <row r="1008" spans="2:23">
      <c r="B1008" s="134"/>
      <c r="C1008" s="134"/>
      <c r="D1008" s="134"/>
      <c r="E1008" s="134" t="s">
        <v>55</v>
      </c>
      <c r="F1008" s="134" t="s">
        <v>197</v>
      </c>
      <c r="G1008" s="46">
        <v>3</v>
      </c>
      <c r="H1008" s="46">
        <v>3</v>
      </c>
      <c r="I1008" s="46">
        <v>0</v>
      </c>
      <c r="J1008" s="46">
        <v>0</v>
      </c>
      <c r="K1008" s="46">
        <v>0</v>
      </c>
      <c r="L1008" s="46">
        <v>0.9</v>
      </c>
      <c r="M1008" s="46">
        <v>0</v>
      </c>
      <c r="N1008" s="46">
        <v>0</v>
      </c>
      <c r="O1008" s="46">
        <v>0</v>
      </c>
      <c r="P1008" s="46">
        <v>0</v>
      </c>
      <c r="Q1008" s="46">
        <v>0</v>
      </c>
      <c r="R1008" s="46">
        <v>0</v>
      </c>
      <c r="S1008" s="46">
        <v>0</v>
      </c>
      <c r="T1008" s="46">
        <v>2.1</v>
      </c>
      <c r="U1008" s="46">
        <v>0</v>
      </c>
      <c r="V1008" s="46">
        <v>0</v>
      </c>
      <c r="W1008" s="46">
        <v>0</v>
      </c>
    </row>
    <row r="1009" spans="2:23">
      <c r="B1009" s="134"/>
      <c r="C1009" s="134"/>
      <c r="D1009" s="134"/>
      <c r="E1009" s="134" t="s">
        <v>226</v>
      </c>
      <c r="F1009" s="134" t="s">
        <v>197</v>
      </c>
      <c r="G1009" s="46">
        <v>61.5</v>
      </c>
      <c r="H1009" s="46">
        <v>61.5</v>
      </c>
      <c r="I1009" s="46">
        <v>0</v>
      </c>
      <c r="J1009" s="46">
        <v>0</v>
      </c>
      <c r="K1009" s="46">
        <v>0</v>
      </c>
      <c r="L1009" s="46">
        <v>29</v>
      </c>
      <c r="M1009" s="46">
        <v>0</v>
      </c>
      <c r="N1009" s="46">
        <v>0</v>
      </c>
      <c r="O1009" s="46">
        <v>0</v>
      </c>
      <c r="P1009" s="46">
        <v>0</v>
      </c>
      <c r="Q1009" s="46">
        <v>0</v>
      </c>
      <c r="R1009" s="46">
        <v>0</v>
      </c>
      <c r="S1009" s="46">
        <v>0</v>
      </c>
      <c r="T1009" s="46">
        <v>32.5</v>
      </c>
      <c r="U1009" s="46">
        <v>0</v>
      </c>
      <c r="V1009" s="46">
        <v>0</v>
      </c>
      <c r="W1009" s="46">
        <v>0</v>
      </c>
    </row>
    <row r="1010" spans="2:23">
      <c r="B1010" s="134"/>
      <c r="C1010" s="134"/>
      <c r="D1010" s="134" t="s">
        <v>227</v>
      </c>
      <c r="E1010" s="134" t="s">
        <v>197</v>
      </c>
      <c r="F1010" s="134" t="s">
        <v>197</v>
      </c>
      <c r="G1010" s="46">
        <v>414.70000000000005</v>
      </c>
      <c r="H1010" s="46">
        <v>414.70000000000005</v>
      </c>
      <c r="I1010" s="46">
        <v>0</v>
      </c>
      <c r="J1010" s="46">
        <v>0</v>
      </c>
      <c r="K1010" s="46">
        <v>0</v>
      </c>
      <c r="L1010" s="46">
        <v>297.8</v>
      </c>
      <c r="M1010" s="46">
        <v>0</v>
      </c>
      <c r="N1010" s="46">
        <v>0</v>
      </c>
      <c r="O1010" s="46">
        <v>0</v>
      </c>
      <c r="P1010" s="46">
        <v>0.6</v>
      </c>
      <c r="Q1010" s="46">
        <v>0</v>
      </c>
      <c r="R1010" s="46">
        <v>0</v>
      </c>
      <c r="S1010" s="46">
        <v>0</v>
      </c>
      <c r="T1010" s="46">
        <v>116.3</v>
      </c>
      <c r="U1010" s="46">
        <v>0</v>
      </c>
      <c r="V1010" s="46">
        <v>0</v>
      </c>
      <c r="W1010" s="46">
        <v>0</v>
      </c>
    </row>
    <row r="1011" spans="2:23">
      <c r="B1011" s="134" t="s">
        <v>125</v>
      </c>
      <c r="C1011" s="134" t="s">
        <v>147</v>
      </c>
      <c r="D1011" s="134" t="s">
        <v>123</v>
      </c>
      <c r="E1011" s="134"/>
      <c r="F1011" s="134" t="s">
        <v>197</v>
      </c>
      <c r="G1011" s="46">
        <v>419.9</v>
      </c>
      <c r="H1011" s="46">
        <v>283.10000000000002</v>
      </c>
      <c r="I1011" s="46">
        <v>74.900000000000006</v>
      </c>
      <c r="J1011" s="46">
        <v>40.9</v>
      </c>
      <c r="K1011" s="46">
        <v>21</v>
      </c>
      <c r="L1011" s="46">
        <v>129.4</v>
      </c>
      <c r="M1011" s="46">
        <v>62.6</v>
      </c>
      <c r="N1011" s="46">
        <v>39.9</v>
      </c>
      <c r="O1011" s="46">
        <v>0</v>
      </c>
      <c r="P1011" s="46">
        <v>0.1</v>
      </c>
      <c r="Q1011" s="46">
        <v>0</v>
      </c>
      <c r="R1011" s="46">
        <v>0</v>
      </c>
      <c r="S1011" s="46">
        <v>0</v>
      </c>
      <c r="T1011" s="46">
        <v>153.6</v>
      </c>
      <c r="U1011" s="46">
        <v>12.3</v>
      </c>
      <c r="V1011" s="46">
        <v>1</v>
      </c>
      <c r="W1011" s="46">
        <v>21</v>
      </c>
    </row>
    <row r="1012" spans="2:23">
      <c r="B1012" s="134"/>
      <c r="C1012" s="134"/>
      <c r="D1012" s="134" t="s">
        <v>198</v>
      </c>
      <c r="E1012" s="134" t="s">
        <v>58</v>
      </c>
      <c r="F1012" s="134" t="s">
        <v>197</v>
      </c>
      <c r="G1012" s="54">
        <v>165</v>
      </c>
      <c r="H1012" s="46">
        <v>28.2</v>
      </c>
      <c r="I1012" s="46">
        <v>74.900000000000006</v>
      </c>
      <c r="J1012" s="46">
        <v>40.9</v>
      </c>
      <c r="K1012" s="46">
        <v>21</v>
      </c>
      <c r="L1012" s="46">
        <v>0</v>
      </c>
      <c r="M1012" s="46">
        <v>62.6</v>
      </c>
      <c r="N1012" s="46">
        <v>39.9</v>
      </c>
      <c r="O1012" s="46">
        <v>0</v>
      </c>
      <c r="P1012" s="46">
        <v>0</v>
      </c>
      <c r="Q1012" s="46">
        <v>0</v>
      </c>
      <c r="R1012" s="46">
        <v>0</v>
      </c>
      <c r="S1012" s="46">
        <v>0</v>
      </c>
      <c r="T1012" s="46">
        <v>28.2</v>
      </c>
      <c r="U1012" s="46">
        <v>12.3</v>
      </c>
      <c r="V1012" s="46">
        <v>1</v>
      </c>
      <c r="W1012" s="46">
        <v>21</v>
      </c>
    </row>
    <row r="1013" spans="2:23">
      <c r="B1013" s="134"/>
      <c r="C1013" s="134"/>
      <c r="D1013" s="134"/>
      <c r="E1013" s="134" t="s">
        <v>153</v>
      </c>
      <c r="F1013" s="47" t="s">
        <v>58</v>
      </c>
      <c r="G1013" s="46">
        <v>125.40000000000002</v>
      </c>
      <c r="H1013" s="46">
        <v>16.7</v>
      </c>
      <c r="I1013" s="46">
        <v>70.400000000000006</v>
      </c>
      <c r="J1013" s="46">
        <v>37.1</v>
      </c>
      <c r="K1013" s="46">
        <v>1.2</v>
      </c>
      <c r="L1013" s="46">
        <v>0</v>
      </c>
      <c r="M1013" s="46">
        <v>58.1</v>
      </c>
      <c r="N1013" s="46">
        <v>37.1</v>
      </c>
      <c r="O1013" s="46">
        <v>0</v>
      </c>
      <c r="P1013" s="46">
        <v>0</v>
      </c>
      <c r="Q1013" s="46">
        <v>0</v>
      </c>
      <c r="R1013" s="46">
        <v>0</v>
      </c>
      <c r="S1013" s="46">
        <v>0</v>
      </c>
      <c r="T1013" s="46">
        <v>16.7</v>
      </c>
      <c r="U1013" s="46">
        <v>12.3</v>
      </c>
      <c r="V1013" s="46">
        <v>0</v>
      </c>
      <c r="W1013" s="46">
        <v>1.2</v>
      </c>
    </row>
    <row r="1014" spans="2:23">
      <c r="B1014" s="134"/>
      <c r="C1014" s="134"/>
      <c r="D1014" s="134"/>
      <c r="E1014" s="134"/>
      <c r="F1014" s="47" t="s">
        <v>199</v>
      </c>
      <c r="G1014" s="46">
        <v>21.3</v>
      </c>
      <c r="H1014" s="46">
        <v>0</v>
      </c>
      <c r="I1014" s="46">
        <v>13</v>
      </c>
      <c r="J1014" s="46">
        <v>8.3000000000000007</v>
      </c>
      <c r="K1014" s="46">
        <v>0</v>
      </c>
      <c r="L1014" s="46">
        <v>0</v>
      </c>
      <c r="M1014" s="46">
        <v>13</v>
      </c>
      <c r="N1014" s="46">
        <v>8.3000000000000007</v>
      </c>
      <c r="O1014" s="46">
        <v>0</v>
      </c>
      <c r="P1014" s="46">
        <v>0</v>
      </c>
      <c r="Q1014" s="46">
        <v>0</v>
      </c>
      <c r="R1014" s="46">
        <v>0</v>
      </c>
      <c r="S1014" s="46">
        <v>0</v>
      </c>
      <c r="T1014" s="46">
        <v>0</v>
      </c>
      <c r="U1014" s="46">
        <v>0</v>
      </c>
      <c r="V1014" s="46">
        <v>0</v>
      </c>
      <c r="W1014" s="46">
        <v>0</v>
      </c>
    </row>
    <row r="1015" spans="2:23" ht="31.2">
      <c r="B1015" s="134"/>
      <c r="C1015" s="134"/>
      <c r="D1015" s="134"/>
      <c r="E1015" s="134"/>
      <c r="F1015" s="47" t="s">
        <v>200</v>
      </c>
      <c r="G1015" s="46">
        <v>31.6</v>
      </c>
      <c r="H1015" s="46">
        <v>0</v>
      </c>
      <c r="I1015" s="46">
        <v>24.1</v>
      </c>
      <c r="J1015" s="46">
        <v>7.5</v>
      </c>
      <c r="K1015" s="46">
        <v>0</v>
      </c>
      <c r="L1015" s="46">
        <v>0</v>
      </c>
      <c r="M1015" s="46">
        <v>11.8</v>
      </c>
      <c r="N1015" s="46">
        <v>7.5</v>
      </c>
      <c r="O1015" s="46">
        <v>0</v>
      </c>
      <c r="P1015" s="46">
        <v>0</v>
      </c>
      <c r="Q1015" s="46">
        <v>0</v>
      </c>
      <c r="R1015" s="46">
        <v>0</v>
      </c>
      <c r="S1015" s="46">
        <v>0</v>
      </c>
      <c r="T1015" s="46">
        <v>0</v>
      </c>
      <c r="U1015" s="46">
        <v>12.3</v>
      </c>
      <c r="V1015" s="46">
        <v>0</v>
      </c>
      <c r="W1015" s="46">
        <v>0</v>
      </c>
    </row>
    <row r="1016" spans="2:23">
      <c r="B1016" s="134"/>
      <c r="C1016" s="134"/>
      <c r="D1016" s="134"/>
      <c r="E1016" s="134"/>
      <c r="F1016" s="47" t="s">
        <v>201</v>
      </c>
      <c r="G1016" s="46">
        <v>0.89999999999999991</v>
      </c>
      <c r="H1016" s="46">
        <v>0</v>
      </c>
      <c r="I1016" s="46">
        <v>0.4</v>
      </c>
      <c r="J1016" s="46">
        <v>0.3</v>
      </c>
      <c r="K1016" s="46">
        <v>0.2</v>
      </c>
      <c r="L1016" s="46">
        <v>0</v>
      </c>
      <c r="M1016" s="46">
        <v>0.4</v>
      </c>
      <c r="N1016" s="46">
        <v>0.3</v>
      </c>
      <c r="O1016" s="46">
        <v>0</v>
      </c>
      <c r="P1016" s="46">
        <v>0</v>
      </c>
      <c r="Q1016" s="46">
        <v>0</v>
      </c>
      <c r="R1016" s="46">
        <v>0</v>
      </c>
      <c r="S1016" s="46">
        <v>0</v>
      </c>
      <c r="T1016" s="46">
        <v>0</v>
      </c>
      <c r="U1016" s="46">
        <v>0</v>
      </c>
      <c r="V1016" s="46">
        <v>0</v>
      </c>
      <c r="W1016" s="46">
        <v>0.2</v>
      </c>
    </row>
    <row r="1017" spans="2:23">
      <c r="B1017" s="134"/>
      <c r="C1017" s="134"/>
      <c r="D1017" s="134"/>
      <c r="E1017" s="134"/>
      <c r="F1017" s="47" t="s">
        <v>202</v>
      </c>
      <c r="G1017" s="46">
        <v>4.5999999999999996</v>
      </c>
      <c r="H1017" s="46">
        <v>0</v>
      </c>
      <c r="I1017" s="46">
        <v>2.8</v>
      </c>
      <c r="J1017" s="46">
        <v>1.8</v>
      </c>
      <c r="K1017" s="46">
        <v>0</v>
      </c>
      <c r="L1017" s="46">
        <v>0</v>
      </c>
      <c r="M1017" s="46">
        <v>2.8</v>
      </c>
      <c r="N1017" s="46">
        <v>1.8</v>
      </c>
      <c r="O1017" s="46">
        <v>0</v>
      </c>
      <c r="P1017" s="46">
        <v>0</v>
      </c>
      <c r="Q1017" s="46">
        <v>0</v>
      </c>
      <c r="R1017" s="46">
        <v>0</v>
      </c>
      <c r="S1017" s="46">
        <v>0</v>
      </c>
      <c r="T1017" s="46">
        <v>0</v>
      </c>
      <c r="U1017" s="46">
        <v>0</v>
      </c>
      <c r="V1017" s="46">
        <v>0</v>
      </c>
      <c r="W1017" s="46">
        <v>0</v>
      </c>
    </row>
    <row r="1018" spans="2:23" ht="31.2">
      <c r="B1018" s="134"/>
      <c r="C1018" s="134"/>
      <c r="D1018" s="134"/>
      <c r="E1018" s="134"/>
      <c r="F1018" s="47" t="s">
        <v>203</v>
      </c>
      <c r="G1018" s="46">
        <v>6.6999999999999993</v>
      </c>
      <c r="H1018" s="46">
        <v>0</v>
      </c>
      <c r="I1018" s="46">
        <v>4.0999999999999996</v>
      </c>
      <c r="J1018" s="46">
        <v>2.6</v>
      </c>
      <c r="K1018" s="46">
        <v>0</v>
      </c>
      <c r="L1018" s="46">
        <v>0</v>
      </c>
      <c r="M1018" s="46">
        <v>4.0999999999999996</v>
      </c>
      <c r="N1018" s="46">
        <v>2.6</v>
      </c>
      <c r="O1018" s="46">
        <v>0</v>
      </c>
      <c r="P1018" s="46">
        <v>0</v>
      </c>
      <c r="Q1018" s="46">
        <v>0</v>
      </c>
      <c r="R1018" s="46">
        <v>0</v>
      </c>
      <c r="S1018" s="46">
        <v>0</v>
      </c>
      <c r="T1018" s="46">
        <v>0</v>
      </c>
      <c r="U1018" s="46">
        <v>0</v>
      </c>
      <c r="V1018" s="46">
        <v>0</v>
      </c>
      <c r="W1018" s="46">
        <v>0</v>
      </c>
    </row>
    <row r="1019" spans="2:23">
      <c r="B1019" s="134"/>
      <c r="C1019" s="134"/>
      <c r="D1019" s="134"/>
      <c r="E1019" s="134"/>
      <c r="F1019" s="47" t="s">
        <v>204</v>
      </c>
      <c r="G1019" s="46">
        <v>18.5</v>
      </c>
      <c r="H1019" s="46">
        <v>16.7</v>
      </c>
      <c r="I1019" s="46">
        <v>1.1000000000000001</v>
      </c>
      <c r="J1019" s="46">
        <v>0.7</v>
      </c>
      <c r="K1019" s="46">
        <v>0</v>
      </c>
      <c r="L1019" s="46">
        <v>0</v>
      </c>
      <c r="M1019" s="46">
        <v>1.1000000000000001</v>
      </c>
      <c r="N1019" s="46">
        <v>0.7</v>
      </c>
      <c r="O1019" s="46">
        <v>0</v>
      </c>
      <c r="P1019" s="46">
        <v>0</v>
      </c>
      <c r="Q1019" s="46">
        <v>0</v>
      </c>
      <c r="R1019" s="46">
        <v>0</v>
      </c>
      <c r="S1019" s="46">
        <v>0</v>
      </c>
      <c r="T1019" s="46">
        <v>16.7</v>
      </c>
      <c r="U1019" s="46">
        <v>0</v>
      </c>
      <c r="V1019" s="46">
        <v>0</v>
      </c>
      <c r="W1019" s="46">
        <v>0</v>
      </c>
    </row>
    <row r="1020" spans="2:23">
      <c r="B1020" s="134"/>
      <c r="C1020" s="134"/>
      <c r="D1020" s="134"/>
      <c r="E1020" s="134"/>
      <c r="F1020" s="47" t="s">
        <v>55</v>
      </c>
      <c r="G1020" s="46">
        <v>41.8</v>
      </c>
      <c r="H1020" s="46">
        <v>0</v>
      </c>
      <c r="I1020" s="46">
        <v>24.9</v>
      </c>
      <c r="J1020" s="46">
        <v>15.9</v>
      </c>
      <c r="K1020" s="46">
        <v>1</v>
      </c>
      <c r="L1020" s="46">
        <v>0</v>
      </c>
      <c r="M1020" s="46">
        <v>24.9</v>
      </c>
      <c r="N1020" s="46">
        <v>15.9</v>
      </c>
      <c r="O1020" s="46">
        <v>0</v>
      </c>
      <c r="P1020" s="46">
        <v>0</v>
      </c>
      <c r="Q1020" s="46">
        <v>0</v>
      </c>
      <c r="R1020" s="46">
        <v>0</v>
      </c>
      <c r="S1020" s="46">
        <v>0</v>
      </c>
      <c r="T1020" s="46">
        <v>0</v>
      </c>
      <c r="U1020" s="46">
        <v>0</v>
      </c>
      <c r="V1020" s="46">
        <v>0</v>
      </c>
      <c r="W1020" s="46">
        <v>1</v>
      </c>
    </row>
    <row r="1021" spans="2:23">
      <c r="B1021" s="134"/>
      <c r="C1021" s="134"/>
      <c r="D1021" s="134"/>
      <c r="E1021" s="134" t="s">
        <v>154</v>
      </c>
      <c r="F1021" s="47" t="s">
        <v>58</v>
      </c>
      <c r="G1021" s="46">
        <v>39.6</v>
      </c>
      <c r="H1021" s="46">
        <v>11.5</v>
      </c>
      <c r="I1021" s="46">
        <v>4.5</v>
      </c>
      <c r="J1021" s="46">
        <v>3.8</v>
      </c>
      <c r="K1021" s="46">
        <v>19.8</v>
      </c>
      <c r="L1021" s="46">
        <v>0</v>
      </c>
      <c r="M1021" s="46">
        <v>4.5</v>
      </c>
      <c r="N1021" s="46">
        <v>2.8</v>
      </c>
      <c r="O1021" s="46">
        <v>0</v>
      </c>
      <c r="P1021" s="46">
        <v>0</v>
      </c>
      <c r="Q1021" s="46">
        <v>0</v>
      </c>
      <c r="R1021" s="46">
        <v>0</v>
      </c>
      <c r="S1021" s="46">
        <v>0</v>
      </c>
      <c r="T1021" s="46">
        <v>11.5</v>
      </c>
      <c r="U1021" s="46">
        <v>0</v>
      </c>
      <c r="V1021" s="46">
        <v>1</v>
      </c>
      <c r="W1021" s="46">
        <v>19.8</v>
      </c>
    </row>
    <row r="1022" spans="2:23">
      <c r="B1022" s="134"/>
      <c r="C1022" s="134"/>
      <c r="D1022" s="134"/>
      <c r="E1022" s="134"/>
      <c r="F1022" s="47" t="s">
        <v>205</v>
      </c>
      <c r="G1022" s="46">
        <v>1.6</v>
      </c>
      <c r="H1022" s="46">
        <v>0</v>
      </c>
      <c r="I1022" s="46">
        <v>1</v>
      </c>
      <c r="J1022" s="46">
        <v>0.6</v>
      </c>
      <c r="K1022" s="46">
        <v>0</v>
      </c>
      <c r="L1022" s="46">
        <v>0</v>
      </c>
      <c r="M1022" s="46">
        <v>1</v>
      </c>
      <c r="N1022" s="46">
        <v>0.6</v>
      </c>
      <c r="O1022" s="46">
        <v>0</v>
      </c>
      <c r="P1022" s="46">
        <v>0</v>
      </c>
      <c r="Q1022" s="46">
        <v>0</v>
      </c>
      <c r="R1022" s="46">
        <v>0</v>
      </c>
      <c r="S1022" s="46">
        <v>0</v>
      </c>
      <c r="T1022" s="46">
        <v>0</v>
      </c>
      <c r="U1022" s="46">
        <v>0</v>
      </c>
      <c r="V1022" s="46">
        <v>0</v>
      </c>
      <c r="W1022" s="46">
        <v>0</v>
      </c>
    </row>
    <row r="1023" spans="2:23">
      <c r="B1023" s="134"/>
      <c r="C1023" s="134"/>
      <c r="D1023" s="134"/>
      <c r="E1023" s="134"/>
      <c r="F1023" s="47" t="s">
        <v>206</v>
      </c>
      <c r="G1023" s="46">
        <v>2.4</v>
      </c>
      <c r="H1023" s="46">
        <v>0.1</v>
      </c>
      <c r="I1023" s="46">
        <v>1.4</v>
      </c>
      <c r="J1023" s="46">
        <v>0.9</v>
      </c>
      <c r="K1023" s="46">
        <v>0</v>
      </c>
      <c r="L1023" s="46">
        <v>0</v>
      </c>
      <c r="M1023" s="46">
        <v>1.4</v>
      </c>
      <c r="N1023" s="46">
        <v>0.9</v>
      </c>
      <c r="O1023" s="46">
        <v>0</v>
      </c>
      <c r="P1023" s="46">
        <v>0</v>
      </c>
      <c r="Q1023" s="46">
        <v>0</v>
      </c>
      <c r="R1023" s="46">
        <v>0</v>
      </c>
      <c r="S1023" s="46">
        <v>0</v>
      </c>
      <c r="T1023" s="46">
        <v>0.1</v>
      </c>
      <c r="U1023" s="46">
        <v>0</v>
      </c>
      <c r="V1023" s="46">
        <v>0</v>
      </c>
      <c r="W1023" s="46">
        <v>0</v>
      </c>
    </row>
    <row r="1024" spans="2:23">
      <c r="B1024" s="134"/>
      <c r="C1024" s="134"/>
      <c r="D1024" s="134"/>
      <c r="E1024" s="134"/>
      <c r="F1024" s="47" t="s">
        <v>207</v>
      </c>
      <c r="G1024" s="46">
        <v>1.3</v>
      </c>
      <c r="H1024" s="46">
        <v>0</v>
      </c>
      <c r="I1024" s="46">
        <v>0.2</v>
      </c>
      <c r="J1024" s="46">
        <v>1.1000000000000001</v>
      </c>
      <c r="K1024" s="46">
        <v>0</v>
      </c>
      <c r="L1024" s="46">
        <v>0</v>
      </c>
      <c r="M1024" s="46">
        <v>0.2</v>
      </c>
      <c r="N1024" s="46">
        <v>0.1</v>
      </c>
      <c r="O1024" s="46">
        <v>0</v>
      </c>
      <c r="P1024" s="46">
        <v>0</v>
      </c>
      <c r="Q1024" s="46">
        <v>0</v>
      </c>
      <c r="R1024" s="46">
        <v>0</v>
      </c>
      <c r="S1024" s="46">
        <v>0</v>
      </c>
      <c r="T1024" s="46">
        <v>0</v>
      </c>
      <c r="U1024" s="46">
        <v>0</v>
      </c>
      <c r="V1024" s="46">
        <v>1</v>
      </c>
      <c r="W1024" s="46">
        <v>0</v>
      </c>
    </row>
    <row r="1025" spans="2:23" ht="31.2">
      <c r="B1025" s="134"/>
      <c r="C1025" s="134"/>
      <c r="D1025" s="134"/>
      <c r="E1025" s="134"/>
      <c r="F1025" s="47" t="s">
        <v>208</v>
      </c>
      <c r="G1025" s="46">
        <v>0.2</v>
      </c>
      <c r="H1025" s="46">
        <v>0</v>
      </c>
      <c r="I1025" s="46">
        <v>0.1</v>
      </c>
      <c r="J1025" s="46">
        <v>0.1</v>
      </c>
      <c r="K1025" s="46">
        <v>0</v>
      </c>
      <c r="L1025" s="46">
        <v>0</v>
      </c>
      <c r="M1025" s="46">
        <v>0.1</v>
      </c>
      <c r="N1025" s="46">
        <v>0.1</v>
      </c>
      <c r="O1025" s="46">
        <v>0</v>
      </c>
      <c r="P1025" s="46">
        <v>0</v>
      </c>
      <c r="Q1025" s="46">
        <v>0</v>
      </c>
      <c r="R1025" s="46">
        <v>0</v>
      </c>
      <c r="S1025" s="46">
        <v>0</v>
      </c>
      <c r="T1025" s="46">
        <v>0</v>
      </c>
      <c r="U1025" s="46">
        <v>0</v>
      </c>
      <c r="V1025" s="46">
        <v>0</v>
      </c>
      <c r="W1025" s="46">
        <v>0</v>
      </c>
    </row>
    <row r="1026" spans="2:23">
      <c r="B1026" s="134"/>
      <c r="C1026" s="134"/>
      <c r="D1026" s="134"/>
      <c r="E1026" s="134"/>
      <c r="F1026" s="47" t="s">
        <v>209</v>
      </c>
      <c r="G1026" s="46">
        <v>0</v>
      </c>
      <c r="H1026" s="46">
        <v>0</v>
      </c>
      <c r="I1026" s="46">
        <v>0</v>
      </c>
      <c r="J1026" s="46">
        <v>0</v>
      </c>
      <c r="K1026" s="46">
        <v>0</v>
      </c>
      <c r="L1026" s="46">
        <v>0</v>
      </c>
      <c r="M1026" s="46">
        <v>0</v>
      </c>
      <c r="N1026" s="46">
        <v>0</v>
      </c>
      <c r="O1026" s="46">
        <v>0</v>
      </c>
      <c r="P1026" s="46">
        <v>0</v>
      </c>
      <c r="Q1026" s="46">
        <v>0</v>
      </c>
      <c r="R1026" s="46">
        <v>0</v>
      </c>
      <c r="S1026" s="46">
        <v>0</v>
      </c>
      <c r="T1026" s="46">
        <v>0</v>
      </c>
      <c r="U1026" s="46">
        <v>0</v>
      </c>
      <c r="V1026" s="46">
        <v>0</v>
      </c>
      <c r="W1026" s="46">
        <v>0</v>
      </c>
    </row>
    <row r="1027" spans="2:23">
      <c r="B1027" s="134"/>
      <c r="C1027" s="134"/>
      <c r="D1027" s="134"/>
      <c r="E1027" s="134"/>
      <c r="F1027" s="47" t="s">
        <v>55</v>
      </c>
      <c r="G1027" s="46">
        <v>34.1</v>
      </c>
      <c r="H1027" s="46">
        <v>11.4</v>
      </c>
      <c r="I1027" s="46">
        <v>1.8</v>
      </c>
      <c r="J1027" s="46">
        <v>1.1000000000000001</v>
      </c>
      <c r="K1027" s="46">
        <v>19.8</v>
      </c>
      <c r="L1027" s="46">
        <v>0</v>
      </c>
      <c r="M1027" s="46">
        <v>1.8</v>
      </c>
      <c r="N1027" s="46">
        <v>1.1000000000000001</v>
      </c>
      <c r="O1027" s="46">
        <v>0</v>
      </c>
      <c r="P1027" s="46">
        <v>0</v>
      </c>
      <c r="Q1027" s="46">
        <v>0</v>
      </c>
      <c r="R1027" s="46">
        <v>0</v>
      </c>
      <c r="S1027" s="46">
        <v>0</v>
      </c>
      <c r="T1027" s="46">
        <v>11.4</v>
      </c>
      <c r="U1027" s="46">
        <v>0</v>
      </c>
      <c r="V1027" s="46">
        <v>0</v>
      </c>
      <c r="W1027" s="46">
        <v>19.8</v>
      </c>
    </row>
    <row r="1028" spans="2:23">
      <c r="B1028" s="134"/>
      <c r="C1028" s="134"/>
      <c r="D1028" s="134"/>
      <c r="E1028" s="134" t="s">
        <v>210</v>
      </c>
      <c r="F1028" s="134" t="s">
        <v>197</v>
      </c>
      <c r="G1028" s="46">
        <v>0</v>
      </c>
      <c r="H1028" s="46">
        <v>0</v>
      </c>
      <c r="I1028" s="46">
        <v>0</v>
      </c>
      <c r="J1028" s="46">
        <v>0</v>
      </c>
      <c r="K1028" s="46">
        <v>0</v>
      </c>
      <c r="L1028" s="46">
        <v>0</v>
      </c>
      <c r="M1028" s="46">
        <v>0</v>
      </c>
      <c r="N1028" s="46">
        <v>0</v>
      </c>
      <c r="O1028" s="46">
        <v>0</v>
      </c>
      <c r="P1028" s="46">
        <v>0</v>
      </c>
      <c r="Q1028" s="46">
        <v>0</v>
      </c>
      <c r="R1028" s="46">
        <v>0</v>
      </c>
      <c r="S1028" s="46">
        <v>0</v>
      </c>
      <c r="T1028" s="46">
        <v>0</v>
      </c>
      <c r="U1028" s="46">
        <v>0</v>
      </c>
      <c r="V1028" s="46">
        <v>0</v>
      </c>
      <c r="W1028" s="46">
        <v>0</v>
      </c>
    </row>
    <row r="1029" spans="2:23">
      <c r="B1029" s="134"/>
      <c r="C1029" s="134"/>
      <c r="D1029" s="134"/>
      <c r="E1029" s="134" t="s">
        <v>211</v>
      </c>
      <c r="F1029" s="134" t="s">
        <v>197</v>
      </c>
      <c r="G1029" s="46">
        <v>0</v>
      </c>
      <c r="H1029" s="46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6">
        <v>0</v>
      </c>
      <c r="P1029" s="46">
        <v>0</v>
      </c>
      <c r="Q1029" s="46">
        <v>0</v>
      </c>
      <c r="R1029" s="46">
        <v>0</v>
      </c>
      <c r="S1029" s="46">
        <v>0</v>
      </c>
      <c r="T1029" s="46">
        <v>0</v>
      </c>
      <c r="U1029" s="46">
        <v>0</v>
      </c>
      <c r="V1029" s="46">
        <v>0</v>
      </c>
      <c r="W1029" s="46">
        <v>0</v>
      </c>
    </row>
    <row r="1030" spans="2:23">
      <c r="B1030" s="134"/>
      <c r="C1030" s="134"/>
      <c r="D1030" s="134" t="s">
        <v>212</v>
      </c>
      <c r="E1030" s="134" t="s">
        <v>58</v>
      </c>
      <c r="F1030" s="134" t="s">
        <v>197</v>
      </c>
      <c r="G1030" s="46">
        <v>137.30000000000001</v>
      </c>
      <c r="H1030" s="46">
        <v>137.30000000000001</v>
      </c>
      <c r="I1030" s="46">
        <v>0</v>
      </c>
      <c r="J1030" s="46">
        <v>0</v>
      </c>
      <c r="K1030" s="46">
        <v>0</v>
      </c>
      <c r="L1030" s="46">
        <v>41.3</v>
      </c>
      <c r="M1030" s="46">
        <v>0</v>
      </c>
      <c r="N1030" s="46">
        <v>0</v>
      </c>
      <c r="O1030" s="46">
        <v>0</v>
      </c>
      <c r="P1030" s="46">
        <v>0</v>
      </c>
      <c r="Q1030" s="46">
        <v>0</v>
      </c>
      <c r="R1030" s="46">
        <v>0</v>
      </c>
      <c r="S1030" s="46">
        <v>0</v>
      </c>
      <c r="T1030" s="46">
        <v>96</v>
      </c>
      <c r="U1030" s="46">
        <v>0</v>
      </c>
      <c r="V1030" s="46">
        <v>0</v>
      </c>
      <c r="W1030" s="46">
        <v>0</v>
      </c>
    </row>
    <row r="1031" spans="2:23">
      <c r="B1031" s="134"/>
      <c r="C1031" s="134"/>
      <c r="D1031" s="134"/>
      <c r="E1031" s="134" t="s">
        <v>199</v>
      </c>
      <c r="F1031" s="47" t="s">
        <v>213</v>
      </c>
      <c r="G1031" s="46">
        <v>0.2</v>
      </c>
      <c r="H1031" s="46">
        <v>0.2</v>
      </c>
      <c r="I1031" s="46">
        <v>0</v>
      </c>
      <c r="J1031" s="46">
        <v>0</v>
      </c>
      <c r="K1031" s="46">
        <v>0</v>
      </c>
      <c r="L1031" s="46">
        <v>0.1</v>
      </c>
      <c r="M1031" s="46">
        <v>0</v>
      </c>
      <c r="N1031" s="46">
        <v>0</v>
      </c>
      <c r="O1031" s="46">
        <v>0</v>
      </c>
      <c r="P1031" s="46">
        <v>0</v>
      </c>
      <c r="Q1031" s="46">
        <v>0</v>
      </c>
      <c r="R1031" s="46">
        <v>0</v>
      </c>
      <c r="S1031" s="46">
        <v>0</v>
      </c>
      <c r="T1031" s="46">
        <v>0.1</v>
      </c>
      <c r="U1031" s="46">
        <v>0</v>
      </c>
      <c r="V1031" s="46">
        <v>0</v>
      </c>
      <c r="W1031" s="46">
        <v>0</v>
      </c>
    </row>
    <row r="1032" spans="2:23">
      <c r="B1032" s="134"/>
      <c r="C1032" s="134"/>
      <c r="D1032" s="134"/>
      <c r="E1032" s="134"/>
      <c r="F1032" s="47" t="s">
        <v>55</v>
      </c>
      <c r="G1032" s="46">
        <v>52.099999999999994</v>
      </c>
      <c r="H1032" s="46">
        <v>52.099999999999994</v>
      </c>
      <c r="I1032" s="46">
        <v>0</v>
      </c>
      <c r="J1032" s="46">
        <v>0</v>
      </c>
      <c r="K1032" s="46">
        <v>0</v>
      </c>
      <c r="L1032" s="46">
        <v>3.3</v>
      </c>
      <c r="M1032" s="46">
        <v>0</v>
      </c>
      <c r="N1032" s="46">
        <v>0</v>
      </c>
      <c r="O1032" s="46">
        <v>0</v>
      </c>
      <c r="P1032" s="46">
        <v>0</v>
      </c>
      <c r="Q1032" s="46">
        <v>0</v>
      </c>
      <c r="R1032" s="46">
        <v>0</v>
      </c>
      <c r="S1032" s="46">
        <v>0</v>
      </c>
      <c r="T1032" s="46">
        <v>48.8</v>
      </c>
      <c r="U1032" s="46">
        <v>0</v>
      </c>
      <c r="V1032" s="46">
        <v>0</v>
      </c>
      <c r="W1032" s="46">
        <v>0</v>
      </c>
    </row>
    <row r="1033" spans="2:23">
      <c r="B1033" s="134"/>
      <c r="C1033" s="134"/>
      <c r="D1033" s="134"/>
      <c r="E1033" s="134" t="s">
        <v>112</v>
      </c>
      <c r="F1033" s="134" t="s">
        <v>197</v>
      </c>
      <c r="G1033" s="46">
        <v>6</v>
      </c>
      <c r="H1033" s="46">
        <v>6</v>
      </c>
      <c r="I1033" s="46">
        <v>0</v>
      </c>
      <c r="J1033" s="46">
        <v>0</v>
      </c>
      <c r="K1033" s="46">
        <v>0</v>
      </c>
      <c r="L1033" s="46">
        <v>0.9</v>
      </c>
      <c r="M1033" s="46">
        <v>0</v>
      </c>
      <c r="N1033" s="46">
        <v>0</v>
      </c>
      <c r="O1033" s="46">
        <v>0</v>
      </c>
      <c r="P1033" s="46">
        <v>0</v>
      </c>
      <c r="Q1033" s="46">
        <v>0</v>
      </c>
      <c r="R1033" s="46">
        <v>0</v>
      </c>
      <c r="S1033" s="46">
        <v>0</v>
      </c>
      <c r="T1033" s="46">
        <v>5.0999999999999996</v>
      </c>
      <c r="U1033" s="46">
        <v>0</v>
      </c>
      <c r="V1033" s="46">
        <v>0</v>
      </c>
      <c r="W1033" s="46">
        <v>0</v>
      </c>
    </row>
    <row r="1034" spans="2:23">
      <c r="B1034" s="134"/>
      <c r="C1034" s="134"/>
      <c r="D1034" s="134"/>
      <c r="E1034" s="134" t="s">
        <v>194</v>
      </c>
      <c r="F1034" s="134" t="s">
        <v>197</v>
      </c>
      <c r="G1034" s="46">
        <v>12.2</v>
      </c>
      <c r="H1034" s="46">
        <v>12.2</v>
      </c>
      <c r="I1034" s="46">
        <v>0</v>
      </c>
      <c r="J1034" s="46">
        <v>0</v>
      </c>
      <c r="K1034" s="46">
        <v>0</v>
      </c>
      <c r="L1034" s="46">
        <v>0.2</v>
      </c>
      <c r="M1034" s="46">
        <v>0</v>
      </c>
      <c r="N1034" s="46">
        <v>0</v>
      </c>
      <c r="O1034" s="46">
        <v>0</v>
      </c>
      <c r="P1034" s="46">
        <v>0</v>
      </c>
      <c r="Q1034" s="46">
        <v>0</v>
      </c>
      <c r="R1034" s="46">
        <v>0</v>
      </c>
      <c r="S1034" s="46">
        <v>0</v>
      </c>
      <c r="T1034" s="46">
        <v>12</v>
      </c>
      <c r="U1034" s="46">
        <v>0</v>
      </c>
      <c r="V1034" s="46">
        <v>0</v>
      </c>
      <c r="W1034" s="46">
        <v>0</v>
      </c>
    </row>
    <row r="1035" spans="2:23">
      <c r="B1035" s="134"/>
      <c r="C1035" s="134"/>
      <c r="D1035" s="134"/>
      <c r="E1035" s="134" t="s">
        <v>200</v>
      </c>
      <c r="F1035" s="47" t="s">
        <v>214</v>
      </c>
      <c r="G1035" s="46">
        <v>17.700000000000003</v>
      </c>
      <c r="H1035" s="46">
        <v>17.700000000000003</v>
      </c>
      <c r="I1035" s="46">
        <v>0</v>
      </c>
      <c r="J1035" s="46">
        <v>0</v>
      </c>
      <c r="K1035" s="46">
        <v>0</v>
      </c>
      <c r="L1035" s="46">
        <v>11.3</v>
      </c>
      <c r="M1035" s="46">
        <v>0</v>
      </c>
      <c r="N1035" s="46">
        <v>0</v>
      </c>
      <c r="O1035" s="46">
        <v>0</v>
      </c>
      <c r="P1035" s="46">
        <v>0</v>
      </c>
      <c r="Q1035" s="46">
        <v>0</v>
      </c>
      <c r="R1035" s="46">
        <v>0</v>
      </c>
      <c r="S1035" s="46">
        <v>0</v>
      </c>
      <c r="T1035" s="46">
        <v>6.4</v>
      </c>
      <c r="U1035" s="46">
        <v>0</v>
      </c>
      <c r="V1035" s="46">
        <v>0</v>
      </c>
      <c r="W1035" s="46">
        <v>0</v>
      </c>
    </row>
    <row r="1036" spans="2:23" ht="31.2">
      <c r="B1036" s="134"/>
      <c r="C1036" s="134"/>
      <c r="D1036" s="134"/>
      <c r="E1036" s="134"/>
      <c r="F1036" s="47" t="s">
        <v>215</v>
      </c>
      <c r="G1036" s="46">
        <v>13.4</v>
      </c>
      <c r="H1036" s="46">
        <v>13.4</v>
      </c>
      <c r="I1036" s="46">
        <v>0</v>
      </c>
      <c r="J1036" s="46">
        <v>0</v>
      </c>
      <c r="K1036" s="46">
        <v>0</v>
      </c>
      <c r="L1036" s="46">
        <v>13.4</v>
      </c>
      <c r="M1036" s="46">
        <v>0</v>
      </c>
      <c r="N1036" s="46">
        <v>0</v>
      </c>
      <c r="O1036" s="46">
        <v>0</v>
      </c>
      <c r="P1036" s="46">
        <v>0</v>
      </c>
      <c r="Q1036" s="46">
        <v>0</v>
      </c>
      <c r="R1036" s="46">
        <v>0</v>
      </c>
      <c r="S1036" s="46">
        <v>0</v>
      </c>
      <c r="T1036" s="46">
        <v>0</v>
      </c>
      <c r="U1036" s="46">
        <v>0</v>
      </c>
      <c r="V1036" s="46">
        <v>0</v>
      </c>
      <c r="W1036" s="46">
        <v>0</v>
      </c>
    </row>
    <row r="1037" spans="2:23">
      <c r="B1037" s="134"/>
      <c r="C1037" s="134"/>
      <c r="D1037" s="134"/>
      <c r="E1037" s="134"/>
      <c r="F1037" s="47" t="s">
        <v>216</v>
      </c>
      <c r="G1037" s="46">
        <v>2.9</v>
      </c>
      <c r="H1037" s="46">
        <v>2.9</v>
      </c>
      <c r="I1037" s="46">
        <v>0</v>
      </c>
      <c r="J1037" s="46">
        <v>0</v>
      </c>
      <c r="K1037" s="46">
        <v>0</v>
      </c>
      <c r="L1037" s="46">
        <v>2.9</v>
      </c>
      <c r="M1037" s="46">
        <v>0</v>
      </c>
      <c r="N1037" s="46">
        <v>0</v>
      </c>
      <c r="O1037" s="46">
        <v>0</v>
      </c>
      <c r="P1037" s="46">
        <v>0</v>
      </c>
      <c r="Q1037" s="46">
        <v>0</v>
      </c>
      <c r="R1037" s="46">
        <v>0</v>
      </c>
      <c r="S1037" s="46">
        <v>0</v>
      </c>
      <c r="T1037" s="46">
        <v>0</v>
      </c>
      <c r="U1037" s="46">
        <v>0</v>
      </c>
      <c r="V1037" s="46">
        <v>0</v>
      </c>
      <c r="W1037" s="46">
        <v>0</v>
      </c>
    </row>
    <row r="1038" spans="2:23">
      <c r="B1038" s="134"/>
      <c r="C1038" s="134"/>
      <c r="D1038" s="134"/>
      <c r="E1038" s="134"/>
      <c r="F1038" s="47" t="s">
        <v>55</v>
      </c>
      <c r="G1038" s="46">
        <v>11.9</v>
      </c>
      <c r="H1038" s="46">
        <v>11.9</v>
      </c>
      <c r="I1038" s="46">
        <v>0</v>
      </c>
      <c r="J1038" s="46">
        <v>0</v>
      </c>
      <c r="K1038" s="46">
        <v>0</v>
      </c>
      <c r="L1038" s="46">
        <v>3.5</v>
      </c>
      <c r="M1038" s="46">
        <v>0</v>
      </c>
      <c r="N1038" s="46">
        <v>0</v>
      </c>
      <c r="O1038" s="46">
        <v>0</v>
      </c>
      <c r="P1038" s="46">
        <v>0</v>
      </c>
      <c r="Q1038" s="46">
        <v>0</v>
      </c>
      <c r="R1038" s="46">
        <v>0</v>
      </c>
      <c r="S1038" s="46">
        <v>0</v>
      </c>
      <c r="T1038" s="46">
        <v>8.4</v>
      </c>
      <c r="U1038" s="46">
        <v>0</v>
      </c>
      <c r="V1038" s="46">
        <v>0</v>
      </c>
      <c r="W1038" s="46">
        <v>0</v>
      </c>
    </row>
    <row r="1039" spans="2:23">
      <c r="B1039" s="134"/>
      <c r="C1039" s="134"/>
      <c r="D1039" s="134"/>
      <c r="E1039" s="134" t="s">
        <v>201</v>
      </c>
      <c r="F1039" s="134" t="s">
        <v>197</v>
      </c>
      <c r="G1039" s="46">
        <v>0</v>
      </c>
      <c r="H1039" s="46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6">
        <v>0</v>
      </c>
      <c r="P1039" s="46">
        <v>0</v>
      </c>
      <c r="Q1039" s="46">
        <v>0</v>
      </c>
      <c r="R1039" s="46">
        <v>0</v>
      </c>
      <c r="S1039" s="46">
        <v>0</v>
      </c>
      <c r="T1039" s="46">
        <v>0</v>
      </c>
      <c r="U1039" s="46">
        <v>0</v>
      </c>
      <c r="V1039" s="46">
        <v>0</v>
      </c>
      <c r="W1039" s="46">
        <v>0</v>
      </c>
    </row>
    <row r="1040" spans="2:23">
      <c r="B1040" s="134"/>
      <c r="C1040" s="134"/>
      <c r="D1040" s="134"/>
      <c r="E1040" s="134" t="s">
        <v>217</v>
      </c>
      <c r="F1040" s="134" t="s">
        <v>197</v>
      </c>
      <c r="G1040" s="46">
        <v>18.8</v>
      </c>
      <c r="H1040" s="46">
        <v>18.8</v>
      </c>
      <c r="I1040" s="46">
        <v>0</v>
      </c>
      <c r="J1040" s="46">
        <v>0</v>
      </c>
      <c r="K1040" s="46">
        <v>0</v>
      </c>
      <c r="L1040" s="46">
        <v>4.7</v>
      </c>
      <c r="M1040" s="46">
        <v>0</v>
      </c>
      <c r="N1040" s="46">
        <v>0</v>
      </c>
      <c r="O1040" s="46">
        <v>0</v>
      </c>
      <c r="P1040" s="46">
        <v>0</v>
      </c>
      <c r="Q1040" s="46">
        <v>0</v>
      </c>
      <c r="R1040" s="46">
        <v>0</v>
      </c>
      <c r="S1040" s="46">
        <v>0</v>
      </c>
      <c r="T1040" s="46">
        <v>14.1</v>
      </c>
      <c r="U1040" s="46">
        <v>0</v>
      </c>
      <c r="V1040" s="46">
        <v>0</v>
      </c>
      <c r="W1040" s="46">
        <v>0</v>
      </c>
    </row>
    <row r="1041" spans="2:23">
      <c r="B1041" s="134"/>
      <c r="C1041" s="134"/>
      <c r="D1041" s="134"/>
      <c r="E1041" s="134" t="s">
        <v>218</v>
      </c>
      <c r="F1041" s="134" t="s">
        <v>197</v>
      </c>
      <c r="G1041" s="46">
        <v>0.6</v>
      </c>
      <c r="H1041" s="46">
        <v>0.6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6">
        <v>0</v>
      </c>
      <c r="P1041" s="46">
        <v>0</v>
      </c>
      <c r="Q1041" s="46">
        <v>0</v>
      </c>
      <c r="R1041" s="46">
        <v>0</v>
      </c>
      <c r="S1041" s="46">
        <v>0</v>
      </c>
      <c r="T1041" s="46">
        <v>0.6</v>
      </c>
      <c r="U1041" s="46">
        <v>0</v>
      </c>
      <c r="V1041" s="46">
        <v>0</v>
      </c>
      <c r="W1041" s="46">
        <v>0</v>
      </c>
    </row>
    <row r="1042" spans="2:23">
      <c r="B1042" s="134"/>
      <c r="C1042" s="134"/>
      <c r="D1042" s="134"/>
      <c r="E1042" s="134" t="s">
        <v>202</v>
      </c>
      <c r="F1042" s="134" t="s">
        <v>197</v>
      </c>
      <c r="G1042" s="46">
        <v>0</v>
      </c>
      <c r="H1042" s="46">
        <v>0</v>
      </c>
      <c r="I1042" s="46">
        <v>0</v>
      </c>
      <c r="J1042" s="46">
        <v>0</v>
      </c>
      <c r="K1042" s="46">
        <v>0</v>
      </c>
      <c r="L1042" s="46">
        <v>0</v>
      </c>
      <c r="M1042" s="46">
        <v>0</v>
      </c>
      <c r="N1042" s="46">
        <v>0</v>
      </c>
      <c r="O1042" s="46">
        <v>0</v>
      </c>
      <c r="P1042" s="46">
        <v>0</v>
      </c>
      <c r="Q1042" s="46">
        <v>0</v>
      </c>
      <c r="R1042" s="46">
        <v>0</v>
      </c>
      <c r="S1042" s="46">
        <v>0</v>
      </c>
      <c r="T1042" s="46">
        <v>0</v>
      </c>
      <c r="U1042" s="46">
        <v>0</v>
      </c>
      <c r="V1042" s="46">
        <v>0</v>
      </c>
      <c r="W1042" s="46">
        <v>0</v>
      </c>
    </row>
    <row r="1043" spans="2:23">
      <c r="B1043" s="134"/>
      <c r="C1043" s="134"/>
      <c r="D1043" s="134"/>
      <c r="E1043" s="134" t="s">
        <v>219</v>
      </c>
      <c r="F1043" s="134" t="s">
        <v>197</v>
      </c>
      <c r="G1043" s="46">
        <v>0.5</v>
      </c>
      <c r="H1043" s="46">
        <v>0.5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6">
        <v>0</v>
      </c>
      <c r="P1043" s="46">
        <v>0</v>
      </c>
      <c r="Q1043" s="46">
        <v>0</v>
      </c>
      <c r="R1043" s="46">
        <v>0</v>
      </c>
      <c r="S1043" s="46">
        <v>0</v>
      </c>
      <c r="T1043" s="46">
        <v>0.5</v>
      </c>
      <c r="U1043" s="46">
        <v>0</v>
      </c>
      <c r="V1043" s="46">
        <v>0</v>
      </c>
      <c r="W1043" s="46">
        <v>0</v>
      </c>
    </row>
    <row r="1044" spans="2:23">
      <c r="B1044" s="134"/>
      <c r="C1044" s="134"/>
      <c r="D1044" s="134"/>
      <c r="E1044" s="134" t="s">
        <v>220</v>
      </c>
      <c r="F1044" s="134" t="s">
        <v>197</v>
      </c>
      <c r="G1044" s="46">
        <v>0</v>
      </c>
      <c r="H1044" s="46">
        <v>0</v>
      </c>
      <c r="I1044" s="46">
        <v>0</v>
      </c>
      <c r="J1044" s="46">
        <v>0</v>
      </c>
      <c r="K1044" s="46">
        <v>0</v>
      </c>
      <c r="L1044" s="46">
        <v>0</v>
      </c>
      <c r="M1044" s="46">
        <v>0</v>
      </c>
      <c r="N1044" s="46">
        <v>0</v>
      </c>
      <c r="O1044" s="46">
        <v>0</v>
      </c>
      <c r="P1044" s="46">
        <v>0</v>
      </c>
      <c r="Q1044" s="46">
        <v>0</v>
      </c>
      <c r="R1044" s="46">
        <v>0</v>
      </c>
      <c r="S1044" s="46">
        <v>0</v>
      </c>
      <c r="T1044" s="46">
        <v>0</v>
      </c>
      <c r="U1044" s="46">
        <v>0</v>
      </c>
      <c r="V1044" s="46">
        <v>0</v>
      </c>
      <c r="W1044" s="46">
        <v>0</v>
      </c>
    </row>
    <row r="1045" spans="2:23" ht="31.2">
      <c r="B1045" s="134"/>
      <c r="C1045" s="134"/>
      <c r="D1045" s="134"/>
      <c r="E1045" s="134" t="s">
        <v>221</v>
      </c>
      <c r="F1045" s="47" t="s">
        <v>222</v>
      </c>
      <c r="G1045" s="46">
        <v>0</v>
      </c>
      <c r="H1045" s="46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6">
        <v>0</v>
      </c>
      <c r="P1045" s="46">
        <v>0</v>
      </c>
      <c r="Q1045" s="46">
        <v>0</v>
      </c>
      <c r="R1045" s="46">
        <v>0</v>
      </c>
      <c r="S1045" s="46">
        <v>0</v>
      </c>
      <c r="T1045" s="46">
        <v>0</v>
      </c>
      <c r="U1045" s="46">
        <v>0</v>
      </c>
      <c r="V1045" s="46">
        <v>0</v>
      </c>
      <c r="W1045" s="46">
        <v>0</v>
      </c>
    </row>
    <row r="1046" spans="2:23">
      <c r="B1046" s="134"/>
      <c r="C1046" s="134"/>
      <c r="D1046" s="134"/>
      <c r="E1046" s="134"/>
      <c r="F1046" s="47" t="s">
        <v>223</v>
      </c>
      <c r="G1046" s="46">
        <v>0</v>
      </c>
      <c r="H1046" s="46">
        <v>0</v>
      </c>
      <c r="I1046" s="46">
        <v>0</v>
      </c>
      <c r="J1046" s="46">
        <v>0</v>
      </c>
      <c r="K1046" s="46">
        <v>0</v>
      </c>
      <c r="L1046" s="46">
        <v>0</v>
      </c>
      <c r="M1046" s="46">
        <v>0</v>
      </c>
      <c r="N1046" s="46">
        <v>0</v>
      </c>
      <c r="O1046" s="46">
        <v>0</v>
      </c>
      <c r="P1046" s="46">
        <v>0</v>
      </c>
      <c r="Q1046" s="46">
        <v>0</v>
      </c>
      <c r="R1046" s="46">
        <v>0</v>
      </c>
      <c r="S1046" s="46">
        <v>0</v>
      </c>
      <c r="T1046" s="46">
        <v>0</v>
      </c>
      <c r="U1046" s="46">
        <v>0</v>
      </c>
      <c r="V1046" s="46">
        <v>0</v>
      </c>
      <c r="W1046" s="46">
        <v>0</v>
      </c>
    </row>
    <row r="1047" spans="2:23">
      <c r="B1047" s="134"/>
      <c r="C1047" s="134"/>
      <c r="D1047" s="134"/>
      <c r="E1047" s="134" t="s">
        <v>54</v>
      </c>
      <c r="F1047" s="134" t="s">
        <v>197</v>
      </c>
      <c r="G1047" s="46">
        <v>0</v>
      </c>
      <c r="H1047" s="46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6">
        <v>0</v>
      </c>
      <c r="P1047" s="46">
        <v>0</v>
      </c>
      <c r="Q1047" s="46">
        <v>0</v>
      </c>
      <c r="R1047" s="46">
        <v>0</v>
      </c>
      <c r="S1047" s="46">
        <v>0</v>
      </c>
      <c r="T1047" s="46">
        <v>0</v>
      </c>
      <c r="U1047" s="46">
        <v>0</v>
      </c>
      <c r="V1047" s="46">
        <v>0</v>
      </c>
      <c r="W1047" s="46">
        <v>0</v>
      </c>
    </row>
    <row r="1048" spans="2:23">
      <c r="B1048" s="134"/>
      <c r="C1048" s="134"/>
      <c r="D1048" s="134"/>
      <c r="E1048" s="134" t="s">
        <v>224</v>
      </c>
      <c r="F1048" s="134" t="s">
        <v>197</v>
      </c>
      <c r="G1048" s="46">
        <v>0</v>
      </c>
      <c r="H1048" s="46">
        <v>0</v>
      </c>
      <c r="I1048" s="46">
        <v>0</v>
      </c>
      <c r="J1048" s="46">
        <v>0</v>
      </c>
      <c r="K1048" s="46">
        <v>0</v>
      </c>
      <c r="L1048" s="46">
        <v>0</v>
      </c>
      <c r="M1048" s="46">
        <v>0</v>
      </c>
      <c r="N1048" s="46">
        <v>0</v>
      </c>
      <c r="O1048" s="46">
        <v>0</v>
      </c>
      <c r="P1048" s="46">
        <v>0</v>
      </c>
      <c r="Q1048" s="46">
        <v>0</v>
      </c>
      <c r="R1048" s="46">
        <v>0</v>
      </c>
      <c r="S1048" s="46">
        <v>0</v>
      </c>
      <c r="T1048" s="46">
        <v>0</v>
      </c>
      <c r="U1048" s="46">
        <v>0</v>
      </c>
      <c r="V1048" s="46">
        <v>0</v>
      </c>
      <c r="W1048" s="46">
        <v>0</v>
      </c>
    </row>
    <row r="1049" spans="2:23">
      <c r="B1049" s="134"/>
      <c r="C1049" s="134"/>
      <c r="D1049" s="134"/>
      <c r="E1049" s="134" t="s">
        <v>225</v>
      </c>
      <c r="F1049" s="134" t="s">
        <v>197</v>
      </c>
      <c r="G1049" s="46">
        <v>0</v>
      </c>
      <c r="H1049" s="46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6">
        <v>0</v>
      </c>
      <c r="P1049" s="46">
        <v>0</v>
      </c>
      <c r="Q1049" s="46">
        <v>0</v>
      </c>
      <c r="R1049" s="46">
        <v>0</v>
      </c>
      <c r="S1049" s="46">
        <v>0</v>
      </c>
      <c r="T1049" s="46">
        <v>0</v>
      </c>
      <c r="U1049" s="46">
        <v>0</v>
      </c>
      <c r="V1049" s="46">
        <v>0</v>
      </c>
      <c r="W1049" s="46">
        <v>0</v>
      </c>
    </row>
    <row r="1050" spans="2:23">
      <c r="B1050" s="134"/>
      <c r="C1050" s="134"/>
      <c r="D1050" s="134"/>
      <c r="E1050" s="134" t="s">
        <v>55</v>
      </c>
      <c r="F1050" s="134" t="s">
        <v>197</v>
      </c>
      <c r="G1050" s="46">
        <v>0</v>
      </c>
      <c r="H1050" s="46">
        <v>0</v>
      </c>
      <c r="I1050" s="46">
        <v>0</v>
      </c>
      <c r="J1050" s="46">
        <v>0</v>
      </c>
      <c r="K1050" s="46">
        <v>0</v>
      </c>
      <c r="L1050" s="46">
        <v>0</v>
      </c>
      <c r="M1050" s="46">
        <v>0</v>
      </c>
      <c r="N1050" s="46">
        <v>0</v>
      </c>
      <c r="O1050" s="46">
        <v>0</v>
      </c>
      <c r="P1050" s="46">
        <v>0</v>
      </c>
      <c r="Q1050" s="46">
        <v>0</v>
      </c>
      <c r="R1050" s="46">
        <v>0</v>
      </c>
      <c r="S1050" s="46">
        <v>0</v>
      </c>
      <c r="T1050" s="46">
        <v>0</v>
      </c>
      <c r="U1050" s="46">
        <v>0</v>
      </c>
      <c r="V1050" s="46">
        <v>0</v>
      </c>
      <c r="W1050" s="46">
        <v>0</v>
      </c>
    </row>
    <row r="1051" spans="2:23">
      <c r="B1051" s="134"/>
      <c r="C1051" s="134"/>
      <c r="D1051" s="134"/>
      <c r="E1051" s="134" t="s">
        <v>226</v>
      </c>
      <c r="F1051" s="134" t="s">
        <v>197</v>
      </c>
      <c r="G1051" s="46">
        <v>1</v>
      </c>
      <c r="H1051" s="46">
        <v>1</v>
      </c>
      <c r="I1051" s="46">
        <v>0</v>
      </c>
      <c r="J1051" s="46">
        <v>0</v>
      </c>
      <c r="K1051" s="46">
        <v>0</v>
      </c>
      <c r="L1051" s="46">
        <v>1</v>
      </c>
      <c r="M1051" s="46">
        <v>0</v>
      </c>
      <c r="N1051" s="46">
        <v>0</v>
      </c>
      <c r="O1051" s="46">
        <v>0</v>
      </c>
      <c r="P1051" s="46">
        <v>0</v>
      </c>
      <c r="Q1051" s="46">
        <v>0</v>
      </c>
      <c r="R1051" s="46">
        <v>0</v>
      </c>
      <c r="S1051" s="46">
        <v>0</v>
      </c>
      <c r="T1051" s="46">
        <v>0</v>
      </c>
      <c r="U1051" s="46">
        <v>0</v>
      </c>
      <c r="V1051" s="46">
        <v>0</v>
      </c>
      <c r="W1051" s="46">
        <v>0</v>
      </c>
    </row>
    <row r="1052" spans="2:23">
      <c r="B1052" s="134"/>
      <c r="C1052" s="134"/>
      <c r="D1052" s="134" t="s">
        <v>227</v>
      </c>
      <c r="E1052" s="134" t="s">
        <v>197</v>
      </c>
      <c r="F1052" s="134" t="s">
        <v>197</v>
      </c>
      <c r="G1052" s="46">
        <v>117.6</v>
      </c>
      <c r="H1052" s="46">
        <v>117.6</v>
      </c>
      <c r="I1052" s="46">
        <v>0</v>
      </c>
      <c r="J1052" s="46">
        <v>0</v>
      </c>
      <c r="K1052" s="46">
        <v>0</v>
      </c>
      <c r="L1052" s="46">
        <v>88.1</v>
      </c>
      <c r="M1052" s="46">
        <v>0</v>
      </c>
      <c r="N1052" s="46">
        <v>0</v>
      </c>
      <c r="O1052" s="46">
        <v>0</v>
      </c>
      <c r="P1052" s="46">
        <v>0.1</v>
      </c>
      <c r="Q1052" s="46">
        <v>0</v>
      </c>
      <c r="R1052" s="46">
        <v>0</v>
      </c>
      <c r="S1052" s="46">
        <v>0</v>
      </c>
      <c r="T1052" s="46">
        <v>29.4</v>
      </c>
      <c r="U1052" s="46">
        <v>0</v>
      </c>
      <c r="V1052" s="46">
        <v>0</v>
      </c>
      <c r="W1052" s="46">
        <v>0</v>
      </c>
    </row>
  </sheetData>
  <mergeCells count="708">
    <mergeCell ref="E25:F25"/>
    <mergeCell ref="E26:F26"/>
    <mergeCell ref="E27:E30"/>
    <mergeCell ref="E31:F31"/>
    <mergeCell ref="E32:F32"/>
    <mergeCell ref="D3:F3"/>
    <mergeCell ref="D4:D21"/>
    <mergeCell ref="E4:F4"/>
    <mergeCell ref="E5:E12"/>
    <mergeCell ref="E13:E19"/>
    <mergeCell ref="E20:F20"/>
    <mergeCell ref="E21:F21"/>
    <mergeCell ref="D22:D43"/>
    <mergeCell ref="E22:F22"/>
    <mergeCell ref="E23:E24"/>
    <mergeCell ref="E40:F40"/>
    <mergeCell ref="E41:F41"/>
    <mergeCell ref="E42:F42"/>
    <mergeCell ref="E43:F43"/>
    <mergeCell ref="E33:F33"/>
    <mergeCell ref="E34:F34"/>
    <mergeCell ref="E35:F35"/>
    <mergeCell ref="E36:F36"/>
    <mergeCell ref="E37:E38"/>
    <mergeCell ref="E73:F73"/>
    <mergeCell ref="E74:F74"/>
    <mergeCell ref="E75:F75"/>
    <mergeCell ref="E76:F76"/>
    <mergeCell ref="E77:F77"/>
    <mergeCell ref="D44:F44"/>
    <mergeCell ref="B45:B86"/>
    <mergeCell ref="C45:C86"/>
    <mergeCell ref="D45:F45"/>
    <mergeCell ref="D46:D63"/>
    <mergeCell ref="E46:F46"/>
    <mergeCell ref="E47:E54"/>
    <mergeCell ref="E55:E61"/>
    <mergeCell ref="E62:F62"/>
    <mergeCell ref="E63:F63"/>
    <mergeCell ref="D64:D85"/>
    <mergeCell ref="E64:F64"/>
    <mergeCell ref="E65:E66"/>
    <mergeCell ref="E67:F67"/>
    <mergeCell ref="E68:F68"/>
    <mergeCell ref="E69:E72"/>
    <mergeCell ref="B3:B44"/>
    <mergeCell ref="C3:C44"/>
    <mergeCell ref="E39:F39"/>
    <mergeCell ref="D128:F128"/>
    <mergeCell ref="E118:F118"/>
    <mergeCell ref="E119:F119"/>
    <mergeCell ref="E120:F120"/>
    <mergeCell ref="E121:E122"/>
    <mergeCell ref="E123:F123"/>
    <mergeCell ref="E110:F110"/>
    <mergeCell ref="E111:E114"/>
    <mergeCell ref="E115:F115"/>
    <mergeCell ref="E116:F116"/>
    <mergeCell ref="E78:F78"/>
    <mergeCell ref="E79:E80"/>
    <mergeCell ref="E81:F81"/>
    <mergeCell ref="E82:F82"/>
    <mergeCell ref="E83:F83"/>
    <mergeCell ref="E124:F124"/>
    <mergeCell ref="E125:F125"/>
    <mergeCell ref="E126:F126"/>
    <mergeCell ref="E127:F127"/>
    <mergeCell ref="E117:F117"/>
    <mergeCell ref="E84:F84"/>
    <mergeCell ref="E85:F85"/>
    <mergeCell ref="D86:F86"/>
    <mergeCell ref="D87:F87"/>
    <mergeCell ref="D88:D105"/>
    <mergeCell ref="E88:F88"/>
    <mergeCell ref="E89:E96"/>
    <mergeCell ref="E97:E103"/>
    <mergeCell ref="E104:F104"/>
    <mergeCell ref="E105:F105"/>
    <mergeCell ref="D106:D127"/>
    <mergeCell ref="E106:F106"/>
    <mergeCell ref="E107:E108"/>
    <mergeCell ref="E109:F109"/>
    <mergeCell ref="E158:F158"/>
    <mergeCell ref="E159:F159"/>
    <mergeCell ref="E160:F160"/>
    <mergeCell ref="E161:F161"/>
    <mergeCell ref="E162:F162"/>
    <mergeCell ref="B129:B170"/>
    <mergeCell ref="C129:C170"/>
    <mergeCell ref="D129:F129"/>
    <mergeCell ref="D130:D147"/>
    <mergeCell ref="E130:F130"/>
    <mergeCell ref="E131:E138"/>
    <mergeCell ref="E139:E145"/>
    <mergeCell ref="E146:F146"/>
    <mergeCell ref="E147:F147"/>
    <mergeCell ref="D148:D169"/>
    <mergeCell ref="E148:F148"/>
    <mergeCell ref="E149:E150"/>
    <mergeCell ref="E151:F151"/>
    <mergeCell ref="E152:F152"/>
    <mergeCell ref="E153:E156"/>
    <mergeCell ref="E157:F157"/>
    <mergeCell ref="E190:F190"/>
    <mergeCell ref="E191:E192"/>
    <mergeCell ref="E193:F193"/>
    <mergeCell ref="E194:F194"/>
    <mergeCell ref="E163:E164"/>
    <mergeCell ref="E165:F165"/>
    <mergeCell ref="E166:F166"/>
    <mergeCell ref="E167:F167"/>
    <mergeCell ref="E168:F168"/>
    <mergeCell ref="B87:B128"/>
    <mergeCell ref="C87:C128"/>
    <mergeCell ref="E203:F203"/>
    <mergeCell ref="E204:F204"/>
    <mergeCell ref="E205:E206"/>
    <mergeCell ref="E207:F207"/>
    <mergeCell ref="E208:F208"/>
    <mergeCell ref="E195:E198"/>
    <mergeCell ref="E199:F199"/>
    <mergeCell ref="E200:F200"/>
    <mergeCell ref="E201:F201"/>
    <mergeCell ref="E202:F202"/>
    <mergeCell ref="E169:F169"/>
    <mergeCell ref="D170:F170"/>
    <mergeCell ref="B171:B212"/>
    <mergeCell ref="C171:C212"/>
    <mergeCell ref="D171:F171"/>
    <mergeCell ref="D172:D189"/>
    <mergeCell ref="E172:F172"/>
    <mergeCell ref="E173:E180"/>
    <mergeCell ref="E181:E187"/>
    <mergeCell ref="E188:F188"/>
    <mergeCell ref="E189:F189"/>
    <mergeCell ref="D190:D211"/>
    <mergeCell ref="E235:F235"/>
    <mergeCell ref="E236:F236"/>
    <mergeCell ref="E237:E240"/>
    <mergeCell ref="E241:F241"/>
    <mergeCell ref="E242:F242"/>
    <mergeCell ref="E209:F209"/>
    <mergeCell ref="E210:F210"/>
    <mergeCell ref="E211:F211"/>
    <mergeCell ref="D212:F212"/>
    <mergeCell ref="D213:F213"/>
    <mergeCell ref="D214:D231"/>
    <mergeCell ref="E214:F214"/>
    <mergeCell ref="E215:E222"/>
    <mergeCell ref="E223:E229"/>
    <mergeCell ref="E230:F230"/>
    <mergeCell ref="E231:F231"/>
    <mergeCell ref="D232:D253"/>
    <mergeCell ref="E232:F232"/>
    <mergeCell ref="E233:E234"/>
    <mergeCell ref="E250:F250"/>
    <mergeCell ref="E251:F251"/>
    <mergeCell ref="E252:F252"/>
    <mergeCell ref="E253:F253"/>
    <mergeCell ref="E243:F243"/>
    <mergeCell ref="E244:F244"/>
    <mergeCell ref="E245:F245"/>
    <mergeCell ref="E246:F246"/>
    <mergeCell ref="E247:E248"/>
    <mergeCell ref="E283:F283"/>
    <mergeCell ref="E284:F284"/>
    <mergeCell ref="E285:F285"/>
    <mergeCell ref="E286:F286"/>
    <mergeCell ref="E287:F287"/>
    <mergeCell ref="D254:F254"/>
    <mergeCell ref="B255:B296"/>
    <mergeCell ref="C255:C296"/>
    <mergeCell ref="D255:F255"/>
    <mergeCell ref="D256:D273"/>
    <mergeCell ref="E256:F256"/>
    <mergeCell ref="E257:E264"/>
    <mergeCell ref="E265:E271"/>
    <mergeCell ref="E272:F272"/>
    <mergeCell ref="E273:F273"/>
    <mergeCell ref="D274:D295"/>
    <mergeCell ref="E274:F274"/>
    <mergeCell ref="E275:E276"/>
    <mergeCell ref="E277:F277"/>
    <mergeCell ref="E278:F278"/>
    <mergeCell ref="E279:E282"/>
    <mergeCell ref="E295:F295"/>
    <mergeCell ref="D296:F296"/>
    <mergeCell ref="B213:B254"/>
    <mergeCell ref="C213:C254"/>
    <mergeCell ref="E249:F249"/>
    <mergeCell ref="D338:F338"/>
    <mergeCell ref="E328:F328"/>
    <mergeCell ref="E329:F329"/>
    <mergeCell ref="E330:F330"/>
    <mergeCell ref="E331:E332"/>
    <mergeCell ref="E333:F333"/>
    <mergeCell ref="E320:F320"/>
    <mergeCell ref="E321:E324"/>
    <mergeCell ref="E325:F325"/>
    <mergeCell ref="E326:F326"/>
    <mergeCell ref="E288:F288"/>
    <mergeCell ref="E289:E290"/>
    <mergeCell ref="E291:F291"/>
    <mergeCell ref="E292:F292"/>
    <mergeCell ref="E293:F293"/>
    <mergeCell ref="E334:F334"/>
    <mergeCell ref="E335:F335"/>
    <mergeCell ref="E336:F336"/>
    <mergeCell ref="E337:F337"/>
    <mergeCell ref="E327:F327"/>
    <mergeCell ref="E294:F294"/>
    <mergeCell ref="D297:F297"/>
    <mergeCell ref="D298:D315"/>
    <mergeCell ref="E298:F298"/>
    <mergeCell ref="E299:E306"/>
    <mergeCell ref="E307:E313"/>
    <mergeCell ref="E314:F314"/>
    <mergeCell ref="E315:F315"/>
    <mergeCell ref="D316:D337"/>
    <mergeCell ref="E316:F316"/>
    <mergeCell ref="E317:E318"/>
    <mergeCell ref="E319:F319"/>
    <mergeCell ref="E368:F368"/>
    <mergeCell ref="E369:F369"/>
    <mergeCell ref="E370:F370"/>
    <mergeCell ref="E371:F371"/>
    <mergeCell ref="E372:F372"/>
    <mergeCell ref="B339:B380"/>
    <mergeCell ref="C339:C380"/>
    <mergeCell ref="D339:F339"/>
    <mergeCell ref="D340:D357"/>
    <mergeCell ref="E340:F340"/>
    <mergeCell ref="E341:E348"/>
    <mergeCell ref="E349:E355"/>
    <mergeCell ref="E356:F356"/>
    <mergeCell ref="E357:F357"/>
    <mergeCell ref="D358:D379"/>
    <mergeCell ref="E358:F358"/>
    <mergeCell ref="E359:E360"/>
    <mergeCell ref="E361:F361"/>
    <mergeCell ref="E362:F362"/>
    <mergeCell ref="E363:E366"/>
    <mergeCell ref="E367:F367"/>
    <mergeCell ref="E400:F400"/>
    <mergeCell ref="E401:E402"/>
    <mergeCell ref="E403:F403"/>
    <mergeCell ref="E404:F404"/>
    <mergeCell ref="E373:E374"/>
    <mergeCell ref="E375:F375"/>
    <mergeCell ref="E376:F376"/>
    <mergeCell ref="E377:F377"/>
    <mergeCell ref="E378:F378"/>
    <mergeCell ref="B297:B338"/>
    <mergeCell ref="C297:C338"/>
    <mergeCell ref="E413:F413"/>
    <mergeCell ref="E414:F414"/>
    <mergeCell ref="E415:E416"/>
    <mergeCell ref="E417:F417"/>
    <mergeCell ref="E418:F418"/>
    <mergeCell ref="E405:E408"/>
    <mergeCell ref="E409:F409"/>
    <mergeCell ref="E410:F410"/>
    <mergeCell ref="E411:F411"/>
    <mergeCell ref="E412:F412"/>
    <mergeCell ref="E379:F379"/>
    <mergeCell ref="D380:F380"/>
    <mergeCell ref="B381:B422"/>
    <mergeCell ref="C381:C422"/>
    <mergeCell ref="D381:F381"/>
    <mergeCell ref="D382:D399"/>
    <mergeCell ref="E382:F382"/>
    <mergeCell ref="E383:E390"/>
    <mergeCell ref="E391:E397"/>
    <mergeCell ref="E398:F398"/>
    <mergeCell ref="E399:F399"/>
    <mergeCell ref="D400:D421"/>
    <mergeCell ref="E445:F445"/>
    <mergeCell ref="E446:F446"/>
    <mergeCell ref="E447:E450"/>
    <mergeCell ref="E451:F451"/>
    <mergeCell ref="E452:F452"/>
    <mergeCell ref="E419:F419"/>
    <mergeCell ref="E420:F420"/>
    <mergeCell ref="E421:F421"/>
    <mergeCell ref="D422:F422"/>
    <mergeCell ref="D423:F423"/>
    <mergeCell ref="D424:D441"/>
    <mergeCell ref="E424:F424"/>
    <mergeCell ref="E425:E432"/>
    <mergeCell ref="E433:E439"/>
    <mergeCell ref="E440:F440"/>
    <mergeCell ref="E441:F441"/>
    <mergeCell ref="D442:D463"/>
    <mergeCell ref="E442:F442"/>
    <mergeCell ref="E443:E444"/>
    <mergeCell ref="E460:F460"/>
    <mergeCell ref="E461:F461"/>
    <mergeCell ref="E462:F462"/>
    <mergeCell ref="E463:F463"/>
    <mergeCell ref="E453:F453"/>
    <mergeCell ref="E454:F454"/>
    <mergeCell ref="E455:F455"/>
    <mergeCell ref="E456:F456"/>
    <mergeCell ref="E457:E458"/>
    <mergeCell ref="E493:F493"/>
    <mergeCell ref="E494:F494"/>
    <mergeCell ref="E495:F495"/>
    <mergeCell ref="E496:F496"/>
    <mergeCell ref="E497:F497"/>
    <mergeCell ref="D464:F464"/>
    <mergeCell ref="B465:B506"/>
    <mergeCell ref="C465:C506"/>
    <mergeCell ref="D465:F465"/>
    <mergeCell ref="D466:D483"/>
    <mergeCell ref="E466:F466"/>
    <mergeCell ref="E467:E474"/>
    <mergeCell ref="E475:E481"/>
    <mergeCell ref="E482:F482"/>
    <mergeCell ref="E483:F483"/>
    <mergeCell ref="D484:D505"/>
    <mergeCell ref="E484:F484"/>
    <mergeCell ref="E485:E486"/>
    <mergeCell ref="E487:F487"/>
    <mergeCell ref="E488:F488"/>
    <mergeCell ref="E489:E492"/>
    <mergeCell ref="E505:F505"/>
    <mergeCell ref="D506:F506"/>
    <mergeCell ref="B423:B464"/>
    <mergeCell ref="C423:C464"/>
    <mergeCell ref="E459:F459"/>
    <mergeCell ref="D548:F548"/>
    <mergeCell ref="E538:F538"/>
    <mergeCell ref="E539:F539"/>
    <mergeCell ref="E540:F540"/>
    <mergeCell ref="E541:E542"/>
    <mergeCell ref="E543:F543"/>
    <mergeCell ref="E530:F530"/>
    <mergeCell ref="E531:E534"/>
    <mergeCell ref="E535:F535"/>
    <mergeCell ref="E536:F536"/>
    <mergeCell ref="E498:F498"/>
    <mergeCell ref="E499:E500"/>
    <mergeCell ref="E501:F501"/>
    <mergeCell ref="E502:F502"/>
    <mergeCell ref="E503:F503"/>
    <mergeCell ref="E544:F544"/>
    <mergeCell ref="E545:F545"/>
    <mergeCell ref="E546:F546"/>
    <mergeCell ref="E547:F547"/>
    <mergeCell ref="E537:F537"/>
    <mergeCell ref="E504:F504"/>
    <mergeCell ref="D507:F507"/>
    <mergeCell ref="D508:D525"/>
    <mergeCell ref="E508:F508"/>
    <mergeCell ref="E509:E516"/>
    <mergeCell ref="E517:E523"/>
    <mergeCell ref="E524:F524"/>
    <mergeCell ref="E525:F525"/>
    <mergeCell ref="D526:D547"/>
    <mergeCell ref="E526:F526"/>
    <mergeCell ref="E527:E528"/>
    <mergeCell ref="E529:F529"/>
    <mergeCell ref="E578:F578"/>
    <mergeCell ref="E579:F579"/>
    <mergeCell ref="E580:F580"/>
    <mergeCell ref="E581:F581"/>
    <mergeCell ref="E582:F582"/>
    <mergeCell ref="B549:B590"/>
    <mergeCell ref="C549:C590"/>
    <mergeCell ref="D549:F549"/>
    <mergeCell ref="D550:D567"/>
    <mergeCell ref="E550:F550"/>
    <mergeCell ref="E551:E558"/>
    <mergeCell ref="E559:E565"/>
    <mergeCell ref="E566:F566"/>
    <mergeCell ref="E567:F567"/>
    <mergeCell ref="D568:D589"/>
    <mergeCell ref="E568:F568"/>
    <mergeCell ref="E569:E570"/>
    <mergeCell ref="E571:F571"/>
    <mergeCell ref="E572:F572"/>
    <mergeCell ref="E573:E576"/>
    <mergeCell ref="E577:F577"/>
    <mergeCell ref="E610:F610"/>
    <mergeCell ref="E611:E612"/>
    <mergeCell ref="E613:F613"/>
    <mergeCell ref="E614:F614"/>
    <mergeCell ref="E583:E584"/>
    <mergeCell ref="E585:F585"/>
    <mergeCell ref="E586:F586"/>
    <mergeCell ref="E587:F587"/>
    <mergeCell ref="E588:F588"/>
    <mergeCell ref="B507:B548"/>
    <mergeCell ref="C507:C548"/>
    <mergeCell ref="E623:F623"/>
    <mergeCell ref="E624:F624"/>
    <mergeCell ref="E625:E626"/>
    <mergeCell ref="E627:F627"/>
    <mergeCell ref="E628:F628"/>
    <mergeCell ref="E615:E618"/>
    <mergeCell ref="E619:F619"/>
    <mergeCell ref="E620:F620"/>
    <mergeCell ref="E621:F621"/>
    <mergeCell ref="E622:F622"/>
    <mergeCell ref="E589:F589"/>
    <mergeCell ref="D590:F590"/>
    <mergeCell ref="B591:B632"/>
    <mergeCell ref="C591:C632"/>
    <mergeCell ref="D591:F591"/>
    <mergeCell ref="D592:D609"/>
    <mergeCell ref="E592:F592"/>
    <mergeCell ref="E593:E600"/>
    <mergeCell ref="E601:E607"/>
    <mergeCell ref="E608:F608"/>
    <mergeCell ref="E609:F609"/>
    <mergeCell ref="D610:D631"/>
    <mergeCell ref="E655:F655"/>
    <mergeCell ref="E656:F656"/>
    <mergeCell ref="E657:E660"/>
    <mergeCell ref="E661:F661"/>
    <mergeCell ref="E662:F662"/>
    <mergeCell ref="E629:F629"/>
    <mergeCell ref="E630:F630"/>
    <mergeCell ref="E631:F631"/>
    <mergeCell ref="D632:F632"/>
    <mergeCell ref="D633:F633"/>
    <mergeCell ref="D634:D651"/>
    <mergeCell ref="E634:F634"/>
    <mergeCell ref="E635:E642"/>
    <mergeCell ref="E643:E649"/>
    <mergeCell ref="E650:F650"/>
    <mergeCell ref="E651:F651"/>
    <mergeCell ref="D652:D673"/>
    <mergeCell ref="E652:F652"/>
    <mergeCell ref="E653:E654"/>
    <mergeCell ref="E670:F670"/>
    <mergeCell ref="E671:F671"/>
    <mergeCell ref="E672:F672"/>
    <mergeCell ref="E673:F673"/>
    <mergeCell ref="E663:F663"/>
    <mergeCell ref="E664:F664"/>
    <mergeCell ref="E665:F665"/>
    <mergeCell ref="E666:F666"/>
    <mergeCell ref="E667:E668"/>
    <mergeCell ref="E703:F703"/>
    <mergeCell ref="E704:F704"/>
    <mergeCell ref="E705:F705"/>
    <mergeCell ref="E706:F706"/>
    <mergeCell ref="E707:F707"/>
    <mergeCell ref="D674:F674"/>
    <mergeCell ref="B675:B716"/>
    <mergeCell ref="C675:C716"/>
    <mergeCell ref="D675:F675"/>
    <mergeCell ref="D676:D693"/>
    <mergeCell ref="E676:F676"/>
    <mergeCell ref="E677:E684"/>
    <mergeCell ref="E685:E691"/>
    <mergeCell ref="E692:F692"/>
    <mergeCell ref="E693:F693"/>
    <mergeCell ref="D694:D715"/>
    <mergeCell ref="E694:F694"/>
    <mergeCell ref="E695:E696"/>
    <mergeCell ref="E697:F697"/>
    <mergeCell ref="E698:F698"/>
    <mergeCell ref="E699:E702"/>
    <mergeCell ref="E715:F715"/>
    <mergeCell ref="D716:F716"/>
    <mergeCell ref="B633:B674"/>
    <mergeCell ref="C633:C674"/>
    <mergeCell ref="E669:F669"/>
    <mergeCell ref="D758:F758"/>
    <mergeCell ref="E748:F748"/>
    <mergeCell ref="E749:F749"/>
    <mergeCell ref="E750:F750"/>
    <mergeCell ref="E751:E752"/>
    <mergeCell ref="E753:F753"/>
    <mergeCell ref="E740:F740"/>
    <mergeCell ref="E741:E744"/>
    <mergeCell ref="E745:F745"/>
    <mergeCell ref="E746:F746"/>
    <mergeCell ref="E708:F708"/>
    <mergeCell ref="E709:E710"/>
    <mergeCell ref="E711:F711"/>
    <mergeCell ref="E712:F712"/>
    <mergeCell ref="E713:F713"/>
    <mergeCell ref="E754:F754"/>
    <mergeCell ref="E755:F755"/>
    <mergeCell ref="E756:F756"/>
    <mergeCell ref="E757:F757"/>
    <mergeCell ref="E747:F747"/>
    <mergeCell ref="E714:F714"/>
    <mergeCell ref="D717:F717"/>
    <mergeCell ref="D718:D735"/>
    <mergeCell ref="E718:F718"/>
    <mergeCell ref="E719:E726"/>
    <mergeCell ref="E727:E733"/>
    <mergeCell ref="E734:F734"/>
    <mergeCell ref="E735:F735"/>
    <mergeCell ref="D736:D757"/>
    <mergeCell ref="E736:F736"/>
    <mergeCell ref="E737:E738"/>
    <mergeCell ref="E739:F739"/>
    <mergeCell ref="E788:F788"/>
    <mergeCell ref="E789:F789"/>
    <mergeCell ref="E790:F790"/>
    <mergeCell ref="E791:F791"/>
    <mergeCell ref="E792:F792"/>
    <mergeCell ref="B759:B800"/>
    <mergeCell ref="C759:C800"/>
    <mergeCell ref="D759:F759"/>
    <mergeCell ref="D760:D777"/>
    <mergeCell ref="E760:F760"/>
    <mergeCell ref="E761:E768"/>
    <mergeCell ref="E769:E775"/>
    <mergeCell ref="E776:F776"/>
    <mergeCell ref="E777:F777"/>
    <mergeCell ref="D778:D799"/>
    <mergeCell ref="E778:F778"/>
    <mergeCell ref="E779:E780"/>
    <mergeCell ref="E781:F781"/>
    <mergeCell ref="E782:F782"/>
    <mergeCell ref="E783:E786"/>
    <mergeCell ref="E787:F787"/>
    <mergeCell ref="E820:F820"/>
    <mergeCell ref="E821:E822"/>
    <mergeCell ref="E823:F823"/>
    <mergeCell ref="E824:F824"/>
    <mergeCell ref="E793:E794"/>
    <mergeCell ref="E795:F795"/>
    <mergeCell ref="E796:F796"/>
    <mergeCell ref="E797:F797"/>
    <mergeCell ref="E798:F798"/>
    <mergeCell ref="B717:B758"/>
    <mergeCell ref="C717:C758"/>
    <mergeCell ref="E833:F833"/>
    <mergeCell ref="E834:F834"/>
    <mergeCell ref="E835:E836"/>
    <mergeCell ref="E837:F837"/>
    <mergeCell ref="E838:F838"/>
    <mergeCell ref="E825:E828"/>
    <mergeCell ref="E829:F829"/>
    <mergeCell ref="E830:F830"/>
    <mergeCell ref="E831:F831"/>
    <mergeCell ref="E832:F832"/>
    <mergeCell ref="E799:F799"/>
    <mergeCell ref="D800:F800"/>
    <mergeCell ref="B801:B842"/>
    <mergeCell ref="C801:C842"/>
    <mergeCell ref="D801:F801"/>
    <mergeCell ref="D802:D819"/>
    <mergeCell ref="E802:F802"/>
    <mergeCell ref="E803:E810"/>
    <mergeCell ref="E811:E817"/>
    <mergeCell ref="E818:F818"/>
    <mergeCell ref="E819:F819"/>
    <mergeCell ref="D820:D841"/>
    <mergeCell ref="E865:F865"/>
    <mergeCell ref="E866:F866"/>
    <mergeCell ref="E867:E870"/>
    <mergeCell ref="E871:F871"/>
    <mergeCell ref="E872:F872"/>
    <mergeCell ref="E839:F839"/>
    <mergeCell ref="E840:F840"/>
    <mergeCell ref="E841:F841"/>
    <mergeCell ref="D842:F842"/>
    <mergeCell ref="D843:F843"/>
    <mergeCell ref="D844:D861"/>
    <mergeCell ref="E844:F844"/>
    <mergeCell ref="E845:E852"/>
    <mergeCell ref="E853:E859"/>
    <mergeCell ref="E860:F860"/>
    <mergeCell ref="E861:F861"/>
    <mergeCell ref="D862:D883"/>
    <mergeCell ref="E862:F862"/>
    <mergeCell ref="E863:E864"/>
    <mergeCell ref="E880:F880"/>
    <mergeCell ref="E881:F881"/>
    <mergeCell ref="E882:F882"/>
    <mergeCell ref="E883:F883"/>
    <mergeCell ref="E873:F873"/>
    <mergeCell ref="E874:F874"/>
    <mergeCell ref="E875:F875"/>
    <mergeCell ref="E876:F876"/>
    <mergeCell ref="E877:E878"/>
    <mergeCell ref="E913:F913"/>
    <mergeCell ref="E914:F914"/>
    <mergeCell ref="E915:F915"/>
    <mergeCell ref="E916:F916"/>
    <mergeCell ref="E917:F917"/>
    <mergeCell ref="D884:F884"/>
    <mergeCell ref="B885:B926"/>
    <mergeCell ref="C885:C926"/>
    <mergeCell ref="D885:F885"/>
    <mergeCell ref="D886:D903"/>
    <mergeCell ref="E886:F886"/>
    <mergeCell ref="E887:E894"/>
    <mergeCell ref="E895:E901"/>
    <mergeCell ref="E902:F902"/>
    <mergeCell ref="E903:F903"/>
    <mergeCell ref="D904:D925"/>
    <mergeCell ref="E904:F904"/>
    <mergeCell ref="E905:E906"/>
    <mergeCell ref="E907:F907"/>
    <mergeCell ref="E908:F908"/>
    <mergeCell ref="E909:E912"/>
    <mergeCell ref="E925:F925"/>
    <mergeCell ref="D926:F926"/>
    <mergeCell ref="B843:B884"/>
    <mergeCell ref="C843:C884"/>
    <mergeCell ref="E879:F879"/>
    <mergeCell ref="D968:F968"/>
    <mergeCell ref="E958:F958"/>
    <mergeCell ref="E959:F959"/>
    <mergeCell ref="E960:F960"/>
    <mergeCell ref="E961:E962"/>
    <mergeCell ref="E963:F963"/>
    <mergeCell ref="E950:F950"/>
    <mergeCell ref="E951:E954"/>
    <mergeCell ref="E955:F955"/>
    <mergeCell ref="E956:F956"/>
    <mergeCell ref="E918:F918"/>
    <mergeCell ref="E919:E920"/>
    <mergeCell ref="E921:F921"/>
    <mergeCell ref="E922:F922"/>
    <mergeCell ref="E923:F923"/>
    <mergeCell ref="E964:F964"/>
    <mergeCell ref="E965:F965"/>
    <mergeCell ref="E966:F966"/>
    <mergeCell ref="E967:F967"/>
    <mergeCell ref="E957:F957"/>
    <mergeCell ref="E924:F924"/>
    <mergeCell ref="D927:F927"/>
    <mergeCell ref="D928:D945"/>
    <mergeCell ref="E928:F928"/>
    <mergeCell ref="E929:E936"/>
    <mergeCell ref="E937:E943"/>
    <mergeCell ref="E944:F944"/>
    <mergeCell ref="E945:F945"/>
    <mergeCell ref="D946:D967"/>
    <mergeCell ref="E946:F946"/>
    <mergeCell ref="E947:E948"/>
    <mergeCell ref="E949:F949"/>
    <mergeCell ref="E1001:F1001"/>
    <mergeCell ref="E1002:F1002"/>
    <mergeCell ref="B969:B1010"/>
    <mergeCell ref="C969:C1010"/>
    <mergeCell ref="D969:F969"/>
    <mergeCell ref="D970:D987"/>
    <mergeCell ref="E970:F970"/>
    <mergeCell ref="E971:E978"/>
    <mergeCell ref="E979:E985"/>
    <mergeCell ref="E986:F986"/>
    <mergeCell ref="E987:F987"/>
    <mergeCell ref="D988:D1009"/>
    <mergeCell ref="E988:F988"/>
    <mergeCell ref="E989:E990"/>
    <mergeCell ref="E991:F991"/>
    <mergeCell ref="E992:F992"/>
    <mergeCell ref="E993:E996"/>
    <mergeCell ref="E997:F997"/>
    <mergeCell ref="L1:O1"/>
    <mergeCell ref="P1:S1"/>
    <mergeCell ref="T1:W1"/>
    <mergeCell ref="B927:B968"/>
    <mergeCell ref="C927:C968"/>
    <mergeCell ref="E1043:F1043"/>
    <mergeCell ref="E1044:F1044"/>
    <mergeCell ref="E1045:E1046"/>
    <mergeCell ref="E1047:F1047"/>
    <mergeCell ref="E1035:E1038"/>
    <mergeCell ref="E1039:F1039"/>
    <mergeCell ref="E1040:F1040"/>
    <mergeCell ref="E1041:F1041"/>
    <mergeCell ref="E1042:F1042"/>
    <mergeCell ref="E1009:F1009"/>
    <mergeCell ref="D1010:F1010"/>
    <mergeCell ref="B1011:B1052"/>
    <mergeCell ref="C1011:C1052"/>
    <mergeCell ref="D1011:F1011"/>
    <mergeCell ref="D1012:D1029"/>
    <mergeCell ref="E1012:F1012"/>
    <mergeCell ref="E1013:E1020"/>
    <mergeCell ref="E1021:E1027"/>
    <mergeCell ref="E1028:F1028"/>
    <mergeCell ref="E1049:F1049"/>
    <mergeCell ref="E1050:F1050"/>
    <mergeCell ref="E1051:F1051"/>
    <mergeCell ref="D1052:F1052"/>
    <mergeCell ref="B1:B2"/>
    <mergeCell ref="C1:C2"/>
    <mergeCell ref="D1:F2"/>
    <mergeCell ref="G1:G2"/>
    <mergeCell ref="H1:K1"/>
    <mergeCell ref="E1048:F1048"/>
    <mergeCell ref="E1029:F1029"/>
    <mergeCell ref="D1030:D1051"/>
    <mergeCell ref="E1030:F1030"/>
    <mergeCell ref="E1031:E1032"/>
    <mergeCell ref="E1033:F1033"/>
    <mergeCell ref="E1034:F1034"/>
    <mergeCell ref="E1003:E1004"/>
    <mergeCell ref="E1005:F1005"/>
    <mergeCell ref="E1006:F1006"/>
    <mergeCell ref="E1007:F1007"/>
    <mergeCell ref="E1008:F1008"/>
    <mergeCell ref="E998:F998"/>
    <mergeCell ref="E999:F999"/>
    <mergeCell ref="E1000:F1000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9B65-CF16-4DDA-BFD6-38A55102F768}">
  <dimension ref="B1:W1052"/>
  <sheetViews>
    <sheetView workbookViewId="0">
      <selection activeCell="B1" sqref="B1:W2"/>
    </sheetView>
  </sheetViews>
  <sheetFormatPr defaultRowHeight="17.399999999999999"/>
  <cols>
    <col min="7" max="7" width="10.296875" bestFit="1" customWidth="1"/>
  </cols>
  <sheetData>
    <row r="1" spans="2:23">
      <c r="B1" s="136" t="s">
        <v>116</v>
      </c>
      <c r="C1" s="136" t="s">
        <v>117</v>
      </c>
      <c r="D1" s="136" t="s">
        <v>228</v>
      </c>
      <c r="E1" s="136"/>
      <c r="F1" s="136"/>
      <c r="G1" s="136" t="s">
        <v>229</v>
      </c>
      <c r="H1" s="136" t="s">
        <v>101</v>
      </c>
      <c r="I1" s="136"/>
      <c r="J1" s="136"/>
      <c r="K1" s="136"/>
      <c r="L1" s="136" t="s">
        <v>230</v>
      </c>
      <c r="M1" s="136"/>
      <c r="N1" s="136"/>
      <c r="O1" s="136"/>
      <c r="P1" s="136" t="s">
        <v>231</v>
      </c>
      <c r="Q1" s="136"/>
      <c r="R1" s="136"/>
      <c r="S1" s="136"/>
      <c r="T1" s="136" t="s">
        <v>232</v>
      </c>
      <c r="U1" s="136"/>
      <c r="V1" s="136"/>
      <c r="W1" s="136"/>
    </row>
    <row r="2" spans="2:23">
      <c r="B2" s="136"/>
      <c r="C2" s="136"/>
      <c r="D2" s="136"/>
      <c r="E2" s="136"/>
      <c r="F2" s="136"/>
      <c r="G2" s="136"/>
      <c r="H2" s="44" t="s">
        <v>72</v>
      </c>
      <c r="I2" s="44" t="s">
        <v>193</v>
      </c>
      <c r="J2" s="44" t="s">
        <v>192</v>
      </c>
      <c r="K2" s="44" t="s">
        <v>55</v>
      </c>
      <c r="L2" s="44" t="s">
        <v>72</v>
      </c>
      <c r="M2" s="44" t="s">
        <v>193</v>
      </c>
      <c r="N2" s="44" t="s">
        <v>192</v>
      </c>
      <c r="O2" s="44" t="s">
        <v>55</v>
      </c>
      <c r="P2" s="44" t="s">
        <v>72</v>
      </c>
      <c r="Q2" s="44" t="s">
        <v>193</v>
      </c>
      <c r="R2" s="44" t="s">
        <v>192</v>
      </c>
      <c r="S2" s="44" t="s">
        <v>55</v>
      </c>
      <c r="T2" s="44" t="s">
        <v>72</v>
      </c>
      <c r="U2" s="44" t="s">
        <v>193</v>
      </c>
      <c r="V2" s="44" t="s">
        <v>192</v>
      </c>
      <c r="W2" s="44" t="s">
        <v>55</v>
      </c>
    </row>
    <row r="3" spans="2:23">
      <c r="B3" s="137" t="s">
        <v>125</v>
      </c>
      <c r="C3" s="137" t="s">
        <v>2</v>
      </c>
      <c r="D3" s="137" t="s">
        <v>123</v>
      </c>
      <c r="E3" s="137"/>
      <c r="F3" s="137" t="s">
        <v>197</v>
      </c>
      <c r="G3" s="52">
        <f t="shared" ref="G3:G66" si="0">SUM(H3:K3)</f>
        <v>92175.299999999988</v>
      </c>
      <c r="H3" s="52">
        <f t="shared" ref="H3:K66" si="1">SUM(L3,P3,T3)</f>
        <v>52452.899999999994</v>
      </c>
      <c r="I3" s="52">
        <f t="shared" si="1"/>
        <v>30256</v>
      </c>
      <c r="J3" s="52">
        <f t="shared" si="1"/>
        <v>9466.4</v>
      </c>
      <c r="K3" s="52">
        <f t="shared" si="1"/>
        <v>0</v>
      </c>
      <c r="L3" s="52">
        <v>10862.8</v>
      </c>
      <c r="M3" s="52">
        <v>30256</v>
      </c>
      <c r="N3" s="52">
        <v>9466.4</v>
      </c>
      <c r="O3" s="52">
        <v>0</v>
      </c>
      <c r="P3" s="52">
        <v>1091</v>
      </c>
      <c r="Q3" s="52">
        <v>0</v>
      </c>
      <c r="R3" s="52">
        <v>0</v>
      </c>
      <c r="S3" s="52">
        <v>0</v>
      </c>
      <c r="T3" s="52">
        <v>40499.1</v>
      </c>
      <c r="U3" s="52">
        <v>0</v>
      </c>
      <c r="V3" s="52">
        <v>0</v>
      </c>
      <c r="W3" s="52">
        <v>0</v>
      </c>
    </row>
    <row r="4" spans="2:23">
      <c r="B4" s="137"/>
      <c r="C4" s="137"/>
      <c r="D4" s="137" t="s">
        <v>198</v>
      </c>
      <c r="E4" s="137" t="s">
        <v>58</v>
      </c>
      <c r="F4" s="137" t="s">
        <v>197</v>
      </c>
      <c r="G4" s="49">
        <f t="shared" si="0"/>
        <v>39722.400000000001</v>
      </c>
      <c r="H4" s="52">
        <f t="shared" si="1"/>
        <v>0</v>
      </c>
      <c r="I4" s="52">
        <f t="shared" si="1"/>
        <v>30256</v>
      </c>
      <c r="J4" s="52">
        <f t="shared" si="1"/>
        <v>9466.4</v>
      </c>
      <c r="K4" s="52">
        <f t="shared" si="1"/>
        <v>0</v>
      </c>
      <c r="L4" s="52">
        <v>0</v>
      </c>
      <c r="M4" s="52">
        <v>30256</v>
      </c>
      <c r="N4" s="52">
        <v>9466.4</v>
      </c>
      <c r="O4" s="52">
        <v>0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0</v>
      </c>
      <c r="V4" s="52">
        <v>0</v>
      </c>
      <c r="W4" s="52">
        <v>0</v>
      </c>
    </row>
    <row r="5" spans="2:23">
      <c r="B5" s="137"/>
      <c r="C5" s="137"/>
      <c r="D5" s="137"/>
      <c r="E5" s="137" t="s">
        <v>153</v>
      </c>
      <c r="F5" s="51" t="s">
        <v>58</v>
      </c>
      <c r="G5" s="45">
        <f t="shared" si="0"/>
        <v>37176.699999999997</v>
      </c>
      <c r="H5" s="52">
        <f t="shared" si="1"/>
        <v>0</v>
      </c>
      <c r="I5" s="52">
        <f t="shared" si="1"/>
        <v>28316.6</v>
      </c>
      <c r="J5" s="52">
        <f t="shared" si="1"/>
        <v>8860.1</v>
      </c>
      <c r="K5" s="52">
        <f t="shared" si="1"/>
        <v>0</v>
      </c>
      <c r="L5" s="52">
        <v>0</v>
      </c>
      <c r="M5" s="52">
        <v>28316.6</v>
      </c>
      <c r="N5" s="52">
        <v>8860.1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</row>
    <row r="6" spans="2:23">
      <c r="B6" s="137"/>
      <c r="C6" s="137"/>
      <c r="D6" s="137"/>
      <c r="E6" s="137"/>
      <c r="F6" s="51" t="s">
        <v>199</v>
      </c>
      <c r="G6" s="52">
        <f t="shared" si="0"/>
        <v>12631.599999999999</v>
      </c>
      <c r="H6" s="52">
        <f t="shared" si="1"/>
        <v>0</v>
      </c>
      <c r="I6" s="52">
        <f t="shared" si="1"/>
        <v>9621.4</v>
      </c>
      <c r="J6" s="52">
        <f t="shared" si="1"/>
        <v>3010.2</v>
      </c>
      <c r="K6" s="52">
        <f t="shared" si="1"/>
        <v>0</v>
      </c>
      <c r="L6" s="52">
        <v>0</v>
      </c>
      <c r="M6" s="52">
        <v>9621.4</v>
      </c>
      <c r="N6" s="52">
        <v>3010.2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</row>
    <row r="7" spans="2:23" ht="31.2">
      <c r="B7" s="137"/>
      <c r="C7" s="137"/>
      <c r="D7" s="137"/>
      <c r="E7" s="137"/>
      <c r="F7" s="51" t="s">
        <v>200</v>
      </c>
      <c r="G7" s="52">
        <f t="shared" si="0"/>
        <v>7388.2000000000007</v>
      </c>
      <c r="H7" s="52">
        <f t="shared" si="1"/>
        <v>0</v>
      </c>
      <c r="I7" s="52">
        <f t="shared" si="1"/>
        <v>5627.6</v>
      </c>
      <c r="J7" s="52">
        <f t="shared" si="1"/>
        <v>1760.6</v>
      </c>
      <c r="K7" s="52">
        <f t="shared" si="1"/>
        <v>0</v>
      </c>
      <c r="L7" s="52">
        <v>0</v>
      </c>
      <c r="M7" s="52">
        <v>5627.6</v>
      </c>
      <c r="N7" s="52">
        <v>1760.6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</row>
    <row r="8" spans="2:23">
      <c r="B8" s="137"/>
      <c r="C8" s="137"/>
      <c r="D8" s="137"/>
      <c r="E8" s="137"/>
      <c r="F8" s="51" t="s">
        <v>201</v>
      </c>
      <c r="G8" s="52">
        <f t="shared" si="0"/>
        <v>238.3</v>
      </c>
      <c r="H8" s="52">
        <f t="shared" si="1"/>
        <v>0</v>
      </c>
      <c r="I8" s="52">
        <f t="shared" si="1"/>
        <v>181.5</v>
      </c>
      <c r="J8" s="52">
        <f t="shared" si="1"/>
        <v>56.8</v>
      </c>
      <c r="K8" s="52">
        <f t="shared" si="1"/>
        <v>0</v>
      </c>
      <c r="L8" s="52">
        <v>0</v>
      </c>
      <c r="M8" s="52">
        <v>181.5</v>
      </c>
      <c r="N8" s="52">
        <v>56.8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</row>
    <row r="9" spans="2:23">
      <c r="B9" s="137"/>
      <c r="C9" s="137"/>
      <c r="D9" s="137"/>
      <c r="E9" s="137"/>
      <c r="F9" s="51" t="s">
        <v>202</v>
      </c>
      <c r="G9" s="52">
        <f t="shared" si="0"/>
        <v>794.40000000000009</v>
      </c>
      <c r="H9" s="52">
        <f t="shared" si="1"/>
        <v>0</v>
      </c>
      <c r="I9" s="52">
        <f t="shared" si="1"/>
        <v>605.1</v>
      </c>
      <c r="J9" s="52">
        <f t="shared" si="1"/>
        <v>189.3</v>
      </c>
      <c r="K9" s="52">
        <f t="shared" si="1"/>
        <v>0</v>
      </c>
      <c r="L9" s="52">
        <v>0</v>
      </c>
      <c r="M9" s="52">
        <v>605.1</v>
      </c>
      <c r="N9" s="52">
        <v>189.3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</row>
    <row r="10" spans="2:23" ht="31.2">
      <c r="B10" s="137"/>
      <c r="C10" s="137"/>
      <c r="D10" s="137"/>
      <c r="E10" s="137"/>
      <c r="F10" s="51" t="s">
        <v>203</v>
      </c>
      <c r="G10" s="52">
        <f t="shared" si="0"/>
        <v>953.3</v>
      </c>
      <c r="H10" s="52">
        <f t="shared" si="1"/>
        <v>0</v>
      </c>
      <c r="I10" s="52">
        <f t="shared" si="1"/>
        <v>726.1</v>
      </c>
      <c r="J10" s="52">
        <f t="shared" si="1"/>
        <v>227.2</v>
      </c>
      <c r="K10" s="52">
        <f t="shared" si="1"/>
        <v>0</v>
      </c>
      <c r="L10" s="52">
        <v>0</v>
      </c>
      <c r="M10" s="52">
        <v>726.1</v>
      </c>
      <c r="N10" s="52">
        <v>227.2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</row>
    <row r="11" spans="2:23">
      <c r="B11" s="137"/>
      <c r="C11" s="137"/>
      <c r="D11" s="137"/>
      <c r="E11" s="137"/>
      <c r="F11" s="51" t="s">
        <v>204</v>
      </c>
      <c r="G11" s="52">
        <f t="shared" si="0"/>
        <v>434.1</v>
      </c>
      <c r="H11" s="52">
        <f t="shared" si="1"/>
        <v>0</v>
      </c>
      <c r="I11" s="52">
        <f t="shared" si="1"/>
        <v>330</v>
      </c>
      <c r="J11" s="52">
        <f t="shared" si="1"/>
        <v>104.1</v>
      </c>
      <c r="K11" s="52">
        <f t="shared" si="1"/>
        <v>0</v>
      </c>
      <c r="L11" s="52">
        <v>0</v>
      </c>
      <c r="M11" s="52">
        <v>330</v>
      </c>
      <c r="N11" s="52">
        <v>104.1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</row>
    <row r="12" spans="2:23">
      <c r="B12" s="137"/>
      <c r="C12" s="137"/>
      <c r="D12" s="137"/>
      <c r="E12" s="137"/>
      <c r="F12" s="51" t="s">
        <v>55</v>
      </c>
      <c r="G12" s="52">
        <f t="shared" si="0"/>
        <v>14736.8</v>
      </c>
      <c r="H12" s="52">
        <f t="shared" si="1"/>
        <v>0</v>
      </c>
      <c r="I12" s="52">
        <f t="shared" si="1"/>
        <v>11224.9</v>
      </c>
      <c r="J12" s="52">
        <f t="shared" si="1"/>
        <v>3511.9</v>
      </c>
      <c r="K12" s="52">
        <f t="shared" si="1"/>
        <v>0</v>
      </c>
      <c r="L12" s="52">
        <v>0</v>
      </c>
      <c r="M12" s="52">
        <v>11224.9</v>
      </c>
      <c r="N12" s="52">
        <v>3511.9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</row>
    <row r="13" spans="2:23">
      <c r="B13" s="137"/>
      <c r="C13" s="137"/>
      <c r="D13" s="137"/>
      <c r="E13" s="137" t="s">
        <v>154</v>
      </c>
      <c r="F13" s="51" t="s">
        <v>58</v>
      </c>
      <c r="G13" s="52">
        <f t="shared" si="0"/>
        <v>2545.6999999999998</v>
      </c>
      <c r="H13" s="52">
        <f t="shared" si="1"/>
        <v>0</v>
      </c>
      <c r="I13" s="52">
        <f t="shared" si="1"/>
        <v>1939.4</v>
      </c>
      <c r="J13" s="52">
        <f t="shared" si="1"/>
        <v>606.29999999999995</v>
      </c>
      <c r="K13" s="52">
        <f t="shared" si="1"/>
        <v>0</v>
      </c>
      <c r="L13" s="52">
        <v>0</v>
      </c>
      <c r="M13" s="52">
        <v>1939.4</v>
      </c>
      <c r="N13" s="52">
        <v>606.29999999999995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</row>
    <row r="14" spans="2:23">
      <c r="B14" s="137"/>
      <c r="C14" s="137"/>
      <c r="D14" s="137"/>
      <c r="E14" s="137"/>
      <c r="F14" s="51" t="s">
        <v>205</v>
      </c>
      <c r="G14" s="52">
        <f t="shared" si="0"/>
        <v>397.3</v>
      </c>
      <c r="H14" s="52">
        <f t="shared" si="1"/>
        <v>0</v>
      </c>
      <c r="I14" s="52">
        <f t="shared" si="1"/>
        <v>302.60000000000002</v>
      </c>
      <c r="J14" s="52">
        <f t="shared" si="1"/>
        <v>94.7</v>
      </c>
      <c r="K14" s="52">
        <f t="shared" si="1"/>
        <v>0</v>
      </c>
      <c r="L14" s="52">
        <v>0</v>
      </c>
      <c r="M14" s="52">
        <v>302.60000000000002</v>
      </c>
      <c r="N14" s="52">
        <v>94.7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</row>
    <row r="15" spans="2:23">
      <c r="B15" s="137"/>
      <c r="C15" s="137"/>
      <c r="D15" s="137"/>
      <c r="E15" s="137"/>
      <c r="F15" s="51" t="s">
        <v>206</v>
      </c>
      <c r="G15" s="52">
        <f t="shared" si="0"/>
        <v>778.5</v>
      </c>
      <c r="H15" s="52">
        <f t="shared" si="1"/>
        <v>0</v>
      </c>
      <c r="I15" s="52">
        <f t="shared" si="1"/>
        <v>593</v>
      </c>
      <c r="J15" s="52">
        <f t="shared" si="1"/>
        <v>185.5</v>
      </c>
      <c r="K15" s="52">
        <f t="shared" si="1"/>
        <v>0</v>
      </c>
      <c r="L15" s="52">
        <v>0</v>
      </c>
      <c r="M15" s="52">
        <v>593</v>
      </c>
      <c r="N15" s="52">
        <v>185.5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</row>
    <row r="16" spans="2:23">
      <c r="B16" s="137"/>
      <c r="C16" s="137"/>
      <c r="D16" s="137"/>
      <c r="E16" s="137"/>
      <c r="F16" s="51" t="s">
        <v>207</v>
      </c>
      <c r="G16" s="52">
        <f t="shared" si="0"/>
        <v>0</v>
      </c>
      <c r="H16" s="52">
        <f t="shared" si="1"/>
        <v>0</v>
      </c>
      <c r="I16" s="52">
        <f t="shared" si="1"/>
        <v>0</v>
      </c>
      <c r="J16" s="52">
        <f t="shared" si="1"/>
        <v>0</v>
      </c>
      <c r="K16" s="52">
        <f t="shared" si="1"/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</row>
    <row r="17" spans="2:23" ht="31.2">
      <c r="B17" s="137"/>
      <c r="C17" s="137"/>
      <c r="D17" s="137"/>
      <c r="E17" s="137"/>
      <c r="F17" s="51" t="s">
        <v>208</v>
      </c>
      <c r="G17" s="52">
        <f t="shared" si="0"/>
        <v>376.79999999999995</v>
      </c>
      <c r="H17" s="52">
        <f t="shared" si="1"/>
        <v>0</v>
      </c>
      <c r="I17" s="52">
        <f t="shared" si="1"/>
        <v>287.39999999999998</v>
      </c>
      <c r="J17" s="52">
        <f t="shared" si="1"/>
        <v>89.4</v>
      </c>
      <c r="K17" s="52">
        <f t="shared" si="1"/>
        <v>0</v>
      </c>
      <c r="L17" s="52">
        <v>0</v>
      </c>
      <c r="M17" s="52">
        <v>287.39999999999998</v>
      </c>
      <c r="N17" s="52">
        <v>89.4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</row>
    <row r="18" spans="2:23">
      <c r="B18" s="137"/>
      <c r="C18" s="137"/>
      <c r="D18" s="137"/>
      <c r="E18" s="137"/>
      <c r="F18" s="51" t="s">
        <v>209</v>
      </c>
      <c r="G18" s="52">
        <f t="shared" si="0"/>
        <v>0</v>
      </c>
      <c r="H18" s="52">
        <f t="shared" si="1"/>
        <v>0</v>
      </c>
      <c r="I18" s="52">
        <f t="shared" si="1"/>
        <v>0</v>
      </c>
      <c r="J18" s="52">
        <f t="shared" si="1"/>
        <v>0</v>
      </c>
      <c r="K18" s="52">
        <f t="shared" si="1"/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</row>
    <row r="19" spans="2:23">
      <c r="B19" s="137"/>
      <c r="C19" s="137"/>
      <c r="D19" s="137"/>
      <c r="E19" s="137"/>
      <c r="F19" s="51" t="s">
        <v>55</v>
      </c>
      <c r="G19" s="52">
        <f t="shared" si="0"/>
        <v>993.09999999999991</v>
      </c>
      <c r="H19" s="52">
        <f t="shared" si="1"/>
        <v>0</v>
      </c>
      <c r="I19" s="52">
        <f t="shared" si="1"/>
        <v>756.4</v>
      </c>
      <c r="J19" s="52">
        <f t="shared" si="1"/>
        <v>236.7</v>
      </c>
      <c r="K19" s="52">
        <f t="shared" si="1"/>
        <v>0</v>
      </c>
      <c r="L19" s="52">
        <v>0</v>
      </c>
      <c r="M19" s="52">
        <v>756.4</v>
      </c>
      <c r="N19" s="52">
        <v>236.7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</row>
    <row r="20" spans="2:23" ht="62.4">
      <c r="B20" s="137"/>
      <c r="C20" s="137"/>
      <c r="D20" s="137"/>
      <c r="E20" s="51" t="s">
        <v>210</v>
      </c>
      <c r="F20" s="51" t="s">
        <v>233</v>
      </c>
      <c r="G20" s="52">
        <f t="shared" si="0"/>
        <v>0</v>
      </c>
      <c r="H20" s="52">
        <f t="shared" si="1"/>
        <v>0</v>
      </c>
      <c r="I20" s="52">
        <f t="shared" si="1"/>
        <v>0</v>
      </c>
      <c r="J20" s="52">
        <f t="shared" si="1"/>
        <v>0</v>
      </c>
      <c r="K20" s="52">
        <f t="shared" si="1"/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</row>
    <row r="21" spans="2:23">
      <c r="B21" s="137"/>
      <c r="C21" s="137"/>
      <c r="D21" s="137"/>
      <c r="E21" s="137" t="s">
        <v>211</v>
      </c>
      <c r="F21" s="137" t="s">
        <v>197</v>
      </c>
      <c r="G21" s="52">
        <f t="shared" si="0"/>
        <v>0</v>
      </c>
      <c r="H21" s="52">
        <f t="shared" si="1"/>
        <v>0</v>
      </c>
      <c r="I21" s="52">
        <f t="shared" si="1"/>
        <v>0</v>
      </c>
      <c r="J21" s="52">
        <f t="shared" si="1"/>
        <v>0</v>
      </c>
      <c r="K21" s="52">
        <f t="shared" si="1"/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</row>
    <row r="22" spans="2:23">
      <c r="B22" s="137"/>
      <c r="C22" s="137"/>
      <c r="D22" s="137" t="s">
        <v>212</v>
      </c>
      <c r="E22" s="137" t="s">
        <v>58</v>
      </c>
      <c r="F22" s="137" t="s">
        <v>197</v>
      </c>
      <c r="G22" s="52">
        <f t="shared" si="0"/>
        <v>26384.800000000003</v>
      </c>
      <c r="H22" s="52">
        <f t="shared" si="1"/>
        <v>26384.800000000003</v>
      </c>
      <c r="I22" s="52">
        <f t="shared" si="1"/>
        <v>0</v>
      </c>
      <c r="J22" s="52">
        <f t="shared" si="1"/>
        <v>0</v>
      </c>
      <c r="K22" s="52">
        <f t="shared" si="1"/>
        <v>0</v>
      </c>
      <c r="L22" s="52">
        <v>3630.9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22753.9</v>
      </c>
      <c r="U22" s="52">
        <v>0</v>
      </c>
      <c r="V22" s="52">
        <v>0</v>
      </c>
      <c r="W22" s="52">
        <v>0</v>
      </c>
    </row>
    <row r="23" spans="2:23">
      <c r="B23" s="137"/>
      <c r="C23" s="137"/>
      <c r="D23" s="137"/>
      <c r="E23" s="137" t="s">
        <v>199</v>
      </c>
      <c r="F23" s="51" t="s">
        <v>213</v>
      </c>
      <c r="G23" s="52">
        <f t="shared" si="0"/>
        <v>0</v>
      </c>
      <c r="H23" s="52">
        <f t="shared" si="1"/>
        <v>0</v>
      </c>
      <c r="I23" s="52">
        <f t="shared" si="1"/>
        <v>0</v>
      </c>
      <c r="J23" s="52">
        <f t="shared" si="1"/>
        <v>0</v>
      </c>
      <c r="K23" s="52">
        <f t="shared" si="1"/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</row>
    <row r="24" spans="2:23">
      <c r="B24" s="137"/>
      <c r="C24" s="137"/>
      <c r="D24" s="137"/>
      <c r="E24" s="137"/>
      <c r="F24" s="51" t="s">
        <v>55</v>
      </c>
      <c r="G24" s="52">
        <f t="shared" si="0"/>
        <v>5954.7</v>
      </c>
      <c r="H24" s="52">
        <f t="shared" si="1"/>
        <v>5954.7</v>
      </c>
      <c r="I24" s="52">
        <f t="shared" si="1"/>
        <v>0</v>
      </c>
      <c r="J24" s="52">
        <f t="shared" si="1"/>
        <v>0</v>
      </c>
      <c r="K24" s="52">
        <f t="shared" si="1"/>
        <v>0</v>
      </c>
      <c r="L24" s="52">
        <v>344.4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5610.3</v>
      </c>
      <c r="U24" s="52">
        <v>0</v>
      </c>
      <c r="V24" s="52">
        <v>0</v>
      </c>
      <c r="W24" s="52">
        <v>0</v>
      </c>
    </row>
    <row r="25" spans="2:23">
      <c r="B25" s="137"/>
      <c r="C25" s="137"/>
      <c r="D25" s="137"/>
      <c r="E25" s="137" t="s">
        <v>112</v>
      </c>
      <c r="F25" s="137" t="s">
        <v>197</v>
      </c>
      <c r="G25" s="52">
        <f t="shared" si="0"/>
        <v>276</v>
      </c>
      <c r="H25" s="52">
        <f t="shared" si="1"/>
        <v>276</v>
      </c>
      <c r="I25" s="52">
        <f t="shared" si="1"/>
        <v>0</v>
      </c>
      <c r="J25" s="52">
        <f t="shared" si="1"/>
        <v>0</v>
      </c>
      <c r="K25" s="52">
        <f t="shared" si="1"/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276</v>
      </c>
      <c r="U25" s="52">
        <v>0</v>
      </c>
      <c r="V25" s="52">
        <v>0</v>
      </c>
      <c r="W25" s="52">
        <v>0</v>
      </c>
    </row>
    <row r="26" spans="2:23">
      <c r="B26" s="137"/>
      <c r="C26" s="137"/>
      <c r="D26" s="137"/>
      <c r="E26" s="137" t="s">
        <v>194</v>
      </c>
      <c r="F26" s="137" t="s">
        <v>197</v>
      </c>
      <c r="G26" s="52">
        <f t="shared" si="0"/>
        <v>602.69999999999993</v>
      </c>
      <c r="H26" s="52">
        <f t="shared" si="1"/>
        <v>602.69999999999993</v>
      </c>
      <c r="I26" s="52">
        <f t="shared" si="1"/>
        <v>0</v>
      </c>
      <c r="J26" s="52">
        <f t="shared" si="1"/>
        <v>0</v>
      </c>
      <c r="K26" s="52">
        <f t="shared" si="1"/>
        <v>0</v>
      </c>
      <c r="L26" s="52">
        <v>96.3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506.4</v>
      </c>
      <c r="U26" s="52">
        <v>0</v>
      </c>
      <c r="V26" s="52">
        <v>0</v>
      </c>
      <c r="W26" s="52">
        <v>0</v>
      </c>
    </row>
    <row r="27" spans="2:23">
      <c r="B27" s="137"/>
      <c r="C27" s="137"/>
      <c r="D27" s="137"/>
      <c r="E27" s="137" t="s">
        <v>200</v>
      </c>
      <c r="F27" s="51" t="s">
        <v>214</v>
      </c>
      <c r="G27" s="52">
        <f t="shared" si="0"/>
        <v>2730.9</v>
      </c>
      <c r="H27" s="52">
        <f t="shared" si="1"/>
        <v>2730.9</v>
      </c>
      <c r="I27" s="52">
        <f t="shared" si="1"/>
        <v>0</v>
      </c>
      <c r="J27" s="52">
        <f t="shared" si="1"/>
        <v>0</v>
      </c>
      <c r="K27" s="52">
        <f t="shared" si="1"/>
        <v>0</v>
      </c>
      <c r="L27" s="52">
        <v>804.5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1926.4</v>
      </c>
      <c r="U27" s="52">
        <v>0</v>
      </c>
      <c r="V27" s="52">
        <v>0</v>
      </c>
      <c r="W27" s="52">
        <v>0</v>
      </c>
    </row>
    <row r="28" spans="2:23" ht="31.2">
      <c r="B28" s="137"/>
      <c r="C28" s="137"/>
      <c r="D28" s="137"/>
      <c r="E28" s="137"/>
      <c r="F28" s="51" t="s">
        <v>215</v>
      </c>
      <c r="G28" s="52">
        <f t="shared" si="0"/>
        <v>417.79999999999995</v>
      </c>
      <c r="H28" s="52">
        <f t="shared" si="1"/>
        <v>417.79999999999995</v>
      </c>
      <c r="I28" s="52">
        <f t="shared" si="1"/>
        <v>0</v>
      </c>
      <c r="J28" s="52">
        <f t="shared" si="1"/>
        <v>0</v>
      </c>
      <c r="K28" s="52">
        <f t="shared" si="1"/>
        <v>0</v>
      </c>
      <c r="L28" s="52">
        <v>206.7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211.1</v>
      </c>
      <c r="U28" s="52">
        <v>0</v>
      </c>
      <c r="V28" s="52">
        <v>0</v>
      </c>
      <c r="W28" s="52">
        <v>0</v>
      </c>
    </row>
    <row r="29" spans="2:23">
      <c r="B29" s="137"/>
      <c r="C29" s="137"/>
      <c r="D29" s="137"/>
      <c r="E29" s="137"/>
      <c r="F29" s="51" t="s">
        <v>216</v>
      </c>
      <c r="G29" s="52">
        <f t="shared" si="0"/>
        <v>1764.5</v>
      </c>
      <c r="H29" s="52">
        <f t="shared" si="1"/>
        <v>1764.5</v>
      </c>
      <c r="I29" s="52">
        <f t="shared" si="1"/>
        <v>0</v>
      </c>
      <c r="J29" s="52">
        <f t="shared" si="1"/>
        <v>0</v>
      </c>
      <c r="K29" s="52">
        <f t="shared" si="1"/>
        <v>0</v>
      </c>
      <c r="L29" s="52">
        <v>229.6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1534.9</v>
      </c>
      <c r="U29" s="52">
        <v>0</v>
      </c>
      <c r="V29" s="52">
        <v>0</v>
      </c>
      <c r="W29" s="52">
        <v>0</v>
      </c>
    </row>
    <row r="30" spans="2:23">
      <c r="B30" s="137"/>
      <c r="C30" s="137"/>
      <c r="D30" s="137"/>
      <c r="E30" s="137"/>
      <c r="F30" s="51" t="s">
        <v>55</v>
      </c>
      <c r="G30" s="52">
        <f t="shared" si="0"/>
        <v>1878</v>
      </c>
      <c r="H30" s="52">
        <f t="shared" si="1"/>
        <v>1878</v>
      </c>
      <c r="I30" s="52">
        <f t="shared" si="1"/>
        <v>0</v>
      </c>
      <c r="J30" s="52">
        <f t="shared" si="1"/>
        <v>0</v>
      </c>
      <c r="K30" s="52">
        <f t="shared" si="1"/>
        <v>0</v>
      </c>
      <c r="L30" s="52">
        <v>161.19999999999999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1716.8</v>
      </c>
      <c r="U30" s="52">
        <v>0</v>
      </c>
      <c r="V30" s="52">
        <v>0</v>
      </c>
      <c r="W30" s="52">
        <v>0</v>
      </c>
    </row>
    <row r="31" spans="2:23">
      <c r="B31" s="137"/>
      <c r="C31" s="137"/>
      <c r="D31" s="137"/>
      <c r="E31" s="137" t="s">
        <v>201</v>
      </c>
      <c r="F31" s="137" t="s">
        <v>197</v>
      </c>
      <c r="G31" s="52">
        <f t="shared" si="0"/>
        <v>0</v>
      </c>
      <c r="H31" s="52">
        <f t="shared" si="1"/>
        <v>0</v>
      </c>
      <c r="I31" s="52">
        <f t="shared" si="1"/>
        <v>0</v>
      </c>
      <c r="J31" s="52">
        <f t="shared" si="1"/>
        <v>0</v>
      </c>
      <c r="K31" s="52">
        <f t="shared" si="1"/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</row>
    <row r="32" spans="2:23">
      <c r="B32" s="137"/>
      <c r="C32" s="137"/>
      <c r="D32" s="137"/>
      <c r="E32" s="137" t="s">
        <v>217</v>
      </c>
      <c r="F32" s="137" t="s">
        <v>197</v>
      </c>
      <c r="G32" s="52">
        <f t="shared" si="0"/>
        <v>1975</v>
      </c>
      <c r="H32" s="52">
        <f t="shared" si="1"/>
        <v>1975</v>
      </c>
      <c r="I32" s="52">
        <f t="shared" si="1"/>
        <v>0</v>
      </c>
      <c r="J32" s="52">
        <f t="shared" si="1"/>
        <v>0</v>
      </c>
      <c r="K32" s="52">
        <f t="shared" si="1"/>
        <v>0</v>
      </c>
      <c r="L32" s="52">
        <v>161.19999999999999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1813.8</v>
      </c>
      <c r="U32" s="52">
        <v>0</v>
      </c>
      <c r="V32" s="52">
        <v>0</v>
      </c>
      <c r="W32" s="52">
        <v>0</v>
      </c>
    </row>
    <row r="33" spans="2:23">
      <c r="B33" s="137"/>
      <c r="C33" s="137"/>
      <c r="D33" s="137"/>
      <c r="E33" s="137" t="s">
        <v>218</v>
      </c>
      <c r="F33" s="137" t="s">
        <v>197</v>
      </c>
      <c r="G33" s="52">
        <f t="shared" si="0"/>
        <v>1005.6</v>
      </c>
      <c r="H33" s="52">
        <f t="shared" si="1"/>
        <v>1005.6</v>
      </c>
      <c r="I33" s="52">
        <f t="shared" si="1"/>
        <v>0</v>
      </c>
      <c r="J33" s="52">
        <f t="shared" si="1"/>
        <v>0</v>
      </c>
      <c r="K33" s="52">
        <f t="shared" si="1"/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1005.6</v>
      </c>
      <c r="U33" s="52">
        <v>0</v>
      </c>
      <c r="V33" s="52">
        <v>0</v>
      </c>
      <c r="W33" s="52">
        <v>0</v>
      </c>
    </row>
    <row r="34" spans="2:23">
      <c r="B34" s="137"/>
      <c r="C34" s="137"/>
      <c r="D34" s="137"/>
      <c r="E34" s="137" t="s">
        <v>202</v>
      </c>
      <c r="F34" s="137" t="s">
        <v>197</v>
      </c>
      <c r="G34" s="52">
        <f t="shared" si="0"/>
        <v>4624</v>
      </c>
      <c r="H34" s="52">
        <f t="shared" si="1"/>
        <v>4624</v>
      </c>
      <c r="I34" s="52">
        <f t="shared" si="1"/>
        <v>0</v>
      </c>
      <c r="J34" s="52">
        <f t="shared" si="1"/>
        <v>0</v>
      </c>
      <c r="K34" s="52">
        <f t="shared" si="1"/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4624</v>
      </c>
      <c r="U34" s="52">
        <v>0</v>
      </c>
      <c r="V34" s="52">
        <v>0</v>
      </c>
      <c r="W34" s="52">
        <v>0</v>
      </c>
    </row>
    <row r="35" spans="2:23">
      <c r="B35" s="137"/>
      <c r="C35" s="137"/>
      <c r="D35" s="137"/>
      <c r="E35" s="137" t="s">
        <v>219</v>
      </c>
      <c r="F35" s="137" t="s">
        <v>197</v>
      </c>
      <c r="G35" s="52">
        <f t="shared" si="0"/>
        <v>17.899999999999999</v>
      </c>
      <c r="H35" s="52">
        <f t="shared" si="1"/>
        <v>17.899999999999999</v>
      </c>
      <c r="I35" s="52">
        <f t="shared" si="1"/>
        <v>0</v>
      </c>
      <c r="J35" s="52">
        <f t="shared" si="1"/>
        <v>0</v>
      </c>
      <c r="K35" s="52">
        <f t="shared" si="1"/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17.899999999999999</v>
      </c>
      <c r="U35" s="52">
        <v>0</v>
      </c>
      <c r="V35" s="52">
        <v>0</v>
      </c>
      <c r="W35" s="52">
        <v>0</v>
      </c>
    </row>
    <row r="36" spans="2:23">
      <c r="B36" s="137"/>
      <c r="C36" s="137"/>
      <c r="D36" s="137"/>
      <c r="E36" s="137" t="s">
        <v>220</v>
      </c>
      <c r="F36" s="137" t="s">
        <v>197</v>
      </c>
      <c r="G36" s="52">
        <f t="shared" si="0"/>
        <v>13.8</v>
      </c>
      <c r="H36" s="52">
        <f t="shared" si="1"/>
        <v>13.8</v>
      </c>
      <c r="I36" s="52">
        <f t="shared" si="1"/>
        <v>0</v>
      </c>
      <c r="J36" s="52">
        <f t="shared" si="1"/>
        <v>0</v>
      </c>
      <c r="K36" s="52">
        <f t="shared" si="1"/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13.8</v>
      </c>
      <c r="U36" s="52">
        <v>0</v>
      </c>
      <c r="V36" s="52">
        <v>0</v>
      </c>
      <c r="W36" s="52">
        <v>0</v>
      </c>
    </row>
    <row r="37" spans="2:23" ht="31.2">
      <c r="B37" s="137"/>
      <c r="C37" s="137"/>
      <c r="D37" s="137"/>
      <c r="E37" s="137" t="s">
        <v>221</v>
      </c>
      <c r="F37" s="51" t="s">
        <v>222</v>
      </c>
      <c r="G37" s="52">
        <f t="shared" si="0"/>
        <v>0</v>
      </c>
      <c r="H37" s="52">
        <f t="shared" si="1"/>
        <v>0</v>
      </c>
      <c r="I37" s="52">
        <f t="shared" si="1"/>
        <v>0</v>
      </c>
      <c r="J37" s="52">
        <f t="shared" si="1"/>
        <v>0</v>
      </c>
      <c r="K37" s="52">
        <f t="shared" si="1"/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</row>
    <row r="38" spans="2:23">
      <c r="B38" s="137"/>
      <c r="C38" s="137"/>
      <c r="D38" s="137"/>
      <c r="E38" s="137"/>
      <c r="F38" s="51" t="s">
        <v>223</v>
      </c>
      <c r="G38" s="52">
        <f t="shared" si="0"/>
        <v>0</v>
      </c>
      <c r="H38" s="52">
        <f t="shared" si="1"/>
        <v>0</v>
      </c>
      <c r="I38" s="52">
        <f t="shared" si="1"/>
        <v>0</v>
      </c>
      <c r="J38" s="52">
        <f t="shared" si="1"/>
        <v>0</v>
      </c>
      <c r="K38" s="52">
        <f t="shared" si="1"/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</row>
    <row r="39" spans="2:23">
      <c r="B39" s="137"/>
      <c r="C39" s="137"/>
      <c r="D39" s="137"/>
      <c r="E39" s="137" t="s">
        <v>54</v>
      </c>
      <c r="F39" s="137" t="s">
        <v>197</v>
      </c>
      <c r="G39" s="52">
        <f t="shared" si="0"/>
        <v>0</v>
      </c>
      <c r="H39" s="52">
        <f t="shared" si="1"/>
        <v>0</v>
      </c>
      <c r="I39" s="52">
        <f t="shared" si="1"/>
        <v>0</v>
      </c>
      <c r="J39" s="52">
        <f t="shared" si="1"/>
        <v>0</v>
      </c>
      <c r="K39" s="52">
        <f t="shared" si="1"/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</row>
    <row r="40" spans="2:23">
      <c r="B40" s="137"/>
      <c r="C40" s="137"/>
      <c r="D40" s="137"/>
      <c r="E40" s="137" t="s">
        <v>224</v>
      </c>
      <c r="F40" s="137" t="s">
        <v>197</v>
      </c>
      <c r="G40" s="52">
        <f t="shared" si="0"/>
        <v>25.5</v>
      </c>
      <c r="H40" s="52">
        <f t="shared" si="1"/>
        <v>25.5</v>
      </c>
      <c r="I40" s="52">
        <f t="shared" si="1"/>
        <v>0</v>
      </c>
      <c r="J40" s="52">
        <f t="shared" si="1"/>
        <v>0</v>
      </c>
      <c r="K40" s="52">
        <f t="shared" si="1"/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25.5</v>
      </c>
      <c r="U40" s="52">
        <v>0</v>
      </c>
      <c r="V40" s="52">
        <v>0</v>
      </c>
      <c r="W40" s="52">
        <v>0</v>
      </c>
    </row>
    <row r="41" spans="2:23">
      <c r="B41" s="137"/>
      <c r="C41" s="137"/>
      <c r="D41" s="137"/>
      <c r="E41" s="137" t="s">
        <v>225</v>
      </c>
      <c r="F41" s="137" t="s">
        <v>197</v>
      </c>
      <c r="G41" s="52">
        <f t="shared" si="0"/>
        <v>0</v>
      </c>
      <c r="H41" s="52">
        <f t="shared" si="1"/>
        <v>0</v>
      </c>
      <c r="I41" s="52">
        <f t="shared" si="1"/>
        <v>0</v>
      </c>
      <c r="J41" s="52">
        <f t="shared" si="1"/>
        <v>0</v>
      </c>
      <c r="K41" s="52">
        <f t="shared" si="1"/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</row>
    <row r="42" spans="2:23">
      <c r="B42" s="137"/>
      <c r="C42" s="137"/>
      <c r="D42" s="137"/>
      <c r="E42" s="137" t="s">
        <v>55</v>
      </c>
      <c r="F42" s="137" t="s">
        <v>197</v>
      </c>
      <c r="G42" s="52">
        <f t="shared" si="0"/>
        <v>458.1</v>
      </c>
      <c r="H42" s="52">
        <f t="shared" si="1"/>
        <v>458.1</v>
      </c>
      <c r="I42" s="52">
        <f t="shared" si="1"/>
        <v>0</v>
      </c>
      <c r="J42" s="52">
        <f t="shared" si="1"/>
        <v>0</v>
      </c>
      <c r="K42" s="52">
        <f t="shared" si="1"/>
        <v>0</v>
      </c>
      <c r="L42" s="52">
        <v>13.6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444.5</v>
      </c>
      <c r="U42" s="52">
        <v>0</v>
      </c>
      <c r="V42" s="52">
        <v>0</v>
      </c>
      <c r="W42" s="52">
        <v>0</v>
      </c>
    </row>
    <row r="43" spans="2:23">
      <c r="B43" s="137"/>
      <c r="C43" s="137"/>
      <c r="D43" s="137"/>
      <c r="E43" s="137" t="s">
        <v>226</v>
      </c>
      <c r="F43" s="137" t="s">
        <v>197</v>
      </c>
      <c r="G43" s="52">
        <f t="shared" si="0"/>
        <v>4640.3</v>
      </c>
      <c r="H43" s="52">
        <f t="shared" si="1"/>
        <v>4640.3</v>
      </c>
      <c r="I43" s="52">
        <f t="shared" si="1"/>
        <v>0</v>
      </c>
      <c r="J43" s="52">
        <f t="shared" si="1"/>
        <v>0</v>
      </c>
      <c r="K43" s="52">
        <f t="shared" si="1"/>
        <v>0</v>
      </c>
      <c r="L43" s="52">
        <v>1613.4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3026.9</v>
      </c>
      <c r="U43" s="52">
        <v>0</v>
      </c>
      <c r="V43" s="52">
        <v>0</v>
      </c>
      <c r="W43" s="52">
        <v>0</v>
      </c>
    </row>
    <row r="44" spans="2:23">
      <c r="B44" s="137"/>
      <c r="C44" s="137"/>
      <c r="D44" s="137" t="s">
        <v>227</v>
      </c>
      <c r="E44" s="137" t="s">
        <v>197</v>
      </c>
      <c r="F44" s="137" t="s">
        <v>197</v>
      </c>
      <c r="G44" s="52">
        <f t="shared" si="0"/>
        <v>26068.1</v>
      </c>
      <c r="H44" s="52">
        <f t="shared" si="1"/>
        <v>26068.1</v>
      </c>
      <c r="I44" s="52">
        <f t="shared" si="1"/>
        <v>0</v>
      </c>
      <c r="J44" s="52">
        <f t="shared" si="1"/>
        <v>0</v>
      </c>
      <c r="K44" s="52">
        <f t="shared" si="1"/>
        <v>0</v>
      </c>
      <c r="L44" s="52">
        <v>7231.9</v>
      </c>
      <c r="M44" s="52">
        <v>0</v>
      </c>
      <c r="N44" s="52">
        <v>0</v>
      </c>
      <c r="O44" s="52">
        <v>0</v>
      </c>
      <c r="P44" s="52">
        <v>1091</v>
      </c>
      <c r="Q44" s="52">
        <v>0</v>
      </c>
      <c r="R44" s="52">
        <v>0</v>
      </c>
      <c r="S44" s="52">
        <v>0</v>
      </c>
      <c r="T44" s="52">
        <v>17745.2</v>
      </c>
      <c r="U44" s="52">
        <v>0</v>
      </c>
      <c r="V44" s="52">
        <v>0</v>
      </c>
      <c r="W44" s="52">
        <v>0</v>
      </c>
    </row>
    <row r="45" spans="2:23">
      <c r="B45" s="137" t="s">
        <v>125</v>
      </c>
      <c r="C45" s="137" t="s">
        <v>4</v>
      </c>
      <c r="D45" s="137" t="s">
        <v>123</v>
      </c>
      <c r="E45" s="137"/>
      <c r="F45" s="137" t="s">
        <v>197</v>
      </c>
      <c r="G45" s="52">
        <f t="shared" si="0"/>
        <v>109775</v>
      </c>
      <c r="H45" s="52">
        <f t="shared" si="1"/>
        <v>56909.599999999999</v>
      </c>
      <c r="I45" s="52">
        <f t="shared" si="1"/>
        <v>41490.400000000001</v>
      </c>
      <c r="J45" s="52">
        <f t="shared" si="1"/>
        <v>11375</v>
      </c>
      <c r="K45" s="52">
        <f t="shared" si="1"/>
        <v>0</v>
      </c>
      <c r="L45" s="52">
        <v>9125.6</v>
      </c>
      <c r="M45" s="52">
        <v>41490.400000000001</v>
      </c>
      <c r="N45" s="52">
        <v>11375</v>
      </c>
      <c r="O45" s="52">
        <v>0</v>
      </c>
      <c r="P45" s="52">
        <v>46</v>
      </c>
      <c r="Q45" s="52">
        <v>0</v>
      </c>
      <c r="R45" s="52">
        <v>0</v>
      </c>
      <c r="S45" s="52">
        <v>0</v>
      </c>
      <c r="T45" s="52">
        <v>47738</v>
      </c>
      <c r="U45" s="52">
        <v>0</v>
      </c>
      <c r="V45" s="52">
        <v>0</v>
      </c>
      <c r="W45" s="52">
        <v>0</v>
      </c>
    </row>
    <row r="46" spans="2:23">
      <c r="B46" s="137"/>
      <c r="C46" s="137"/>
      <c r="D46" s="137" t="s">
        <v>198</v>
      </c>
      <c r="E46" s="137" t="s">
        <v>58</v>
      </c>
      <c r="F46" s="137" t="s">
        <v>197</v>
      </c>
      <c r="G46" s="49">
        <f t="shared" si="0"/>
        <v>52865.4</v>
      </c>
      <c r="H46" s="52">
        <f t="shared" si="1"/>
        <v>0</v>
      </c>
      <c r="I46" s="52">
        <f t="shared" si="1"/>
        <v>41490.400000000001</v>
      </c>
      <c r="J46" s="52">
        <f t="shared" si="1"/>
        <v>11375</v>
      </c>
      <c r="K46" s="52">
        <f t="shared" si="1"/>
        <v>0</v>
      </c>
      <c r="L46" s="52">
        <v>0</v>
      </c>
      <c r="M46" s="52">
        <v>41490.400000000001</v>
      </c>
      <c r="N46" s="52">
        <v>11375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</row>
    <row r="47" spans="2:23">
      <c r="B47" s="137"/>
      <c r="C47" s="137"/>
      <c r="D47" s="137"/>
      <c r="E47" s="137" t="s">
        <v>153</v>
      </c>
      <c r="F47" s="51" t="s">
        <v>58</v>
      </c>
      <c r="G47" s="52">
        <f t="shared" si="0"/>
        <v>52865.4</v>
      </c>
      <c r="H47" s="52">
        <f t="shared" si="1"/>
        <v>0</v>
      </c>
      <c r="I47" s="52">
        <f t="shared" si="1"/>
        <v>41490.400000000001</v>
      </c>
      <c r="J47" s="52">
        <f t="shared" si="1"/>
        <v>11375</v>
      </c>
      <c r="K47" s="52">
        <f t="shared" si="1"/>
        <v>0</v>
      </c>
      <c r="L47" s="52">
        <v>0</v>
      </c>
      <c r="M47" s="52">
        <v>41490.400000000001</v>
      </c>
      <c r="N47" s="52">
        <v>11375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</row>
    <row r="48" spans="2:23">
      <c r="B48" s="137"/>
      <c r="C48" s="137"/>
      <c r="D48" s="137"/>
      <c r="E48" s="137"/>
      <c r="F48" s="51" t="s">
        <v>199</v>
      </c>
      <c r="G48" s="52">
        <f t="shared" si="0"/>
        <v>10153.5</v>
      </c>
      <c r="H48" s="52">
        <f t="shared" si="1"/>
        <v>0</v>
      </c>
      <c r="I48" s="52">
        <f t="shared" si="1"/>
        <v>6978.7</v>
      </c>
      <c r="J48" s="52">
        <f t="shared" si="1"/>
        <v>3174.8</v>
      </c>
      <c r="K48" s="52">
        <f t="shared" si="1"/>
        <v>0</v>
      </c>
      <c r="L48" s="52">
        <v>0</v>
      </c>
      <c r="M48" s="52">
        <v>6978.7</v>
      </c>
      <c r="N48" s="52">
        <v>3174.8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</row>
    <row r="49" spans="2:23" ht="31.2">
      <c r="B49" s="137"/>
      <c r="C49" s="137"/>
      <c r="D49" s="137"/>
      <c r="E49" s="137"/>
      <c r="F49" s="51" t="s">
        <v>200</v>
      </c>
      <c r="G49" s="52">
        <f t="shared" si="0"/>
        <v>8165.1</v>
      </c>
      <c r="H49" s="52">
        <f t="shared" si="1"/>
        <v>0</v>
      </c>
      <c r="I49" s="52">
        <f t="shared" si="1"/>
        <v>6978.7</v>
      </c>
      <c r="J49" s="52">
        <f t="shared" si="1"/>
        <v>1186.4000000000001</v>
      </c>
      <c r="K49" s="52">
        <f t="shared" si="1"/>
        <v>0</v>
      </c>
      <c r="L49" s="52">
        <v>0</v>
      </c>
      <c r="M49" s="52">
        <v>6978.7</v>
      </c>
      <c r="N49" s="52">
        <v>1186.4000000000001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</row>
    <row r="50" spans="2:23">
      <c r="B50" s="137"/>
      <c r="C50" s="137"/>
      <c r="D50" s="137"/>
      <c r="E50" s="137"/>
      <c r="F50" s="51" t="s">
        <v>201</v>
      </c>
      <c r="G50" s="52">
        <f t="shared" si="0"/>
        <v>5649.2</v>
      </c>
      <c r="H50" s="52">
        <f t="shared" si="1"/>
        <v>0</v>
      </c>
      <c r="I50" s="52">
        <f t="shared" si="1"/>
        <v>4186.3999999999996</v>
      </c>
      <c r="J50" s="52">
        <f t="shared" si="1"/>
        <v>1462.8</v>
      </c>
      <c r="K50" s="52">
        <f t="shared" si="1"/>
        <v>0</v>
      </c>
      <c r="L50" s="52">
        <v>0</v>
      </c>
      <c r="M50" s="52">
        <v>4186.3999999999996</v>
      </c>
      <c r="N50" s="52">
        <v>1462.8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</row>
    <row r="51" spans="2:23">
      <c r="B51" s="137"/>
      <c r="C51" s="137"/>
      <c r="D51" s="137"/>
      <c r="E51" s="137"/>
      <c r="F51" s="51" t="s">
        <v>202</v>
      </c>
      <c r="G51" s="52">
        <f t="shared" si="0"/>
        <v>2970.7</v>
      </c>
      <c r="H51" s="52">
        <f t="shared" si="1"/>
        <v>0</v>
      </c>
      <c r="I51" s="52">
        <f t="shared" si="1"/>
        <v>2970.7</v>
      </c>
      <c r="J51" s="52">
        <f t="shared" si="1"/>
        <v>0</v>
      </c>
      <c r="K51" s="52">
        <f t="shared" si="1"/>
        <v>0</v>
      </c>
      <c r="L51" s="52">
        <v>0</v>
      </c>
      <c r="M51" s="52">
        <v>2970.7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</row>
    <row r="52" spans="2:23" ht="31.2">
      <c r="B52" s="137"/>
      <c r="C52" s="137"/>
      <c r="D52" s="137"/>
      <c r="E52" s="137"/>
      <c r="F52" s="51" t="s">
        <v>203</v>
      </c>
      <c r="G52" s="52">
        <f t="shared" si="0"/>
        <v>0</v>
      </c>
      <c r="H52" s="52">
        <f t="shared" si="1"/>
        <v>0</v>
      </c>
      <c r="I52" s="52">
        <f t="shared" si="1"/>
        <v>0</v>
      </c>
      <c r="J52" s="52">
        <f t="shared" si="1"/>
        <v>0</v>
      </c>
      <c r="K52" s="52">
        <f t="shared" si="1"/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</row>
    <row r="53" spans="2:23">
      <c r="B53" s="137"/>
      <c r="C53" s="137"/>
      <c r="D53" s="137"/>
      <c r="E53" s="137"/>
      <c r="F53" s="51" t="s">
        <v>204</v>
      </c>
      <c r="G53" s="52">
        <f t="shared" si="0"/>
        <v>7443.8</v>
      </c>
      <c r="H53" s="52">
        <f t="shared" si="1"/>
        <v>0</v>
      </c>
      <c r="I53" s="52">
        <f t="shared" si="1"/>
        <v>6036.8</v>
      </c>
      <c r="J53" s="52">
        <f t="shared" si="1"/>
        <v>1407</v>
      </c>
      <c r="K53" s="52">
        <f t="shared" si="1"/>
        <v>0</v>
      </c>
      <c r="L53" s="52">
        <v>0</v>
      </c>
      <c r="M53" s="52">
        <v>6036.8</v>
      </c>
      <c r="N53" s="52">
        <v>1407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</row>
    <row r="54" spans="2:23">
      <c r="B54" s="137"/>
      <c r="C54" s="137"/>
      <c r="D54" s="137"/>
      <c r="E54" s="137"/>
      <c r="F54" s="51" t="s">
        <v>55</v>
      </c>
      <c r="G54" s="52">
        <f t="shared" si="0"/>
        <v>18483.099999999999</v>
      </c>
      <c r="H54" s="52">
        <f t="shared" si="1"/>
        <v>0</v>
      </c>
      <c r="I54" s="52">
        <f t="shared" si="1"/>
        <v>14339.1</v>
      </c>
      <c r="J54" s="52">
        <f t="shared" si="1"/>
        <v>4144</v>
      </c>
      <c r="K54" s="52">
        <f t="shared" si="1"/>
        <v>0</v>
      </c>
      <c r="L54" s="52">
        <v>0</v>
      </c>
      <c r="M54" s="52">
        <v>14339.1</v>
      </c>
      <c r="N54" s="52">
        <v>4144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</row>
    <row r="55" spans="2:23">
      <c r="B55" s="137"/>
      <c r="C55" s="137"/>
      <c r="D55" s="137"/>
      <c r="E55" s="137" t="s">
        <v>154</v>
      </c>
      <c r="F55" s="51" t="s">
        <v>58</v>
      </c>
      <c r="G55" s="52">
        <f t="shared" si="0"/>
        <v>0</v>
      </c>
      <c r="H55" s="52">
        <f t="shared" si="1"/>
        <v>0</v>
      </c>
      <c r="I55" s="52">
        <f t="shared" si="1"/>
        <v>0</v>
      </c>
      <c r="J55" s="52">
        <f t="shared" si="1"/>
        <v>0</v>
      </c>
      <c r="K55" s="52">
        <f t="shared" si="1"/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</row>
    <row r="56" spans="2:23">
      <c r="B56" s="137"/>
      <c r="C56" s="137"/>
      <c r="D56" s="137"/>
      <c r="E56" s="137"/>
      <c r="F56" s="51" t="s">
        <v>205</v>
      </c>
      <c r="G56" s="52">
        <f t="shared" si="0"/>
        <v>0</v>
      </c>
      <c r="H56" s="52">
        <f t="shared" si="1"/>
        <v>0</v>
      </c>
      <c r="I56" s="52">
        <f t="shared" si="1"/>
        <v>0</v>
      </c>
      <c r="J56" s="52">
        <f t="shared" si="1"/>
        <v>0</v>
      </c>
      <c r="K56" s="52">
        <f t="shared" si="1"/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</row>
    <row r="57" spans="2:23">
      <c r="B57" s="137"/>
      <c r="C57" s="137"/>
      <c r="D57" s="137"/>
      <c r="E57" s="137"/>
      <c r="F57" s="51" t="s">
        <v>206</v>
      </c>
      <c r="G57" s="52">
        <f t="shared" si="0"/>
        <v>0</v>
      </c>
      <c r="H57" s="52">
        <f t="shared" si="1"/>
        <v>0</v>
      </c>
      <c r="I57" s="52">
        <f t="shared" si="1"/>
        <v>0</v>
      </c>
      <c r="J57" s="52">
        <f t="shared" si="1"/>
        <v>0</v>
      </c>
      <c r="K57" s="52">
        <f t="shared" si="1"/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</row>
    <row r="58" spans="2:23">
      <c r="B58" s="137"/>
      <c r="C58" s="137"/>
      <c r="D58" s="137"/>
      <c r="E58" s="137"/>
      <c r="F58" s="51" t="s">
        <v>207</v>
      </c>
      <c r="G58" s="52">
        <f t="shared" si="0"/>
        <v>0</v>
      </c>
      <c r="H58" s="52">
        <f t="shared" si="1"/>
        <v>0</v>
      </c>
      <c r="I58" s="52">
        <f t="shared" si="1"/>
        <v>0</v>
      </c>
      <c r="J58" s="52">
        <f t="shared" si="1"/>
        <v>0</v>
      </c>
      <c r="K58" s="52">
        <f t="shared" si="1"/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</row>
    <row r="59" spans="2:23" ht="31.2">
      <c r="B59" s="137"/>
      <c r="C59" s="137"/>
      <c r="D59" s="137"/>
      <c r="E59" s="137"/>
      <c r="F59" s="51" t="s">
        <v>208</v>
      </c>
      <c r="G59" s="52">
        <f t="shared" si="0"/>
        <v>0</v>
      </c>
      <c r="H59" s="52">
        <f t="shared" si="1"/>
        <v>0</v>
      </c>
      <c r="I59" s="52">
        <f t="shared" si="1"/>
        <v>0</v>
      </c>
      <c r="J59" s="52">
        <f t="shared" si="1"/>
        <v>0</v>
      </c>
      <c r="K59" s="52">
        <f t="shared" si="1"/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</row>
    <row r="60" spans="2:23">
      <c r="B60" s="137"/>
      <c r="C60" s="137"/>
      <c r="D60" s="137"/>
      <c r="E60" s="137"/>
      <c r="F60" s="51" t="s">
        <v>209</v>
      </c>
      <c r="G60" s="52">
        <f t="shared" si="0"/>
        <v>0</v>
      </c>
      <c r="H60" s="52">
        <f t="shared" si="1"/>
        <v>0</v>
      </c>
      <c r="I60" s="52">
        <f t="shared" si="1"/>
        <v>0</v>
      </c>
      <c r="J60" s="52">
        <f t="shared" si="1"/>
        <v>0</v>
      </c>
      <c r="K60" s="52">
        <f t="shared" si="1"/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</row>
    <row r="61" spans="2:23">
      <c r="B61" s="137"/>
      <c r="C61" s="137"/>
      <c r="D61" s="137"/>
      <c r="E61" s="137"/>
      <c r="F61" s="51" t="s">
        <v>55</v>
      </c>
      <c r="G61" s="52">
        <f t="shared" si="0"/>
        <v>0</v>
      </c>
      <c r="H61" s="52">
        <f t="shared" si="1"/>
        <v>0</v>
      </c>
      <c r="I61" s="52">
        <f t="shared" si="1"/>
        <v>0</v>
      </c>
      <c r="J61" s="52">
        <f t="shared" si="1"/>
        <v>0</v>
      </c>
      <c r="K61" s="52">
        <f t="shared" si="1"/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</row>
    <row r="62" spans="2:23" ht="62.4">
      <c r="B62" s="137"/>
      <c r="C62" s="137"/>
      <c r="D62" s="137"/>
      <c r="E62" s="51" t="s">
        <v>210</v>
      </c>
      <c r="F62" s="51" t="s">
        <v>233</v>
      </c>
      <c r="G62" s="52">
        <f t="shared" si="0"/>
        <v>0</v>
      </c>
      <c r="H62" s="52">
        <f t="shared" si="1"/>
        <v>0</v>
      </c>
      <c r="I62" s="52">
        <f t="shared" si="1"/>
        <v>0</v>
      </c>
      <c r="J62" s="52">
        <f t="shared" si="1"/>
        <v>0</v>
      </c>
      <c r="K62" s="52">
        <f t="shared" si="1"/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</row>
    <row r="63" spans="2:23">
      <c r="B63" s="137"/>
      <c r="C63" s="137"/>
      <c r="D63" s="137"/>
      <c r="E63" s="137" t="s">
        <v>211</v>
      </c>
      <c r="F63" s="137" t="s">
        <v>197</v>
      </c>
      <c r="G63" s="52">
        <f t="shared" si="0"/>
        <v>0</v>
      </c>
      <c r="H63" s="52">
        <f t="shared" si="1"/>
        <v>0</v>
      </c>
      <c r="I63" s="52">
        <f t="shared" si="1"/>
        <v>0</v>
      </c>
      <c r="J63" s="52">
        <f t="shared" si="1"/>
        <v>0</v>
      </c>
      <c r="K63" s="52">
        <f t="shared" si="1"/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</row>
    <row r="64" spans="2:23">
      <c r="B64" s="137"/>
      <c r="C64" s="137"/>
      <c r="D64" s="137" t="s">
        <v>212</v>
      </c>
      <c r="E64" s="137" t="s">
        <v>58</v>
      </c>
      <c r="F64" s="137" t="s">
        <v>197</v>
      </c>
      <c r="G64" s="52">
        <f t="shared" si="0"/>
        <v>33301.599999999999</v>
      </c>
      <c r="H64" s="52">
        <f t="shared" si="1"/>
        <v>33301.599999999999</v>
      </c>
      <c r="I64" s="52">
        <f t="shared" si="1"/>
        <v>0</v>
      </c>
      <c r="J64" s="52">
        <f t="shared" si="1"/>
        <v>0</v>
      </c>
      <c r="K64" s="52">
        <f t="shared" si="1"/>
        <v>0</v>
      </c>
      <c r="L64" s="52">
        <v>9125.6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24176</v>
      </c>
      <c r="U64" s="52">
        <v>0</v>
      </c>
      <c r="V64" s="52">
        <v>0</v>
      </c>
      <c r="W64" s="52">
        <v>0</v>
      </c>
    </row>
    <row r="65" spans="2:23">
      <c r="B65" s="137"/>
      <c r="C65" s="137"/>
      <c r="D65" s="137"/>
      <c r="E65" s="137" t="s">
        <v>199</v>
      </c>
      <c r="F65" s="51" t="s">
        <v>213</v>
      </c>
      <c r="G65" s="52">
        <f t="shared" si="0"/>
        <v>586.4</v>
      </c>
      <c r="H65" s="52">
        <f t="shared" si="1"/>
        <v>586.4</v>
      </c>
      <c r="I65" s="52">
        <f t="shared" si="1"/>
        <v>0</v>
      </c>
      <c r="J65" s="52">
        <f t="shared" si="1"/>
        <v>0</v>
      </c>
      <c r="K65" s="52">
        <f t="shared" si="1"/>
        <v>0</v>
      </c>
      <c r="L65" s="52">
        <v>4.4000000000000004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582</v>
      </c>
      <c r="U65" s="52">
        <v>0</v>
      </c>
      <c r="V65" s="52">
        <v>0</v>
      </c>
      <c r="W65" s="52">
        <v>0</v>
      </c>
    </row>
    <row r="66" spans="2:23">
      <c r="B66" s="137"/>
      <c r="C66" s="137"/>
      <c r="D66" s="137"/>
      <c r="E66" s="137"/>
      <c r="F66" s="51" t="s">
        <v>55</v>
      </c>
      <c r="G66" s="52">
        <f t="shared" si="0"/>
        <v>17309</v>
      </c>
      <c r="H66" s="52">
        <f t="shared" si="1"/>
        <v>17309</v>
      </c>
      <c r="I66" s="52">
        <f t="shared" si="1"/>
        <v>0</v>
      </c>
      <c r="J66" s="52">
        <f t="shared" si="1"/>
        <v>0</v>
      </c>
      <c r="K66" s="52">
        <f t="shared" ref="K66:K129" si="2">SUM(O66,S66,W66)</f>
        <v>0</v>
      </c>
      <c r="L66" s="52">
        <v>2489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14820</v>
      </c>
      <c r="U66" s="52">
        <v>0</v>
      </c>
      <c r="V66" s="52">
        <v>0</v>
      </c>
      <c r="W66" s="52">
        <v>0</v>
      </c>
    </row>
    <row r="67" spans="2:23">
      <c r="B67" s="137"/>
      <c r="C67" s="137"/>
      <c r="D67" s="137"/>
      <c r="E67" s="137" t="s">
        <v>112</v>
      </c>
      <c r="F67" s="137" t="s">
        <v>197</v>
      </c>
      <c r="G67" s="52">
        <f t="shared" ref="G67:G130" si="3">SUM(H67:K67)</f>
        <v>4550.3999999999996</v>
      </c>
      <c r="H67" s="52">
        <f t="shared" ref="H67:K130" si="4">SUM(L67,P67,T67)</f>
        <v>4550.3999999999996</v>
      </c>
      <c r="I67" s="52">
        <f t="shared" si="4"/>
        <v>0</v>
      </c>
      <c r="J67" s="52">
        <f t="shared" si="4"/>
        <v>0</v>
      </c>
      <c r="K67" s="52">
        <f t="shared" si="2"/>
        <v>0</v>
      </c>
      <c r="L67" s="52">
        <v>108.4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4442</v>
      </c>
      <c r="U67" s="52">
        <v>0</v>
      </c>
      <c r="V67" s="52">
        <v>0</v>
      </c>
      <c r="W67" s="52">
        <v>0</v>
      </c>
    </row>
    <row r="68" spans="2:23">
      <c r="B68" s="137"/>
      <c r="C68" s="137"/>
      <c r="D68" s="137"/>
      <c r="E68" s="137" t="s">
        <v>194</v>
      </c>
      <c r="F68" s="137" t="s">
        <v>197</v>
      </c>
      <c r="G68" s="52">
        <f t="shared" si="3"/>
        <v>999.3</v>
      </c>
      <c r="H68" s="52">
        <f t="shared" si="4"/>
        <v>999.3</v>
      </c>
      <c r="I68" s="52">
        <f t="shared" si="4"/>
        <v>0</v>
      </c>
      <c r="J68" s="52">
        <f t="shared" si="4"/>
        <v>0</v>
      </c>
      <c r="K68" s="52">
        <f t="shared" si="2"/>
        <v>0</v>
      </c>
      <c r="L68" s="52">
        <v>387.3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612</v>
      </c>
      <c r="U68" s="52">
        <v>0</v>
      </c>
      <c r="V68" s="52">
        <v>0</v>
      </c>
      <c r="W68" s="52">
        <v>0</v>
      </c>
    </row>
    <row r="69" spans="2:23">
      <c r="B69" s="137"/>
      <c r="C69" s="137"/>
      <c r="D69" s="137"/>
      <c r="E69" s="137" t="s">
        <v>200</v>
      </c>
      <c r="F69" s="51" t="s">
        <v>214</v>
      </c>
      <c r="G69" s="52">
        <f t="shared" si="3"/>
        <v>733.8</v>
      </c>
      <c r="H69" s="52">
        <f t="shared" si="4"/>
        <v>733.8</v>
      </c>
      <c r="I69" s="52">
        <f t="shared" si="4"/>
        <v>0</v>
      </c>
      <c r="J69" s="52">
        <f t="shared" si="4"/>
        <v>0</v>
      </c>
      <c r="K69" s="52">
        <f t="shared" si="2"/>
        <v>0</v>
      </c>
      <c r="L69" s="52">
        <v>613.79999999999995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120</v>
      </c>
      <c r="U69" s="52">
        <v>0</v>
      </c>
      <c r="V69" s="52">
        <v>0</v>
      </c>
      <c r="W69" s="52">
        <v>0</v>
      </c>
    </row>
    <row r="70" spans="2:23" ht="31.2">
      <c r="B70" s="137"/>
      <c r="C70" s="137"/>
      <c r="D70" s="137"/>
      <c r="E70" s="137"/>
      <c r="F70" s="51" t="s">
        <v>215</v>
      </c>
      <c r="G70" s="52">
        <f t="shared" si="3"/>
        <v>326</v>
      </c>
      <c r="H70" s="52">
        <f t="shared" si="4"/>
        <v>326</v>
      </c>
      <c r="I70" s="52">
        <f t="shared" si="4"/>
        <v>0</v>
      </c>
      <c r="J70" s="52">
        <f t="shared" si="4"/>
        <v>0</v>
      </c>
      <c r="K70" s="52">
        <f t="shared" si="2"/>
        <v>0</v>
      </c>
      <c r="L70" s="52">
        <v>296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30</v>
      </c>
      <c r="U70" s="52">
        <v>0</v>
      </c>
      <c r="V70" s="52">
        <v>0</v>
      </c>
      <c r="W70" s="52">
        <v>0</v>
      </c>
    </row>
    <row r="71" spans="2:23">
      <c r="B71" s="137"/>
      <c r="C71" s="137"/>
      <c r="D71" s="137"/>
      <c r="E71" s="137"/>
      <c r="F71" s="51" t="s">
        <v>216</v>
      </c>
      <c r="G71" s="52">
        <f t="shared" si="3"/>
        <v>367.4</v>
      </c>
      <c r="H71" s="52">
        <f t="shared" si="4"/>
        <v>367.4</v>
      </c>
      <c r="I71" s="52">
        <f t="shared" si="4"/>
        <v>0</v>
      </c>
      <c r="J71" s="52">
        <f t="shared" si="4"/>
        <v>0</v>
      </c>
      <c r="K71" s="52">
        <f t="shared" si="2"/>
        <v>0</v>
      </c>
      <c r="L71" s="52">
        <v>319.39999999999998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48</v>
      </c>
      <c r="U71" s="52">
        <v>0</v>
      </c>
      <c r="V71" s="52">
        <v>0</v>
      </c>
      <c r="W71" s="52">
        <v>0</v>
      </c>
    </row>
    <row r="72" spans="2:23">
      <c r="B72" s="137"/>
      <c r="C72" s="137"/>
      <c r="D72" s="137"/>
      <c r="E72" s="137"/>
      <c r="F72" s="51" t="s">
        <v>55</v>
      </c>
      <c r="G72" s="52">
        <f t="shared" si="3"/>
        <v>477.9</v>
      </c>
      <c r="H72" s="52">
        <f t="shared" si="4"/>
        <v>477.9</v>
      </c>
      <c r="I72" s="52">
        <f t="shared" si="4"/>
        <v>0</v>
      </c>
      <c r="J72" s="52">
        <f t="shared" si="4"/>
        <v>0</v>
      </c>
      <c r="K72" s="52">
        <f t="shared" si="2"/>
        <v>0</v>
      </c>
      <c r="L72" s="52">
        <v>159.9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318</v>
      </c>
      <c r="U72" s="52">
        <v>0</v>
      </c>
      <c r="V72" s="52">
        <v>0</v>
      </c>
      <c r="W72" s="52">
        <v>0</v>
      </c>
    </row>
    <row r="73" spans="2:23">
      <c r="B73" s="137"/>
      <c r="C73" s="137"/>
      <c r="D73" s="137"/>
      <c r="E73" s="137" t="s">
        <v>201</v>
      </c>
      <c r="F73" s="137" t="s">
        <v>197</v>
      </c>
      <c r="G73" s="52">
        <f t="shared" si="3"/>
        <v>0</v>
      </c>
      <c r="H73" s="52">
        <f t="shared" si="4"/>
        <v>0</v>
      </c>
      <c r="I73" s="52">
        <f t="shared" si="4"/>
        <v>0</v>
      </c>
      <c r="J73" s="52">
        <f t="shared" si="4"/>
        <v>0</v>
      </c>
      <c r="K73" s="52">
        <f t="shared" si="2"/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</row>
    <row r="74" spans="2:23">
      <c r="B74" s="137"/>
      <c r="C74" s="137"/>
      <c r="D74" s="137"/>
      <c r="E74" s="137" t="s">
        <v>217</v>
      </c>
      <c r="F74" s="137" t="s">
        <v>197</v>
      </c>
      <c r="G74" s="52">
        <f t="shared" si="3"/>
        <v>3811.7</v>
      </c>
      <c r="H74" s="52">
        <f t="shared" si="4"/>
        <v>3811.7</v>
      </c>
      <c r="I74" s="52">
        <f t="shared" si="4"/>
        <v>0</v>
      </c>
      <c r="J74" s="52">
        <f t="shared" si="4"/>
        <v>0</v>
      </c>
      <c r="K74" s="52">
        <f t="shared" si="2"/>
        <v>0</v>
      </c>
      <c r="L74" s="52">
        <v>703.7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3108</v>
      </c>
      <c r="U74" s="52">
        <v>0</v>
      </c>
      <c r="V74" s="52">
        <v>0</v>
      </c>
      <c r="W74" s="52">
        <v>0</v>
      </c>
    </row>
    <row r="75" spans="2:23">
      <c r="B75" s="137"/>
      <c r="C75" s="137"/>
      <c r="D75" s="137"/>
      <c r="E75" s="137" t="s">
        <v>218</v>
      </c>
      <c r="F75" s="137" t="s">
        <v>197</v>
      </c>
      <c r="G75" s="52">
        <f t="shared" si="3"/>
        <v>84</v>
      </c>
      <c r="H75" s="52">
        <f t="shared" si="4"/>
        <v>84</v>
      </c>
      <c r="I75" s="52">
        <f t="shared" si="4"/>
        <v>0</v>
      </c>
      <c r="J75" s="52">
        <f t="shared" si="4"/>
        <v>0</v>
      </c>
      <c r="K75" s="52">
        <f t="shared" si="2"/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84</v>
      </c>
      <c r="U75" s="52">
        <v>0</v>
      </c>
      <c r="V75" s="52">
        <v>0</v>
      </c>
      <c r="W75" s="52">
        <v>0</v>
      </c>
    </row>
    <row r="76" spans="2:23">
      <c r="B76" s="137"/>
      <c r="C76" s="137"/>
      <c r="D76" s="137"/>
      <c r="E76" s="137" t="s">
        <v>202</v>
      </c>
      <c r="F76" s="137" t="s">
        <v>197</v>
      </c>
      <c r="G76" s="52">
        <f t="shared" si="3"/>
        <v>0</v>
      </c>
      <c r="H76" s="52">
        <f t="shared" si="4"/>
        <v>0</v>
      </c>
      <c r="I76" s="52">
        <f t="shared" si="4"/>
        <v>0</v>
      </c>
      <c r="J76" s="52">
        <f t="shared" si="4"/>
        <v>0</v>
      </c>
      <c r="K76" s="52">
        <f t="shared" si="2"/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</row>
    <row r="77" spans="2:23">
      <c r="B77" s="137"/>
      <c r="C77" s="137"/>
      <c r="D77" s="137"/>
      <c r="E77" s="137" t="s">
        <v>219</v>
      </c>
      <c r="F77" s="137" t="s">
        <v>197</v>
      </c>
      <c r="G77" s="52">
        <f t="shared" si="3"/>
        <v>17</v>
      </c>
      <c r="H77" s="52">
        <f t="shared" si="4"/>
        <v>17</v>
      </c>
      <c r="I77" s="52">
        <f t="shared" si="4"/>
        <v>0</v>
      </c>
      <c r="J77" s="52">
        <f t="shared" si="4"/>
        <v>0</v>
      </c>
      <c r="K77" s="52">
        <f t="shared" si="2"/>
        <v>0</v>
      </c>
      <c r="L77" s="52">
        <v>17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</row>
    <row r="78" spans="2:23">
      <c r="B78" s="137"/>
      <c r="C78" s="137"/>
      <c r="D78" s="137"/>
      <c r="E78" s="137" t="s">
        <v>220</v>
      </c>
      <c r="F78" s="137" t="s">
        <v>197</v>
      </c>
      <c r="G78" s="52">
        <f t="shared" si="3"/>
        <v>5</v>
      </c>
      <c r="H78" s="52">
        <f t="shared" si="4"/>
        <v>5</v>
      </c>
      <c r="I78" s="52">
        <f t="shared" si="4"/>
        <v>0</v>
      </c>
      <c r="J78" s="52">
        <f t="shared" si="4"/>
        <v>0</v>
      </c>
      <c r="K78" s="52">
        <f t="shared" si="2"/>
        <v>0</v>
      </c>
      <c r="L78" s="52">
        <v>5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</row>
    <row r="79" spans="2:23" ht="31.2">
      <c r="B79" s="137"/>
      <c r="C79" s="137"/>
      <c r="D79" s="137"/>
      <c r="E79" s="137" t="s">
        <v>221</v>
      </c>
      <c r="F79" s="51" t="s">
        <v>222</v>
      </c>
      <c r="G79" s="52">
        <f t="shared" si="3"/>
        <v>0</v>
      </c>
      <c r="H79" s="52">
        <f t="shared" si="4"/>
        <v>0</v>
      </c>
      <c r="I79" s="52">
        <f t="shared" si="4"/>
        <v>0</v>
      </c>
      <c r="J79" s="52">
        <f t="shared" si="4"/>
        <v>0</v>
      </c>
      <c r="K79" s="52">
        <f t="shared" si="2"/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</row>
    <row r="80" spans="2:23">
      <c r="B80" s="137"/>
      <c r="C80" s="137"/>
      <c r="D80" s="137"/>
      <c r="E80" s="137"/>
      <c r="F80" s="51" t="s">
        <v>223</v>
      </c>
      <c r="G80" s="52">
        <f t="shared" si="3"/>
        <v>0</v>
      </c>
      <c r="H80" s="52">
        <f t="shared" si="4"/>
        <v>0</v>
      </c>
      <c r="I80" s="52">
        <f t="shared" si="4"/>
        <v>0</v>
      </c>
      <c r="J80" s="52">
        <f t="shared" si="4"/>
        <v>0</v>
      </c>
      <c r="K80" s="52">
        <f t="shared" si="2"/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</row>
    <row r="81" spans="2:23">
      <c r="B81" s="137"/>
      <c r="C81" s="137"/>
      <c r="D81" s="137"/>
      <c r="E81" s="137" t="s">
        <v>54</v>
      </c>
      <c r="F81" s="137" t="s">
        <v>197</v>
      </c>
      <c r="G81" s="52">
        <f t="shared" si="3"/>
        <v>27.4</v>
      </c>
      <c r="H81" s="52">
        <f t="shared" si="4"/>
        <v>27.4</v>
      </c>
      <c r="I81" s="52">
        <f t="shared" si="4"/>
        <v>0</v>
      </c>
      <c r="J81" s="52">
        <f t="shared" si="4"/>
        <v>0</v>
      </c>
      <c r="K81" s="52">
        <f t="shared" si="2"/>
        <v>0</v>
      </c>
      <c r="L81" s="52">
        <v>27.4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</row>
    <row r="82" spans="2:23">
      <c r="B82" s="137"/>
      <c r="C82" s="137"/>
      <c r="D82" s="137"/>
      <c r="E82" s="137" t="s">
        <v>224</v>
      </c>
      <c r="F82" s="137" t="s">
        <v>197</v>
      </c>
      <c r="G82" s="52">
        <f t="shared" si="3"/>
        <v>75.400000000000006</v>
      </c>
      <c r="H82" s="52">
        <f t="shared" si="4"/>
        <v>75.400000000000006</v>
      </c>
      <c r="I82" s="52">
        <f t="shared" si="4"/>
        <v>0</v>
      </c>
      <c r="J82" s="52">
        <f t="shared" si="4"/>
        <v>0</v>
      </c>
      <c r="K82" s="52">
        <f t="shared" si="2"/>
        <v>0</v>
      </c>
      <c r="L82" s="52">
        <v>69.400000000000006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6</v>
      </c>
      <c r="U82" s="52">
        <v>0</v>
      </c>
      <c r="V82" s="52">
        <v>0</v>
      </c>
      <c r="W82" s="52">
        <v>0</v>
      </c>
    </row>
    <row r="83" spans="2:23">
      <c r="B83" s="137"/>
      <c r="C83" s="137"/>
      <c r="D83" s="137"/>
      <c r="E83" s="137" t="s">
        <v>225</v>
      </c>
      <c r="F83" s="137" t="s">
        <v>197</v>
      </c>
      <c r="G83" s="52">
        <f t="shared" si="3"/>
        <v>0</v>
      </c>
      <c r="H83" s="52">
        <f t="shared" si="4"/>
        <v>0</v>
      </c>
      <c r="I83" s="52">
        <f t="shared" si="4"/>
        <v>0</v>
      </c>
      <c r="J83" s="52">
        <f t="shared" si="4"/>
        <v>0</v>
      </c>
      <c r="K83" s="52">
        <f t="shared" si="2"/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</row>
    <row r="84" spans="2:23">
      <c r="B84" s="137"/>
      <c r="C84" s="137"/>
      <c r="D84" s="137"/>
      <c r="E84" s="137" t="s">
        <v>55</v>
      </c>
      <c r="F84" s="137" t="s">
        <v>197</v>
      </c>
      <c r="G84" s="52">
        <f t="shared" si="3"/>
        <v>82.2</v>
      </c>
      <c r="H84" s="52">
        <f t="shared" si="4"/>
        <v>82.2</v>
      </c>
      <c r="I84" s="52">
        <f t="shared" si="4"/>
        <v>0</v>
      </c>
      <c r="J84" s="52">
        <f t="shared" si="4"/>
        <v>0</v>
      </c>
      <c r="K84" s="52">
        <f t="shared" si="2"/>
        <v>0</v>
      </c>
      <c r="L84" s="52">
        <v>76.2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6</v>
      </c>
      <c r="U84" s="52">
        <v>0</v>
      </c>
      <c r="V84" s="52">
        <v>0</v>
      </c>
      <c r="W84" s="52">
        <v>0</v>
      </c>
    </row>
    <row r="85" spans="2:23">
      <c r="B85" s="137"/>
      <c r="C85" s="137"/>
      <c r="D85" s="137"/>
      <c r="E85" s="137" t="s">
        <v>226</v>
      </c>
      <c r="F85" s="137" t="s">
        <v>197</v>
      </c>
      <c r="G85" s="52">
        <f t="shared" si="3"/>
        <v>3848.7</v>
      </c>
      <c r="H85" s="52">
        <f t="shared" si="4"/>
        <v>3848.7</v>
      </c>
      <c r="I85" s="52">
        <f t="shared" si="4"/>
        <v>0</v>
      </c>
      <c r="J85" s="52">
        <f t="shared" si="4"/>
        <v>0</v>
      </c>
      <c r="K85" s="52">
        <f t="shared" si="2"/>
        <v>0</v>
      </c>
      <c r="L85" s="52">
        <v>3848.7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</row>
    <row r="86" spans="2:23">
      <c r="B86" s="137"/>
      <c r="C86" s="137"/>
      <c r="D86" s="137" t="s">
        <v>227</v>
      </c>
      <c r="E86" s="137" t="s">
        <v>197</v>
      </c>
      <c r="F86" s="137" t="s">
        <v>197</v>
      </c>
      <c r="G86" s="52">
        <f t="shared" si="3"/>
        <v>23608</v>
      </c>
      <c r="H86" s="52">
        <f t="shared" si="4"/>
        <v>23608</v>
      </c>
      <c r="I86" s="52">
        <f t="shared" si="4"/>
        <v>0</v>
      </c>
      <c r="J86" s="52">
        <f t="shared" si="4"/>
        <v>0</v>
      </c>
      <c r="K86" s="52">
        <f t="shared" si="2"/>
        <v>0</v>
      </c>
      <c r="L86" s="52">
        <v>0</v>
      </c>
      <c r="M86" s="52">
        <v>0</v>
      </c>
      <c r="N86" s="52">
        <v>0</v>
      </c>
      <c r="O86" s="52">
        <v>0</v>
      </c>
      <c r="P86" s="52">
        <v>46</v>
      </c>
      <c r="Q86" s="52">
        <v>0</v>
      </c>
      <c r="R86" s="52">
        <v>0</v>
      </c>
      <c r="S86" s="52">
        <v>0</v>
      </c>
      <c r="T86" s="52">
        <v>23562</v>
      </c>
      <c r="U86" s="52">
        <v>0</v>
      </c>
      <c r="V86" s="52">
        <v>0</v>
      </c>
      <c r="W86" s="52">
        <v>0</v>
      </c>
    </row>
    <row r="87" spans="2:23">
      <c r="B87" s="137" t="s">
        <v>125</v>
      </c>
      <c r="C87" s="137" t="s">
        <v>126</v>
      </c>
      <c r="D87" s="137" t="s">
        <v>123</v>
      </c>
      <c r="E87" s="137"/>
      <c r="F87" s="137" t="s">
        <v>197</v>
      </c>
      <c r="G87" s="52">
        <f t="shared" si="3"/>
        <v>95185.400000000009</v>
      </c>
      <c r="H87" s="52">
        <f t="shared" si="4"/>
        <v>57951</v>
      </c>
      <c r="I87" s="52">
        <f t="shared" si="4"/>
        <v>27659.1</v>
      </c>
      <c r="J87" s="52">
        <f t="shared" si="4"/>
        <v>9575.2999999999993</v>
      </c>
      <c r="K87" s="52">
        <f t="shared" si="2"/>
        <v>0</v>
      </c>
      <c r="L87" s="52">
        <v>8932.5</v>
      </c>
      <c r="M87" s="52">
        <v>23993.1</v>
      </c>
      <c r="N87" s="52">
        <v>8895.2999999999993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49018.5</v>
      </c>
      <c r="U87" s="52">
        <v>3666</v>
      </c>
      <c r="V87" s="52">
        <v>680</v>
      </c>
      <c r="W87" s="52">
        <v>0</v>
      </c>
    </row>
    <row r="88" spans="2:23">
      <c r="B88" s="137"/>
      <c r="C88" s="137"/>
      <c r="D88" s="137" t="s">
        <v>198</v>
      </c>
      <c r="E88" s="137" t="s">
        <v>58</v>
      </c>
      <c r="F88" s="137" t="s">
        <v>197</v>
      </c>
      <c r="G88" s="52">
        <f t="shared" si="3"/>
        <v>39749.399999999994</v>
      </c>
      <c r="H88" s="52">
        <f t="shared" si="4"/>
        <v>2550</v>
      </c>
      <c r="I88" s="52">
        <f t="shared" si="4"/>
        <v>27624.1</v>
      </c>
      <c r="J88" s="52">
        <f t="shared" si="4"/>
        <v>9575.2999999999993</v>
      </c>
      <c r="K88" s="52">
        <f t="shared" si="2"/>
        <v>0</v>
      </c>
      <c r="L88" s="52">
        <v>0</v>
      </c>
      <c r="M88" s="52">
        <v>23993.1</v>
      </c>
      <c r="N88" s="52">
        <v>8895.2999999999993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2550</v>
      </c>
      <c r="U88" s="52">
        <v>3631</v>
      </c>
      <c r="V88" s="52">
        <v>680</v>
      </c>
      <c r="W88" s="52">
        <v>0</v>
      </c>
    </row>
    <row r="89" spans="2:23">
      <c r="B89" s="137"/>
      <c r="C89" s="137"/>
      <c r="D89" s="137"/>
      <c r="E89" s="137" t="s">
        <v>153</v>
      </c>
      <c r="F89" s="51" t="s">
        <v>58</v>
      </c>
      <c r="G89" s="52">
        <f t="shared" si="3"/>
        <v>36744.6</v>
      </c>
      <c r="H89" s="52">
        <f t="shared" si="4"/>
        <v>2550</v>
      </c>
      <c r="I89" s="52">
        <f t="shared" si="4"/>
        <v>25928.6</v>
      </c>
      <c r="J89" s="52">
        <f t="shared" si="4"/>
        <v>8266</v>
      </c>
      <c r="K89" s="52">
        <f t="shared" si="2"/>
        <v>0</v>
      </c>
      <c r="L89" s="52">
        <v>0</v>
      </c>
      <c r="M89" s="52">
        <v>22297.599999999999</v>
      </c>
      <c r="N89" s="52">
        <v>8266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2550</v>
      </c>
      <c r="U89" s="52">
        <v>3631</v>
      </c>
      <c r="V89" s="52">
        <v>0</v>
      </c>
      <c r="W89" s="52">
        <v>0</v>
      </c>
    </row>
    <row r="90" spans="2:23">
      <c r="B90" s="137"/>
      <c r="C90" s="137"/>
      <c r="D90" s="137"/>
      <c r="E90" s="137"/>
      <c r="F90" s="51" t="s">
        <v>199</v>
      </c>
      <c r="G90" s="52">
        <f t="shared" si="3"/>
        <v>6840</v>
      </c>
      <c r="H90" s="52">
        <f t="shared" si="4"/>
        <v>0</v>
      </c>
      <c r="I90" s="52">
        <f t="shared" si="4"/>
        <v>4990</v>
      </c>
      <c r="J90" s="52">
        <f t="shared" si="4"/>
        <v>1850</v>
      </c>
      <c r="K90" s="52">
        <f t="shared" si="2"/>
        <v>0</v>
      </c>
      <c r="L90" s="52">
        <v>0</v>
      </c>
      <c r="M90" s="52">
        <v>4990</v>
      </c>
      <c r="N90" s="52">
        <v>1850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</row>
    <row r="91" spans="2:23" ht="31.2">
      <c r="B91" s="137"/>
      <c r="C91" s="137"/>
      <c r="D91" s="137"/>
      <c r="E91" s="137"/>
      <c r="F91" s="51" t="s">
        <v>200</v>
      </c>
      <c r="G91" s="52">
        <f t="shared" si="3"/>
        <v>9816</v>
      </c>
      <c r="H91" s="52">
        <f t="shared" si="4"/>
        <v>0</v>
      </c>
      <c r="I91" s="52">
        <f t="shared" si="4"/>
        <v>8143</v>
      </c>
      <c r="J91" s="52">
        <f t="shared" si="4"/>
        <v>1673</v>
      </c>
      <c r="K91" s="52">
        <f t="shared" si="2"/>
        <v>0</v>
      </c>
      <c r="L91" s="52">
        <v>0</v>
      </c>
      <c r="M91" s="52">
        <v>4513</v>
      </c>
      <c r="N91" s="52">
        <v>1673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3630</v>
      </c>
      <c r="V91" s="52">
        <v>0</v>
      </c>
      <c r="W91" s="52">
        <v>0</v>
      </c>
    </row>
    <row r="92" spans="2:23">
      <c r="B92" s="137"/>
      <c r="C92" s="137"/>
      <c r="D92" s="137"/>
      <c r="E92" s="137"/>
      <c r="F92" s="51" t="s">
        <v>201</v>
      </c>
      <c r="G92" s="52">
        <f t="shared" si="3"/>
        <v>207</v>
      </c>
      <c r="H92" s="52">
        <f t="shared" si="4"/>
        <v>0</v>
      </c>
      <c r="I92" s="52">
        <f t="shared" si="4"/>
        <v>151</v>
      </c>
      <c r="J92" s="52">
        <f t="shared" si="4"/>
        <v>56</v>
      </c>
      <c r="K92" s="52">
        <f t="shared" si="2"/>
        <v>0</v>
      </c>
      <c r="L92" s="52">
        <v>0</v>
      </c>
      <c r="M92" s="52">
        <v>151</v>
      </c>
      <c r="N92" s="52">
        <v>56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</row>
    <row r="93" spans="2:23">
      <c r="B93" s="137"/>
      <c r="C93" s="137"/>
      <c r="D93" s="137"/>
      <c r="E93" s="137"/>
      <c r="F93" s="51" t="s">
        <v>202</v>
      </c>
      <c r="G93" s="52">
        <f t="shared" si="3"/>
        <v>1490</v>
      </c>
      <c r="H93" s="52">
        <f t="shared" si="4"/>
        <v>0</v>
      </c>
      <c r="I93" s="52">
        <f t="shared" si="4"/>
        <v>1087</v>
      </c>
      <c r="J93" s="52">
        <f t="shared" si="4"/>
        <v>403</v>
      </c>
      <c r="K93" s="52">
        <f t="shared" si="2"/>
        <v>0</v>
      </c>
      <c r="L93" s="52">
        <v>0</v>
      </c>
      <c r="M93" s="52">
        <v>1087</v>
      </c>
      <c r="N93" s="52">
        <v>403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</row>
    <row r="94" spans="2:23" ht="31.2">
      <c r="B94" s="137"/>
      <c r="C94" s="137"/>
      <c r="D94" s="137"/>
      <c r="E94" s="137"/>
      <c r="F94" s="51" t="s">
        <v>203</v>
      </c>
      <c r="G94" s="52">
        <f t="shared" si="3"/>
        <v>2134</v>
      </c>
      <c r="H94" s="52">
        <f t="shared" si="4"/>
        <v>0</v>
      </c>
      <c r="I94" s="52">
        <f t="shared" si="4"/>
        <v>1557</v>
      </c>
      <c r="J94" s="52">
        <f t="shared" si="4"/>
        <v>577</v>
      </c>
      <c r="K94" s="52">
        <f t="shared" si="2"/>
        <v>0</v>
      </c>
      <c r="L94" s="52">
        <v>0</v>
      </c>
      <c r="M94" s="52">
        <v>1557</v>
      </c>
      <c r="N94" s="52">
        <v>577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</row>
    <row r="95" spans="2:23">
      <c r="B95" s="137"/>
      <c r="C95" s="137"/>
      <c r="D95" s="137"/>
      <c r="E95" s="137"/>
      <c r="F95" s="51" t="s">
        <v>204</v>
      </c>
      <c r="G95" s="52">
        <f t="shared" si="3"/>
        <v>2881</v>
      </c>
      <c r="H95" s="52">
        <f t="shared" si="4"/>
        <v>2300</v>
      </c>
      <c r="I95" s="52">
        <f t="shared" si="4"/>
        <v>424</v>
      </c>
      <c r="J95" s="52">
        <f t="shared" si="4"/>
        <v>157</v>
      </c>
      <c r="K95" s="52">
        <f t="shared" si="2"/>
        <v>0</v>
      </c>
      <c r="L95" s="52">
        <v>0</v>
      </c>
      <c r="M95" s="52">
        <v>424</v>
      </c>
      <c r="N95" s="52">
        <v>157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2300</v>
      </c>
      <c r="U95" s="52">
        <v>0</v>
      </c>
      <c r="V95" s="52">
        <v>0</v>
      </c>
      <c r="W95" s="52">
        <v>0</v>
      </c>
    </row>
    <row r="96" spans="2:23">
      <c r="B96" s="137"/>
      <c r="C96" s="137"/>
      <c r="D96" s="137"/>
      <c r="E96" s="137"/>
      <c r="F96" s="51" t="s">
        <v>55</v>
      </c>
      <c r="G96" s="52">
        <f t="shared" si="3"/>
        <v>13376.6</v>
      </c>
      <c r="H96" s="52">
        <f t="shared" si="4"/>
        <v>250</v>
      </c>
      <c r="I96" s="52">
        <f t="shared" si="4"/>
        <v>9576.6</v>
      </c>
      <c r="J96" s="52">
        <f t="shared" si="4"/>
        <v>3550</v>
      </c>
      <c r="K96" s="52">
        <f t="shared" si="2"/>
        <v>0</v>
      </c>
      <c r="L96" s="52">
        <v>0</v>
      </c>
      <c r="M96" s="52">
        <v>9575.6</v>
      </c>
      <c r="N96" s="52">
        <v>3550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250</v>
      </c>
      <c r="U96" s="52">
        <v>1</v>
      </c>
      <c r="V96" s="52">
        <v>0</v>
      </c>
      <c r="W96" s="52">
        <v>0</v>
      </c>
    </row>
    <row r="97" spans="2:23">
      <c r="B97" s="137"/>
      <c r="C97" s="137"/>
      <c r="D97" s="137"/>
      <c r="E97" s="137" t="s">
        <v>154</v>
      </c>
      <c r="F97" s="51" t="s">
        <v>58</v>
      </c>
      <c r="G97" s="52">
        <f t="shared" si="3"/>
        <v>2324.8000000000002</v>
      </c>
      <c r="H97" s="52">
        <f t="shared" si="4"/>
        <v>0</v>
      </c>
      <c r="I97" s="52">
        <f t="shared" si="4"/>
        <v>1695.5</v>
      </c>
      <c r="J97" s="52">
        <f t="shared" si="4"/>
        <v>629.29999999999995</v>
      </c>
      <c r="K97" s="52">
        <f t="shared" si="2"/>
        <v>0</v>
      </c>
      <c r="L97" s="52">
        <v>0</v>
      </c>
      <c r="M97" s="52">
        <v>1695.5</v>
      </c>
      <c r="N97" s="52">
        <v>629.29999999999995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</row>
    <row r="98" spans="2:23">
      <c r="B98" s="137"/>
      <c r="C98" s="137"/>
      <c r="D98" s="137"/>
      <c r="E98" s="137"/>
      <c r="F98" s="51" t="s">
        <v>205</v>
      </c>
      <c r="G98" s="52">
        <f t="shared" si="3"/>
        <v>509.9</v>
      </c>
      <c r="H98" s="52">
        <f t="shared" si="4"/>
        <v>0</v>
      </c>
      <c r="I98" s="52">
        <f t="shared" si="4"/>
        <v>371.9</v>
      </c>
      <c r="J98" s="52">
        <f t="shared" si="4"/>
        <v>138</v>
      </c>
      <c r="K98" s="52">
        <f t="shared" si="2"/>
        <v>0</v>
      </c>
      <c r="L98" s="52">
        <v>0</v>
      </c>
      <c r="M98" s="52">
        <v>371.9</v>
      </c>
      <c r="N98" s="52">
        <v>138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</row>
    <row r="99" spans="2:23">
      <c r="B99" s="137"/>
      <c r="C99" s="137"/>
      <c r="D99" s="137"/>
      <c r="E99" s="137"/>
      <c r="F99" s="51" t="s">
        <v>206</v>
      </c>
      <c r="G99" s="52">
        <f t="shared" si="3"/>
        <v>717</v>
      </c>
      <c r="H99" s="52">
        <f t="shared" si="4"/>
        <v>0</v>
      </c>
      <c r="I99" s="52">
        <f t="shared" si="4"/>
        <v>523</v>
      </c>
      <c r="J99" s="52">
        <f t="shared" si="4"/>
        <v>194</v>
      </c>
      <c r="K99" s="52">
        <f t="shared" si="2"/>
        <v>0</v>
      </c>
      <c r="L99" s="52">
        <v>0</v>
      </c>
      <c r="M99" s="52">
        <v>523</v>
      </c>
      <c r="N99" s="52">
        <v>194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</row>
    <row r="100" spans="2:23">
      <c r="B100" s="137"/>
      <c r="C100" s="137"/>
      <c r="D100" s="137"/>
      <c r="E100" s="137"/>
      <c r="F100" s="51" t="s">
        <v>207</v>
      </c>
      <c r="G100" s="52">
        <f t="shared" si="3"/>
        <v>101.6</v>
      </c>
      <c r="H100" s="52">
        <f t="shared" si="4"/>
        <v>0</v>
      </c>
      <c r="I100" s="52">
        <f t="shared" si="4"/>
        <v>74</v>
      </c>
      <c r="J100" s="52">
        <f t="shared" si="4"/>
        <v>27.6</v>
      </c>
      <c r="K100" s="52">
        <f t="shared" si="2"/>
        <v>0</v>
      </c>
      <c r="L100" s="52">
        <v>0</v>
      </c>
      <c r="M100" s="52">
        <v>74</v>
      </c>
      <c r="N100" s="52">
        <v>27.6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</row>
    <row r="101" spans="2:23" ht="31.2">
      <c r="B101" s="137"/>
      <c r="C101" s="137"/>
      <c r="D101" s="137"/>
      <c r="E101" s="137"/>
      <c r="F101" s="51" t="s">
        <v>208</v>
      </c>
      <c r="G101" s="52">
        <f t="shared" si="3"/>
        <v>62.6</v>
      </c>
      <c r="H101" s="52">
        <f t="shared" si="4"/>
        <v>0</v>
      </c>
      <c r="I101" s="52">
        <f t="shared" si="4"/>
        <v>45.6</v>
      </c>
      <c r="J101" s="52">
        <f t="shared" si="4"/>
        <v>17</v>
      </c>
      <c r="K101" s="52">
        <f t="shared" si="2"/>
        <v>0</v>
      </c>
      <c r="L101" s="52">
        <v>0</v>
      </c>
      <c r="M101" s="52">
        <v>45.6</v>
      </c>
      <c r="N101" s="52">
        <v>17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</row>
    <row r="102" spans="2:23">
      <c r="B102" s="137"/>
      <c r="C102" s="137"/>
      <c r="D102" s="137"/>
      <c r="E102" s="137"/>
      <c r="F102" s="51" t="s">
        <v>209</v>
      </c>
      <c r="G102" s="52">
        <f t="shared" si="3"/>
        <v>3</v>
      </c>
      <c r="H102" s="52">
        <f t="shared" si="4"/>
        <v>0</v>
      </c>
      <c r="I102" s="52">
        <f t="shared" si="4"/>
        <v>2</v>
      </c>
      <c r="J102" s="52">
        <f t="shared" si="4"/>
        <v>1</v>
      </c>
      <c r="K102" s="52">
        <f t="shared" si="2"/>
        <v>0</v>
      </c>
      <c r="L102" s="52">
        <v>0</v>
      </c>
      <c r="M102" s="52">
        <v>2</v>
      </c>
      <c r="N102" s="52">
        <v>1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</row>
    <row r="103" spans="2:23">
      <c r="B103" s="137"/>
      <c r="C103" s="137"/>
      <c r="D103" s="137"/>
      <c r="E103" s="137"/>
      <c r="F103" s="51" t="s">
        <v>55</v>
      </c>
      <c r="G103" s="52">
        <f t="shared" si="3"/>
        <v>930.7</v>
      </c>
      <c r="H103" s="52">
        <f t="shared" si="4"/>
        <v>0</v>
      </c>
      <c r="I103" s="52">
        <f t="shared" si="4"/>
        <v>679</v>
      </c>
      <c r="J103" s="52">
        <f t="shared" si="4"/>
        <v>251.7</v>
      </c>
      <c r="K103" s="52">
        <f t="shared" si="2"/>
        <v>0</v>
      </c>
      <c r="L103" s="52">
        <v>0</v>
      </c>
      <c r="M103" s="52">
        <v>679</v>
      </c>
      <c r="N103" s="52">
        <v>251.7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</row>
    <row r="104" spans="2:23" ht="62.4">
      <c r="B104" s="137"/>
      <c r="C104" s="137"/>
      <c r="D104" s="137"/>
      <c r="E104" s="51" t="s">
        <v>210</v>
      </c>
      <c r="F104" s="51" t="s">
        <v>233</v>
      </c>
      <c r="G104" s="52">
        <f t="shared" si="3"/>
        <v>680</v>
      </c>
      <c r="H104" s="52">
        <f t="shared" si="4"/>
        <v>0</v>
      </c>
      <c r="I104" s="52">
        <f t="shared" si="4"/>
        <v>0</v>
      </c>
      <c r="J104" s="52">
        <f t="shared" si="4"/>
        <v>680</v>
      </c>
      <c r="K104" s="52">
        <f t="shared" si="2"/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680</v>
      </c>
      <c r="W104" s="52">
        <v>0</v>
      </c>
    </row>
    <row r="105" spans="2:23">
      <c r="B105" s="137"/>
      <c r="C105" s="137"/>
      <c r="D105" s="137"/>
      <c r="E105" s="137" t="s">
        <v>211</v>
      </c>
      <c r="F105" s="137" t="s">
        <v>197</v>
      </c>
      <c r="G105" s="52">
        <f t="shared" si="3"/>
        <v>0</v>
      </c>
      <c r="H105" s="52">
        <f t="shared" si="4"/>
        <v>0</v>
      </c>
      <c r="I105" s="52">
        <f t="shared" si="4"/>
        <v>0</v>
      </c>
      <c r="J105" s="52">
        <f t="shared" si="4"/>
        <v>0</v>
      </c>
      <c r="K105" s="52">
        <f t="shared" si="2"/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</row>
    <row r="106" spans="2:23">
      <c r="B106" s="137"/>
      <c r="C106" s="137"/>
      <c r="D106" s="137" t="s">
        <v>212</v>
      </c>
      <c r="E106" s="137" t="s">
        <v>58</v>
      </c>
      <c r="F106" s="137" t="s">
        <v>197</v>
      </c>
      <c r="G106" s="52">
        <f t="shared" si="3"/>
        <v>35022</v>
      </c>
      <c r="H106" s="52">
        <f t="shared" si="4"/>
        <v>34987</v>
      </c>
      <c r="I106" s="52">
        <f t="shared" si="4"/>
        <v>35</v>
      </c>
      <c r="J106" s="52">
        <f t="shared" si="4"/>
        <v>0</v>
      </c>
      <c r="K106" s="52">
        <f t="shared" si="2"/>
        <v>0</v>
      </c>
      <c r="L106" s="52">
        <v>8932.5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26054.5</v>
      </c>
      <c r="U106" s="52">
        <v>35</v>
      </c>
      <c r="V106" s="52">
        <v>0</v>
      </c>
      <c r="W106" s="52">
        <v>0</v>
      </c>
    </row>
    <row r="107" spans="2:23">
      <c r="B107" s="137"/>
      <c r="C107" s="137"/>
      <c r="D107" s="137"/>
      <c r="E107" s="137" t="s">
        <v>199</v>
      </c>
      <c r="F107" s="51" t="s">
        <v>213</v>
      </c>
      <c r="G107" s="52">
        <f t="shared" si="3"/>
        <v>3336</v>
      </c>
      <c r="H107" s="52">
        <f t="shared" si="4"/>
        <v>3336</v>
      </c>
      <c r="I107" s="52">
        <f t="shared" si="4"/>
        <v>0</v>
      </c>
      <c r="J107" s="52">
        <f t="shared" si="4"/>
        <v>0</v>
      </c>
      <c r="K107" s="52">
        <f t="shared" si="2"/>
        <v>0</v>
      </c>
      <c r="L107" s="52">
        <v>3336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</row>
    <row r="108" spans="2:23">
      <c r="B108" s="137"/>
      <c r="C108" s="137"/>
      <c r="D108" s="137"/>
      <c r="E108" s="137"/>
      <c r="F108" s="51" t="s">
        <v>55</v>
      </c>
      <c r="G108" s="52">
        <f t="shared" si="3"/>
        <v>6767.2</v>
      </c>
      <c r="H108" s="52">
        <f t="shared" si="4"/>
        <v>6767.2</v>
      </c>
      <c r="I108" s="52">
        <f t="shared" si="4"/>
        <v>0</v>
      </c>
      <c r="J108" s="52">
        <f t="shared" si="4"/>
        <v>0</v>
      </c>
      <c r="K108" s="52">
        <f t="shared" si="2"/>
        <v>0</v>
      </c>
      <c r="L108" s="52">
        <v>62.2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6705</v>
      </c>
      <c r="U108" s="52">
        <v>0</v>
      </c>
      <c r="V108" s="52">
        <v>0</v>
      </c>
      <c r="W108" s="52">
        <v>0</v>
      </c>
    </row>
    <row r="109" spans="2:23">
      <c r="B109" s="137"/>
      <c r="C109" s="137"/>
      <c r="D109" s="137"/>
      <c r="E109" s="137" t="s">
        <v>112</v>
      </c>
      <c r="F109" s="137" t="s">
        <v>197</v>
      </c>
      <c r="G109" s="52">
        <f t="shared" si="3"/>
        <v>370.1</v>
      </c>
      <c r="H109" s="52">
        <f t="shared" si="4"/>
        <v>370.1</v>
      </c>
      <c r="I109" s="52">
        <f t="shared" si="4"/>
        <v>0</v>
      </c>
      <c r="J109" s="52">
        <f t="shared" si="4"/>
        <v>0</v>
      </c>
      <c r="K109" s="52">
        <f t="shared" si="2"/>
        <v>0</v>
      </c>
      <c r="L109" s="52">
        <v>27.1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343</v>
      </c>
      <c r="U109" s="52">
        <v>0</v>
      </c>
      <c r="V109" s="52">
        <v>0</v>
      </c>
      <c r="W109" s="52">
        <v>0</v>
      </c>
    </row>
    <row r="110" spans="2:23">
      <c r="B110" s="137"/>
      <c r="C110" s="137"/>
      <c r="D110" s="137"/>
      <c r="E110" s="137" t="s">
        <v>194</v>
      </c>
      <c r="F110" s="137" t="s">
        <v>197</v>
      </c>
      <c r="G110" s="52">
        <f t="shared" si="3"/>
        <v>698</v>
      </c>
      <c r="H110" s="52">
        <f t="shared" si="4"/>
        <v>698</v>
      </c>
      <c r="I110" s="52">
        <f t="shared" si="4"/>
        <v>0</v>
      </c>
      <c r="J110" s="52">
        <f t="shared" si="4"/>
        <v>0</v>
      </c>
      <c r="K110" s="52">
        <f t="shared" si="2"/>
        <v>0</v>
      </c>
      <c r="L110" s="52">
        <v>342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356</v>
      </c>
      <c r="U110" s="52">
        <v>0</v>
      </c>
      <c r="V110" s="52">
        <v>0</v>
      </c>
      <c r="W110" s="52">
        <v>0</v>
      </c>
    </row>
    <row r="111" spans="2:23">
      <c r="B111" s="137"/>
      <c r="C111" s="137"/>
      <c r="D111" s="137"/>
      <c r="E111" s="137" t="s">
        <v>200</v>
      </c>
      <c r="F111" s="51" t="s">
        <v>214</v>
      </c>
      <c r="G111" s="52">
        <f t="shared" si="3"/>
        <v>3258.6</v>
      </c>
      <c r="H111" s="52">
        <f t="shared" si="4"/>
        <v>3258.6</v>
      </c>
      <c r="I111" s="52">
        <f t="shared" si="4"/>
        <v>0</v>
      </c>
      <c r="J111" s="52">
        <f t="shared" si="4"/>
        <v>0</v>
      </c>
      <c r="K111" s="52">
        <f t="shared" si="2"/>
        <v>0</v>
      </c>
      <c r="L111" s="52">
        <v>1670.6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1588</v>
      </c>
      <c r="U111" s="52">
        <v>0</v>
      </c>
      <c r="V111" s="52">
        <v>0</v>
      </c>
      <c r="W111" s="52">
        <v>0</v>
      </c>
    </row>
    <row r="112" spans="2:23" ht="31.2">
      <c r="B112" s="137"/>
      <c r="C112" s="137"/>
      <c r="D112" s="137"/>
      <c r="E112" s="137"/>
      <c r="F112" s="51" t="s">
        <v>215</v>
      </c>
      <c r="G112" s="52">
        <f t="shared" si="3"/>
        <v>576</v>
      </c>
      <c r="H112" s="52">
        <f t="shared" si="4"/>
        <v>576</v>
      </c>
      <c r="I112" s="52">
        <f t="shared" si="4"/>
        <v>0</v>
      </c>
      <c r="J112" s="52">
        <f t="shared" si="4"/>
        <v>0</v>
      </c>
      <c r="K112" s="52">
        <f t="shared" si="2"/>
        <v>0</v>
      </c>
      <c r="L112" s="52">
        <v>197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379</v>
      </c>
      <c r="U112" s="52">
        <v>0</v>
      </c>
      <c r="V112" s="52">
        <v>0</v>
      </c>
      <c r="W112" s="52">
        <v>0</v>
      </c>
    </row>
    <row r="113" spans="2:23">
      <c r="B113" s="137"/>
      <c r="C113" s="137"/>
      <c r="D113" s="137"/>
      <c r="E113" s="137"/>
      <c r="F113" s="51" t="s">
        <v>216</v>
      </c>
      <c r="G113" s="52">
        <f t="shared" si="3"/>
        <v>1796.7</v>
      </c>
      <c r="H113" s="52">
        <f t="shared" si="4"/>
        <v>1796.7</v>
      </c>
      <c r="I113" s="52">
        <f t="shared" si="4"/>
        <v>0</v>
      </c>
      <c r="J113" s="52">
        <f t="shared" si="4"/>
        <v>0</v>
      </c>
      <c r="K113" s="52">
        <f t="shared" si="2"/>
        <v>0</v>
      </c>
      <c r="L113" s="52">
        <v>866.7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930</v>
      </c>
      <c r="U113" s="52">
        <v>0</v>
      </c>
      <c r="V113" s="52">
        <v>0</v>
      </c>
      <c r="W113" s="52">
        <v>0</v>
      </c>
    </row>
    <row r="114" spans="2:23">
      <c r="B114" s="137"/>
      <c r="C114" s="137"/>
      <c r="D114" s="137"/>
      <c r="E114" s="137"/>
      <c r="F114" s="51" t="s">
        <v>55</v>
      </c>
      <c r="G114" s="52">
        <f t="shared" si="3"/>
        <v>3285.6</v>
      </c>
      <c r="H114" s="52">
        <f t="shared" si="4"/>
        <v>3285.6</v>
      </c>
      <c r="I114" s="52">
        <f t="shared" si="4"/>
        <v>0</v>
      </c>
      <c r="J114" s="52">
        <f t="shared" si="4"/>
        <v>0</v>
      </c>
      <c r="K114" s="52">
        <f t="shared" si="2"/>
        <v>0</v>
      </c>
      <c r="L114" s="52">
        <v>905.6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2380</v>
      </c>
      <c r="U114" s="52">
        <v>0</v>
      </c>
      <c r="V114" s="52">
        <v>0</v>
      </c>
      <c r="W114" s="52">
        <v>0</v>
      </c>
    </row>
    <row r="115" spans="2:23">
      <c r="B115" s="137"/>
      <c r="C115" s="137"/>
      <c r="D115" s="137"/>
      <c r="E115" s="137" t="s">
        <v>201</v>
      </c>
      <c r="F115" s="137" t="s">
        <v>197</v>
      </c>
      <c r="G115" s="52">
        <f t="shared" si="3"/>
        <v>0</v>
      </c>
      <c r="H115" s="52">
        <f t="shared" si="4"/>
        <v>0</v>
      </c>
      <c r="I115" s="52">
        <f t="shared" si="4"/>
        <v>0</v>
      </c>
      <c r="J115" s="52">
        <f t="shared" si="4"/>
        <v>0</v>
      </c>
      <c r="K115" s="52">
        <f t="shared" si="2"/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</row>
    <row r="116" spans="2:23">
      <c r="B116" s="137"/>
      <c r="C116" s="137"/>
      <c r="D116" s="137"/>
      <c r="E116" s="137" t="s">
        <v>217</v>
      </c>
      <c r="F116" s="137" t="s">
        <v>197</v>
      </c>
      <c r="G116" s="52">
        <f t="shared" si="3"/>
        <v>2545.8000000000002</v>
      </c>
      <c r="H116" s="52">
        <f t="shared" si="4"/>
        <v>2545.8000000000002</v>
      </c>
      <c r="I116" s="52">
        <f t="shared" si="4"/>
        <v>0</v>
      </c>
      <c r="J116" s="52">
        <f t="shared" si="4"/>
        <v>0</v>
      </c>
      <c r="K116" s="52">
        <f t="shared" si="2"/>
        <v>0</v>
      </c>
      <c r="L116" s="52">
        <v>1181.8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1364</v>
      </c>
      <c r="U116" s="52">
        <v>0</v>
      </c>
      <c r="V116" s="52">
        <v>0</v>
      </c>
      <c r="W116" s="52">
        <v>0</v>
      </c>
    </row>
    <row r="117" spans="2:23">
      <c r="B117" s="137"/>
      <c r="C117" s="137"/>
      <c r="D117" s="137"/>
      <c r="E117" s="137" t="s">
        <v>218</v>
      </c>
      <c r="F117" s="137" t="s">
        <v>197</v>
      </c>
      <c r="G117" s="52">
        <f t="shared" si="3"/>
        <v>774</v>
      </c>
      <c r="H117" s="52">
        <f t="shared" si="4"/>
        <v>774</v>
      </c>
      <c r="I117" s="52">
        <f t="shared" si="4"/>
        <v>0</v>
      </c>
      <c r="J117" s="52">
        <f t="shared" si="4"/>
        <v>0</v>
      </c>
      <c r="K117" s="52">
        <f t="shared" si="2"/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774</v>
      </c>
      <c r="U117" s="52">
        <v>0</v>
      </c>
      <c r="V117" s="52">
        <v>0</v>
      </c>
      <c r="W117" s="52">
        <v>0</v>
      </c>
    </row>
    <row r="118" spans="2:23">
      <c r="B118" s="137"/>
      <c r="C118" s="137"/>
      <c r="D118" s="137"/>
      <c r="E118" s="137" t="s">
        <v>202</v>
      </c>
      <c r="F118" s="137" t="s">
        <v>197</v>
      </c>
      <c r="G118" s="52">
        <f t="shared" si="3"/>
        <v>1190</v>
      </c>
      <c r="H118" s="52">
        <f t="shared" si="4"/>
        <v>1190</v>
      </c>
      <c r="I118" s="52">
        <f t="shared" si="4"/>
        <v>0</v>
      </c>
      <c r="J118" s="52">
        <f t="shared" si="4"/>
        <v>0</v>
      </c>
      <c r="K118" s="52">
        <f t="shared" si="2"/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1190</v>
      </c>
      <c r="U118" s="52">
        <v>0</v>
      </c>
      <c r="V118" s="52">
        <v>0</v>
      </c>
      <c r="W118" s="52">
        <v>0</v>
      </c>
    </row>
    <row r="119" spans="2:23">
      <c r="B119" s="137"/>
      <c r="C119" s="137"/>
      <c r="D119" s="137"/>
      <c r="E119" s="137" t="s">
        <v>219</v>
      </c>
      <c r="F119" s="137" t="s">
        <v>197</v>
      </c>
      <c r="G119" s="52">
        <f t="shared" si="3"/>
        <v>41</v>
      </c>
      <c r="H119" s="52">
        <f t="shared" si="4"/>
        <v>41</v>
      </c>
      <c r="I119" s="52">
        <f t="shared" si="4"/>
        <v>0</v>
      </c>
      <c r="J119" s="52">
        <f t="shared" si="4"/>
        <v>0</v>
      </c>
      <c r="K119" s="52">
        <f t="shared" si="2"/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41</v>
      </c>
      <c r="U119" s="52">
        <v>0</v>
      </c>
      <c r="V119" s="52">
        <v>0</v>
      </c>
      <c r="W119" s="52">
        <v>0</v>
      </c>
    </row>
    <row r="120" spans="2:23">
      <c r="B120" s="137"/>
      <c r="C120" s="137"/>
      <c r="D120" s="137"/>
      <c r="E120" s="137" t="s">
        <v>220</v>
      </c>
      <c r="F120" s="137" t="s">
        <v>197</v>
      </c>
      <c r="G120" s="52">
        <f t="shared" si="3"/>
        <v>17.5</v>
      </c>
      <c r="H120" s="52">
        <f t="shared" si="4"/>
        <v>17.5</v>
      </c>
      <c r="I120" s="52">
        <f t="shared" si="4"/>
        <v>0</v>
      </c>
      <c r="J120" s="52">
        <f t="shared" si="4"/>
        <v>0</v>
      </c>
      <c r="K120" s="52">
        <f t="shared" si="2"/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17.5</v>
      </c>
      <c r="U120" s="52">
        <v>0</v>
      </c>
      <c r="V120" s="52">
        <v>0</v>
      </c>
      <c r="W120" s="52">
        <v>0</v>
      </c>
    </row>
    <row r="121" spans="2:23" ht="31.2">
      <c r="B121" s="137"/>
      <c r="C121" s="137"/>
      <c r="D121" s="137"/>
      <c r="E121" s="137" t="s">
        <v>221</v>
      </c>
      <c r="F121" s="51" t="s">
        <v>222</v>
      </c>
      <c r="G121" s="52">
        <f t="shared" si="3"/>
        <v>0</v>
      </c>
      <c r="H121" s="52">
        <f t="shared" si="4"/>
        <v>0</v>
      </c>
      <c r="I121" s="52">
        <f t="shared" si="4"/>
        <v>0</v>
      </c>
      <c r="J121" s="52">
        <f t="shared" si="4"/>
        <v>0</v>
      </c>
      <c r="K121" s="52">
        <f t="shared" si="2"/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</row>
    <row r="122" spans="2:23">
      <c r="B122" s="137"/>
      <c r="C122" s="137"/>
      <c r="D122" s="137"/>
      <c r="E122" s="137"/>
      <c r="F122" s="51" t="s">
        <v>223</v>
      </c>
      <c r="G122" s="52">
        <f t="shared" si="3"/>
        <v>0</v>
      </c>
      <c r="H122" s="52">
        <f t="shared" si="4"/>
        <v>0</v>
      </c>
      <c r="I122" s="52">
        <f t="shared" si="4"/>
        <v>0</v>
      </c>
      <c r="J122" s="52">
        <f t="shared" si="4"/>
        <v>0</v>
      </c>
      <c r="K122" s="52">
        <f t="shared" si="2"/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</row>
    <row r="123" spans="2:23">
      <c r="B123" s="137"/>
      <c r="C123" s="137"/>
      <c r="D123" s="137"/>
      <c r="E123" s="137" t="s">
        <v>54</v>
      </c>
      <c r="F123" s="137" t="s">
        <v>197</v>
      </c>
      <c r="G123" s="52">
        <f t="shared" si="3"/>
        <v>180</v>
      </c>
      <c r="H123" s="52">
        <f t="shared" si="4"/>
        <v>180</v>
      </c>
      <c r="I123" s="52">
        <f t="shared" si="4"/>
        <v>0</v>
      </c>
      <c r="J123" s="52">
        <f t="shared" si="4"/>
        <v>0</v>
      </c>
      <c r="K123" s="52">
        <f t="shared" si="2"/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180</v>
      </c>
      <c r="U123" s="52">
        <v>0</v>
      </c>
      <c r="V123" s="52">
        <v>0</v>
      </c>
      <c r="W123" s="52">
        <v>0</v>
      </c>
    </row>
    <row r="124" spans="2:23">
      <c r="B124" s="137"/>
      <c r="C124" s="137"/>
      <c r="D124" s="137"/>
      <c r="E124" s="137" t="s">
        <v>224</v>
      </c>
      <c r="F124" s="137" t="s">
        <v>197</v>
      </c>
      <c r="G124" s="52">
        <f t="shared" si="3"/>
        <v>74</v>
      </c>
      <c r="H124" s="52">
        <f t="shared" si="4"/>
        <v>74</v>
      </c>
      <c r="I124" s="52">
        <f t="shared" si="4"/>
        <v>0</v>
      </c>
      <c r="J124" s="52">
        <f t="shared" si="4"/>
        <v>0</v>
      </c>
      <c r="K124" s="52">
        <f t="shared" si="2"/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74</v>
      </c>
      <c r="U124" s="52">
        <v>0</v>
      </c>
      <c r="V124" s="52">
        <v>0</v>
      </c>
      <c r="W124" s="52">
        <v>0</v>
      </c>
    </row>
    <row r="125" spans="2:23">
      <c r="B125" s="137"/>
      <c r="C125" s="137"/>
      <c r="D125" s="137"/>
      <c r="E125" s="137" t="s">
        <v>225</v>
      </c>
      <c r="F125" s="137" t="s">
        <v>197</v>
      </c>
      <c r="G125" s="52">
        <f t="shared" si="3"/>
        <v>0</v>
      </c>
      <c r="H125" s="52">
        <f t="shared" si="4"/>
        <v>0</v>
      </c>
      <c r="I125" s="52">
        <f t="shared" si="4"/>
        <v>0</v>
      </c>
      <c r="J125" s="52">
        <f t="shared" si="4"/>
        <v>0</v>
      </c>
      <c r="K125" s="52">
        <f t="shared" si="2"/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</row>
    <row r="126" spans="2:23">
      <c r="B126" s="137"/>
      <c r="C126" s="137"/>
      <c r="D126" s="137"/>
      <c r="E126" s="137" t="s">
        <v>55</v>
      </c>
      <c r="F126" s="137" t="s">
        <v>197</v>
      </c>
      <c r="G126" s="52">
        <f t="shared" si="3"/>
        <v>373.5</v>
      </c>
      <c r="H126" s="52">
        <f t="shared" si="4"/>
        <v>373.5</v>
      </c>
      <c r="I126" s="52">
        <f t="shared" si="4"/>
        <v>0</v>
      </c>
      <c r="J126" s="52">
        <f t="shared" si="4"/>
        <v>0</v>
      </c>
      <c r="K126" s="52">
        <f t="shared" si="2"/>
        <v>0</v>
      </c>
      <c r="L126" s="52">
        <v>343.5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30</v>
      </c>
      <c r="U126" s="52">
        <v>0</v>
      </c>
      <c r="V126" s="52">
        <v>0</v>
      </c>
      <c r="W126" s="52">
        <v>0</v>
      </c>
    </row>
    <row r="127" spans="2:23">
      <c r="B127" s="137"/>
      <c r="C127" s="137"/>
      <c r="D127" s="137"/>
      <c r="E127" s="137" t="s">
        <v>226</v>
      </c>
      <c r="F127" s="137" t="s">
        <v>197</v>
      </c>
      <c r="G127" s="52">
        <f t="shared" si="3"/>
        <v>9738</v>
      </c>
      <c r="H127" s="52">
        <f t="shared" si="4"/>
        <v>9703</v>
      </c>
      <c r="I127" s="52">
        <f t="shared" si="4"/>
        <v>35</v>
      </c>
      <c r="J127" s="52">
        <f t="shared" si="4"/>
        <v>0</v>
      </c>
      <c r="K127" s="52">
        <f t="shared" si="2"/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9703</v>
      </c>
      <c r="U127" s="52">
        <v>35</v>
      </c>
      <c r="V127" s="52">
        <v>0</v>
      </c>
      <c r="W127" s="52">
        <v>0</v>
      </c>
    </row>
    <row r="128" spans="2:23">
      <c r="B128" s="137"/>
      <c r="C128" s="137"/>
      <c r="D128" s="137" t="s">
        <v>227</v>
      </c>
      <c r="E128" s="137" t="s">
        <v>197</v>
      </c>
      <c r="F128" s="137" t="s">
        <v>197</v>
      </c>
      <c r="G128" s="52">
        <f t="shared" si="3"/>
        <v>20414</v>
      </c>
      <c r="H128" s="52">
        <f t="shared" si="4"/>
        <v>20414</v>
      </c>
      <c r="I128" s="52">
        <f t="shared" si="4"/>
        <v>0</v>
      </c>
      <c r="J128" s="52">
        <f t="shared" si="4"/>
        <v>0</v>
      </c>
      <c r="K128" s="52">
        <f t="shared" si="2"/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20414</v>
      </c>
      <c r="U128" s="52">
        <v>0</v>
      </c>
      <c r="V128" s="52">
        <v>0</v>
      </c>
      <c r="W128" s="52">
        <v>0</v>
      </c>
    </row>
    <row r="129" spans="2:23">
      <c r="B129" s="137" t="s">
        <v>125</v>
      </c>
      <c r="C129" s="137" t="s">
        <v>127</v>
      </c>
      <c r="D129" s="137" t="s">
        <v>123</v>
      </c>
      <c r="E129" s="137"/>
      <c r="F129" s="137" t="s">
        <v>197</v>
      </c>
      <c r="G129" s="52">
        <f t="shared" si="3"/>
        <v>92030.299999999988</v>
      </c>
      <c r="H129" s="52">
        <f t="shared" si="4"/>
        <v>60783</v>
      </c>
      <c r="I129" s="52">
        <f t="shared" si="4"/>
        <v>22140.9</v>
      </c>
      <c r="J129" s="52">
        <f t="shared" si="4"/>
        <v>9106.4</v>
      </c>
      <c r="K129" s="52">
        <f t="shared" si="2"/>
        <v>0</v>
      </c>
      <c r="L129" s="52">
        <v>18304</v>
      </c>
      <c r="M129" s="52">
        <v>22140.9</v>
      </c>
      <c r="N129" s="52">
        <v>9106.4</v>
      </c>
      <c r="O129" s="52">
        <v>0</v>
      </c>
      <c r="P129" s="52">
        <v>277</v>
      </c>
      <c r="Q129" s="52">
        <v>0</v>
      </c>
      <c r="R129" s="52">
        <v>0</v>
      </c>
      <c r="S129" s="52">
        <v>0</v>
      </c>
      <c r="T129" s="52">
        <v>42202</v>
      </c>
      <c r="U129" s="52">
        <v>0</v>
      </c>
      <c r="V129" s="52">
        <v>0</v>
      </c>
      <c r="W129" s="52">
        <v>0</v>
      </c>
    </row>
    <row r="130" spans="2:23">
      <c r="B130" s="137"/>
      <c r="C130" s="137"/>
      <c r="D130" s="137" t="s">
        <v>198</v>
      </c>
      <c r="E130" s="137" t="s">
        <v>58</v>
      </c>
      <c r="F130" s="137" t="s">
        <v>197</v>
      </c>
      <c r="G130" s="52">
        <f t="shared" si="3"/>
        <v>31247.300000000003</v>
      </c>
      <c r="H130" s="52">
        <f t="shared" si="4"/>
        <v>0</v>
      </c>
      <c r="I130" s="52">
        <f t="shared" si="4"/>
        <v>22140.9</v>
      </c>
      <c r="J130" s="52">
        <f t="shared" si="4"/>
        <v>9106.4</v>
      </c>
      <c r="K130" s="52">
        <f t="shared" si="4"/>
        <v>0</v>
      </c>
      <c r="L130" s="52">
        <v>0</v>
      </c>
      <c r="M130" s="52">
        <v>22140.9</v>
      </c>
      <c r="N130" s="52">
        <v>9106.4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</row>
    <row r="131" spans="2:23">
      <c r="B131" s="137"/>
      <c r="C131" s="137"/>
      <c r="D131" s="137"/>
      <c r="E131" s="137" t="s">
        <v>153</v>
      </c>
      <c r="F131" s="51" t="s">
        <v>58</v>
      </c>
      <c r="G131" s="52">
        <f t="shared" ref="G131:G194" si="5">SUM(H131:K131)</f>
        <v>22140.9</v>
      </c>
      <c r="H131" s="52">
        <f t="shared" ref="H131:K194" si="6">SUM(L131,P131,T131)</f>
        <v>0</v>
      </c>
      <c r="I131" s="52">
        <f t="shared" si="6"/>
        <v>22140.9</v>
      </c>
      <c r="J131" s="52">
        <f t="shared" si="6"/>
        <v>0</v>
      </c>
      <c r="K131" s="52">
        <f t="shared" si="6"/>
        <v>0</v>
      </c>
      <c r="L131" s="52">
        <v>0</v>
      </c>
      <c r="M131" s="52">
        <v>22140.9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</row>
    <row r="132" spans="2:23">
      <c r="B132" s="137"/>
      <c r="C132" s="137"/>
      <c r="D132" s="137"/>
      <c r="E132" s="137"/>
      <c r="F132" s="51" t="s">
        <v>199</v>
      </c>
      <c r="G132" s="52">
        <f t="shared" si="5"/>
        <v>7513.6</v>
      </c>
      <c r="H132" s="52">
        <f t="shared" si="6"/>
        <v>0</v>
      </c>
      <c r="I132" s="52">
        <f t="shared" si="6"/>
        <v>7513.6</v>
      </c>
      <c r="J132" s="52">
        <f t="shared" si="6"/>
        <v>0</v>
      </c>
      <c r="K132" s="52">
        <f t="shared" si="6"/>
        <v>0</v>
      </c>
      <c r="L132" s="52">
        <v>0</v>
      </c>
      <c r="M132" s="52">
        <v>7513.6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</row>
    <row r="133" spans="2:23" ht="31.2">
      <c r="B133" s="137"/>
      <c r="C133" s="137"/>
      <c r="D133" s="137"/>
      <c r="E133" s="137"/>
      <c r="F133" s="51" t="s">
        <v>200</v>
      </c>
      <c r="G133" s="52">
        <f t="shared" si="5"/>
        <v>4400.3</v>
      </c>
      <c r="H133" s="52">
        <f t="shared" si="6"/>
        <v>0</v>
      </c>
      <c r="I133" s="52">
        <f t="shared" si="6"/>
        <v>4400.3</v>
      </c>
      <c r="J133" s="52">
        <f t="shared" si="6"/>
        <v>0</v>
      </c>
      <c r="K133" s="52">
        <f t="shared" si="6"/>
        <v>0</v>
      </c>
      <c r="L133" s="52">
        <v>0</v>
      </c>
      <c r="M133" s="52">
        <v>4400.3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</row>
    <row r="134" spans="2:23">
      <c r="B134" s="137"/>
      <c r="C134" s="137"/>
      <c r="D134" s="137"/>
      <c r="E134" s="137"/>
      <c r="F134" s="51" t="s">
        <v>201</v>
      </c>
      <c r="G134" s="52">
        <f t="shared" si="5"/>
        <v>137.19999999999999</v>
      </c>
      <c r="H134" s="52">
        <f t="shared" si="6"/>
        <v>0</v>
      </c>
      <c r="I134" s="52">
        <f t="shared" si="6"/>
        <v>137.19999999999999</v>
      </c>
      <c r="J134" s="52">
        <f t="shared" si="6"/>
        <v>0</v>
      </c>
      <c r="K134" s="52">
        <f t="shared" si="6"/>
        <v>0</v>
      </c>
      <c r="L134" s="52">
        <v>0</v>
      </c>
      <c r="M134" s="52">
        <v>137.19999999999999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</row>
    <row r="135" spans="2:23">
      <c r="B135" s="137"/>
      <c r="C135" s="137"/>
      <c r="D135" s="137"/>
      <c r="E135" s="137"/>
      <c r="F135" s="51" t="s">
        <v>202</v>
      </c>
      <c r="G135" s="52">
        <f t="shared" si="5"/>
        <v>406.9</v>
      </c>
      <c r="H135" s="52">
        <f t="shared" si="6"/>
        <v>0</v>
      </c>
      <c r="I135" s="52">
        <f t="shared" si="6"/>
        <v>406.9</v>
      </c>
      <c r="J135" s="52">
        <f t="shared" si="6"/>
        <v>0</v>
      </c>
      <c r="K135" s="52">
        <f t="shared" si="6"/>
        <v>0</v>
      </c>
      <c r="L135" s="52">
        <v>0</v>
      </c>
      <c r="M135" s="52">
        <v>406.9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</row>
    <row r="136" spans="2:23" ht="31.2">
      <c r="B136" s="137"/>
      <c r="C136" s="137"/>
      <c r="D136" s="137"/>
      <c r="E136" s="137"/>
      <c r="F136" s="51" t="s">
        <v>203</v>
      </c>
      <c r="G136" s="52">
        <f t="shared" si="5"/>
        <v>577.20000000000005</v>
      </c>
      <c r="H136" s="52">
        <f t="shared" si="6"/>
        <v>0</v>
      </c>
      <c r="I136" s="52">
        <f t="shared" si="6"/>
        <v>577.20000000000005</v>
      </c>
      <c r="J136" s="52">
        <f t="shared" si="6"/>
        <v>0</v>
      </c>
      <c r="K136" s="52">
        <f t="shared" si="6"/>
        <v>0</v>
      </c>
      <c r="L136" s="52">
        <v>0</v>
      </c>
      <c r="M136" s="52">
        <v>577.20000000000005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</row>
    <row r="137" spans="2:23">
      <c r="B137" s="137"/>
      <c r="C137" s="137"/>
      <c r="D137" s="137"/>
      <c r="E137" s="137"/>
      <c r="F137" s="51" t="s">
        <v>204</v>
      </c>
      <c r="G137" s="52">
        <f t="shared" si="5"/>
        <v>260.2</v>
      </c>
      <c r="H137" s="52">
        <f t="shared" si="6"/>
        <v>0</v>
      </c>
      <c r="I137" s="52">
        <f t="shared" si="6"/>
        <v>260.2</v>
      </c>
      <c r="J137" s="52">
        <f t="shared" si="6"/>
        <v>0</v>
      </c>
      <c r="K137" s="52">
        <f t="shared" si="6"/>
        <v>0</v>
      </c>
      <c r="L137" s="52">
        <v>0</v>
      </c>
      <c r="M137" s="52">
        <v>260.2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</row>
    <row r="138" spans="2:23">
      <c r="B138" s="137"/>
      <c r="C138" s="137"/>
      <c r="D138" s="137"/>
      <c r="E138" s="137"/>
      <c r="F138" s="51" t="s">
        <v>55</v>
      </c>
      <c r="G138" s="52">
        <f t="shared" si="5"/>
        <v>8845.5</v>
      </c>
      <c r="H138" s="52">
        <f t="shared" si="6"/>
        <v>0</v>
      </c>
      <c r="I138" s="52">
        <f t="shared" si="6"/>
        <v>8845.5</v>
      </c>
      <c r="J138" s="52">
        <f t="shared" si="6"/>
        <v>0</v>
      </c>
      <c r="K138" s="52">
        <f t="shared" si="6"/>
        <v>0</v>
      </c>
      <c r="L138" s="52">
        <v>0</v>
      </c>
      <c r="M138" s="52">
        <v>8845.5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</row>
    <row r="139" spans="2:23">
      <c r="B139" s="137"/>
      <c r="C139" s="137"/>
      <c r="D139" s="137"/>
      <c r="E139" s="137" t="s">
        <v>154</v>
      </c>
      <c r="F139" s="51" t="s">
        <v>58</v>
      </c>
      <c r="G139" s="52">
        <f t="shared" si="5"/>
        <v>9106.4</v>
      </c>
      <c r="H139" s="52">
        <f t="shared" si="6"/>
        <v>0</v>
      </c>
      <c r="I139" s="52">
        <f t="shared" si="6"/>
        <v>0</v>
      </c>
      <c r="J139" s="52">
        <f t="shared" si="6"/>
        <v>9106.4</v>
      </c>
      <c r="K139" s="52">
        <f t="shared" si="6"/>
        <v>0</v>
      </c>
      <c r="L139" s="52">
        <v>0</v>
      </c>
      <c r="M139" s="52">
        <v>0</v>
      </c>
      <c r="N139" s="52">
        <v>9106.4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</row>
    <row r="140" spans="2:23">
      <c r="B140" s="137"/>
      <c r="C140" s="137"/>
      <c r="D140" s="137"/>
      <c r="E140" s="137"/>
      <c r="F140" s="51" t="s">
        <v>205</v>
      </c>
      <c r="G140" s="52">
        <f t="shared" si="5"/>
        <v>90.2</v>
      </c>
      <c r="H140" s="52">
        <f t="shared" si="6"/>
        <v>0</v>
      </c>
      <c r="I140" s="52">
        <f t="shared" si="6"/>
        <v>0</v>
      </c>
      <c r="J140" s="52">
        <f t="shared" si="6"/>
        <v>90.2</v>
      </c>
      <c r="K140" s="52">
        <f t="shared" si="6"/>
        <v>0</v>
      </c>
      <c r="L140" s="52">
        <v>0</v>
      </c>
      <c r="M140" s="52">
        <v>0</v>
      </c>
      <c r="N140" s="52">
        <v>90.2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</row>
    <row r="141" spans="2:23">
      <c r="B141" s="137"/>
      <c r="C141" s="137"/>
      <c r="D141" s="137"/>
      <c r="E141" s="137"/>
      <c r="F141" s="51" t="s">
        <v>206</v>
      </c>
      <c r="G141" s="52">
        <f t="shared" si="5"/>
        <v>179.4</v>
      </c>
      <c r="H141" s="52">
        <f t="shared" si="6"/>
        <v>0</v>
      </c>
      <c r="I141" s="52">
        <f t="shared" si="6"/>
        <v>0</v>
      </c>
      <c r="J141" s="52">
        <f t="shared" si="6"/>
        <v>179.4</v>
      </c>
      <c r="K141" s="52">
        <f t="shared" si="6"/>
        <v>0</v>
      </c>
      <c r="L141" s="52">
        <v>0</v>
      </c>
      <c r="M141" s="52">
        <v>0</v>
      </c>
      <c r="N141" s="52">
        <v>179.4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</row>
    <row r="142" spans="2:23">
      <c r="B142" s="137"/>
      <c r="C142" s="137"/>
      <c r="D142" s="137"/>
      <c r="E142" s="137"/>
      <c r="F142" s="51" t="s">
        <v>207</v>
      </c>
      <c r="G142" s="52">
        <f t="shared" si="5"/>
        <v>28.2</v>
      </c>
      <c r="H142" s="52">
        <f t="shared" si="6"/>
        <v>0</v>
      </c>
      <c r="I142" s="52">
        <f t="shared" si="6"/>
        <v>0</v>
      </c>
      <c r="J142" s="52">
        <f t="shared" si="6"/>
        <v>28.2</v>
      </c>
      <c r="K142" s="52">
        <f t="shared" si="6"/>
        <v>0</v>
      </c>
      <c r="L142" s="52">
        <v>0</v>
      </c>
      <c r="M142" s="52">
        <v>0</v>
      </c>
      <c r="N142" s="52">
        <v>28.2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</row>
    <row r="143" spans="2:23" ht="31.2">
      <c r="B143" s="137"/>
      <c r="C143" s="137"/>
      <c r="D143" s="137"/>
      <c r="E143" s="137"/>
      <c r="F143" s="51" t="s">
        <v>208</v>
      </c>
      <c r="G143" s="52">
        <f t="shared" si="5"/>
        <v>41</v>
      </c>
      <c r="H143" s="52">
        <f t="shared" si="6"/>
        <v>0</v>
      </c>
      <c r="I143" s="52">
        <f t="shared" si="6"/>
        <v>0</v>
      </c>
      <c r="J143" s="52">
        <f t="shared" si="6"/>
        <v>41</v>
      </c>
      <c r="K143" s="52">
        <f t="shared" si="6"/>
        <v>0</v>
      </c>
      <c r="L143" s="52">
        <v>0</v>
      </c>
      <c r="M143" s="52">
        <v>0</v>
      </c>
      <c r="N143" s="52">
        <v>41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</row>
    <row r="144" spans="2:23">
      <c r="B144" s="137"/>
      <c r="C144" s="137"/>
      <c r="D144" s="137"/>
      <c r="E144" s="137"/>
      <c r="F144" s="51" t="s">
        <v>209</v>
      </c>
      <c r="G144" s="52">
        <f t="shared" si="5"/>
        <v>0</v>
      </c>
      <c r="H144" s="52">
        <f t="shared" si="6"/>
        <v>0</v>
      </c>
      <c r="I144" s="52">
        <f t="shared" si="6"/>
        <v>0</v>
      </c>
      <c r="J144" s="52">
        <f t="shared" si="6"/>
        <v>0</v>
      </c>
      <c r="K144" s="52">
        <f t="shared" si="6"/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</row>
    <row r="145" spans="2:23">
      <c r="B145" s="137"/>
      <c r="C145" s="137"/>
      <c r="D145" s="137"/>
      <c r="E145" s="137"/>
      <c r="F145" s="51" t="s">
        <v>55</v>
      </c>
      <c r="G145" s="52">
        <f t="shared" si="5"/>
        <v>8767.6</v>
      </c>
      <c r="H145" s="52">
        <f t="shared" si="6"/>
        <v>0</v>
      </c>
      <c r="I145" s="52">
        <f t="shared" si="6"/>
        <v>0</v>
      </c>
      <c r="J145" s="52">
        <f t="shared" si="6"/>
        <v>8767.6</v>
      </c>
      <c r="K145" s="52">
        <f t="shared" si="6"/>
        <v>0</v>
      </c>
      <c r="L145" s="52">
        <v>0</v>
      </c>
      <c r="M145" s="52">
        <v>0</v>
      </c>
      <c r="N145" s="52">
        <v>8767.6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</row>
    <row r="146" spans="2:23" ht="62.4">
      <c r="B146" s="137"/>
      <c r="C146" s="137"/>
      <c r="D146" s="137"/>
      <c r="E146" s="51" t="s">
        <v>210</v>
      </c>
      <c r="F146" s="51" t="s">
        <v>233</v>
      </c>
      <c r="G146" s="52">
        <f t="shared" si="5"/>
        <v>0</v>
      </c>
      <c r="H146" s="52">
        <f t="shared" si="6"/>
        <v>0</v>
      </c>
      <c r="I146" s="52">
        <f t="shared" si="6"/>
        <v>0</v>
      </c>
      <c r="J146" s="52">
        <f t="shared" si="6"/>
        <v>0</v>
      </c>
      <c r="K146" s="52">
        <f t="shared" si="6"/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</row>
    <row r="147" spans="2:23">
      <c r="B147" s="137"/>
      <c r="C147" s="137"/>
      <c r="D147" s="137"/>
      <c r="E147" s="137" t="s">
        <v>211</v>
      </c>
      <c r="F147" s="137" t="s">
        <v>197</v>
      </c>
      <c r="G147" s="52">
        <f t="shared" si="5"/>
        <v>0</v>
      </c>
      <c r="H147" s="52">
        <f t="shared" si="6"/>
        <v>0</v>
      </c>
      <c r="I147" s="52">
        <f t="shared" si="6"/>
        <v>0</v>
      </c>
      <c r="J147" s="52">
        <f t="shared" si="6"/>
        <v>0</v>
      </c>
      <c r="K147" s="52">
        <f t="shared" si="6"/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</row>
    <row r="148" spans="2:23">
      <c r="B148" s="137"/>
      <c r="C148" s="137"/>
      <c r="D148" s="137" t="s">
        <v>212</v>
      </c>
      <c r="E148" s="137" t="s">
        <v>58</v>
      </c>
      <c r="F148" s="137" t="s">
        <v>197</v>
      </c>
      <c r="G148" s="52">
        <f t="shared" si="5"/>
        <v>33283</v>
      </c>
      <c r="H148" s="52">
        <f t="shared" si="6"/>
        <v>33283</v>
      </c>
      <c r="I148" s="52">
        <f t="shared" si="6"/>
        <v>0</v>
      </c>
      <c r="J148" s="52">
        <f t="shared" si="6"/>
        <v>0</v>
      </c>
      <c r="K148" s="52">
        <f t="shared" si="6"/>
        <v>0</v>
      </c>
      <c r="L148" s="52">
        <v>8505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24778</v>
      </c>
      <c r="U148" s="52">
        <v>0</v>
      </c>
      <c r="V148" s="52">
        <v>0</v>
      </c>
      <c r="W148" s="52">
        <v>0</v>
      </c>
    </row>
    <row r="149" spans="2:23">
      <c r="B149" s="137"/>
      <c r="C149" s="137"/>
      <c r="D149" s="137"/>
      <c r="E149" s="137" t="s">
        <v>199</v>
      </c>
      <c r="F149" s="51" t="s">
        <v>213</v>
      </c>
      <c r="G149" s="52">
        <f t="shared" si="5"/>
        <v>53.5</v>
      </c>
      <c r="H149" s="52">
        <f t="shared" si="6"/>
        <v>53.5</v>
      </c>
      <c r="I149" s="52">
        <f t="shared" si="6"/>
        <v>0</v>
      </c>
      <c r="J149" s="52">
        <f t="shared" si="6"/>
        <v>0</v>
      </c>
      <c r="K149" s="52">
        <f t="shared" si="6"/>
        <v>0</v>
      </c>
      <c r="L149" s="52">
        <v>53.5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</row>
    <row r="150" spans="2:23">
      <c r="B150" s="137"/>
      <c r="C150" s="137"/>
      <c r="D150" s="137"/>
      <c r="E150" s="137"/>
      <c r="F150" s="51" t="s">
        <v>55</v>
      </c>
      <c r="G150" s="52">
        <f t="shared" si="5"/>
        <v>9864.7999999999993</v>
      </c>
      <c r="H150" s="52">
        <f t="shared" si="6"/>
        <v>9864.7999999999993</v>
      </c>
      <c r="I150" s="52">
        <f t="shared" si="6"/>
        <v>0</v>
      </c>
      <c r="J150" s="52">
        <f t="shared" si="6"/>
        <v>0</v>
      </c>
      <c r="K150" s="52">
        <f t="shared" si="6"/>
        <v>0</v>
      </c>
      <c r="L150" s="52">
        <v>1207.8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8657</v>
      </c>
      <c r="U150" s="52">
        <v>0</v>
      </c>
      <c r="V150" s="52">
        <v>0</v>
      </c>
      <c r="W150" s="52">
        <v>0</v>
      </c>
    </row>
    <row r="151" spans="2:23">
      <c r="B151" s="137"/>
      <c r="C151" s="137"/>
      <c r="D151" s="137"/>
      <c r="E151" s="137" t="s">
        <v>112</v>
      </c>
      <c r="F151" s="137" t="s">
        <v>197</v>
      </c>
      <c r="G151" s="52">
        <f t="shared" si="5"/>
        <v>547.5</v>
      </c>
      <c r="H151" s="52">
        <f t="shared" si="6"/>
        <v>547.5</v>
      </c>
      <c r="I151" s="52">
        <f t="shared" si="6"/>
        <v>0</v>
      </c>
      <c r="J151" s="52">
        <f t="shared" si="6"/>
        <v>0</v>
      </c>
      <c r="K151" s="52">
        <f t="shared" si="6"/>
        <v>0</v>
      </c>
      <c r="L151" s="52">
        <v>86.5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461</v>
      </c>
      <c r="U151" s="52">
        <v>0</v>
      </c>
      <c r="V151" s="52">
        <v>0</v>
      </c>
      <c r="W151" s="52">
        <v>0</v>
      </c>
    </row>
    <row r="152" spans="2:23">
      <c r="B152" s="137"/>
      <c r="C152" s="137"/>
      <c r="D152" s="137"/>
      <c r="E152" s="137" t="s">
        <v>194</v>
      </c>
      <c r="F152" s="137" t="s">
        <v>197</v>
      </c>
      <c r="G152" s="52">
        <f t="shared" si="5"/>
        <v>865.4</v>
      </c>
      <c r="H152" s="52">
        <f t="shared" si="6"/>
        <v>865.4</v>
      </c>
      <c r="I152" s="52">
        <f t="shared" si="6"/>
        <v>0</v>
      </c>
      <c r="J152" s="52">
        <f t="shared" si="6"/>
        <v>0</v>
      </c>
      <c r="K152" s="52">
        <f t="shared" si="6"/>
        <v>0</v>
      </c>
      <c r="L152" s="52">
        <v>386.4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479</v>
      </c>
      <c r="U152" s="52">
        <v>0</v>
      </c>
      <c r="V152" s="52">
        <v>0</v>
      </c>
      <c r="W152" s="52">
        <v>0</v>
      </c>
    </row>
    <row r="153" spans="2:23">
      <c r="B153" s="137"/>
      <c r="C153" s="137"/>
      <c r="D153" s="137"/>
      <c r="E153" s="137" t="s">
        <v>200</v>
      </c>
      <c r="F153" s="51" t="s">
        <v>214</v>
      </c>
      <c r="G153" s="52">
        <f t="shared" si="5"/>
        <v>4805.8</v>
      </c>
      <c r="H153" s="52">
        <f t="shared" si="6"/>
        <v>4805.8</v>
      </c>
      <c r="I153" s="52">
        <f t="shared" si="6"/>
        <v>0</v>
      </c>
      <c r="J153" s="52">
        <f t="shared" si="6"/>
        <v>0</v>
      </c>
      <c r="K153" s="52">
        <f t="shared" si="6"/>
        <v>0</v>
      </c>
      <c r="L153" s="52">
        <v>2798.8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2007</v>
      </c>
      <c r="U153" s="52">
        <v>0</v>
      </c>
      <c r="V153" s="52">
        <v>0</v>
      </c>
      <c r="W153" s="52">
        <v>0</v>
      </c>
    </row>
    <row r="154" spans="2:23" ht="31.2">
      <c r="B154" s="137"/>
      <c r="C154" s="137"/>
      <c r="D154" s="137"/>
      <c r="E154" s="137"/>
      <c r="F154" s="51" t="s">
        <v>215</v>
      </c>
      <c r="G154" s="52">
        <f t="shared" si="5"/>
        <v>431.9</v>
      </c>
      <c r="H154" s="52">
        <f t="shared" si="6"/>
        <v>431.9</v>
      </c>
      <c r="I154" s="52">
        <f t="shared" si="6"/>
        <v>0</v>
      </c>
      <c r="J154" s="52">
        <f t="shared" si="6"/>
        <v>0</v>
      </c>
      <c r="K154" s="52">
        <f t="shared" si="6"/>
        <v>0</v>
      </c>
      <c r="L154" s="52">
        <v>118.9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313</v>
      </c>
      <c r="U154" s="52">
        <v>0</v>
      </c>
      <c r="V154" s="52">
        <v>0</v>
      </c>
      <c r="W154" s="52">
        <v>0</v>
      </c>
    </row>
    <row r="155" spans="2:23">
      <c r="B155" s="137"/>
      <c r="C155" s="137"/>
      <c r="D155" s="137"/>
      <c r="E155" s="137"/>
      <c r="F155" s="51" t="s">
        <v>216</v>
      </c>
      <c r="G155" s="52">
        <f t="shared" si="5"/>
        <v>1524</v>
      </c>
      <c r="H155" s="52">
        <f t="shared" si="6"/>
        <v>1524</v>
      </c>
      <c r="I155" s="52">
        <f t="shared" si="6"/>
        <v>0</v>
      </c>
      <c r="J155" s="52">
        <f t="shared" si="6"/>
        <v>0</v>
      </c>
      <c r="K155" s="52">
        <f t="shared" si="6"/>
        <v>0</v>
      </c>
      <c r="L155" s="52">
        <v>776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748</v>
      </c>
      <c r="U155" s="52">
        <v>0</v>
      </c>
      <c r="V155" s="52">
        <v>0</v>
      </c>
      <c r="W155" s="52">
        <v>0</v>
      </c>
    </row>
    <row r="156" spans="2:23">
      <c r="B156" s="137"/>
      <c r="C156" s="137"/>
      <c r="D156" s="137"/>
      <c r="E156" s="137"/>
      <c r="F156" s="51" t="s">
        <v>55</v>
      </c>
      <c r="G156" s="52">
        <f t="shared" si="5"/>
        <v>4219</v>
      </c>
      <c r="H156" s="52">
        <f t="shared" si="6"/>
        <v>4219</v>
      </c>
      <c r="I156" s="52">
        <f t="shared" si="6"/>
        <v>0</v>
      </c>
      <c r="J156" s="52">
        <f t="shared" si="6"/>
        <v>0</v>
      </c>
      <c r="K156" s="52">
        <f t="shared" si="6"/>
        <v>0</v>
      </c>
      <c r="L156" s="52">
        <v>513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3706</v>
      </c>
      <c r="U156" s="52">
        <v>0</v>
      </c>
      <c r="V156" s="52">
        <v>0</v>
      </c>
      <c r="W156" s="52">
        <v>0</v>
      </c>
    </row>
    <row r="157" spans="2:23">
      <c r="B157" s="137"/>
      <c r="C157" s="137"/>
      <c r="D157" s="137"/>
      <c r="E157" s="137" t="s">
        <v>201</v>
      </c>
      <c r="F157" s="137" t="s">
        <v>197</v>
      </c>
      <c r="G157" s="52">
        <f t="shared" si="5"/>
        <v>8.1</v>
      </c>
      <c r="H157" s="52">
        <f t="shared" si="6"/>
        <v>8.1</v>
      </c>
      <c r="I157" s="52">
        <f t="shared" si="6"/>
        <v>0</v>
      </c>
      <c r="J157" s="52">
        <f t="shared" si="6"/>
        <v>0</v>
      </c>
      <c r="K157" s="52">
        <f t="shared" si="6"/>
        <v>0</v>
      </c>
      <c r="L157" s="52">
        <v>8.1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</row>
    <row r="158" spans="2:23">
      <c r="B158" s="137"/>
      <c r="C158" s="137"/>
      <c r="D158" s="137"/>
      <c r="E158" s="137" t="s">
        <v>217</v>
      </c>
      <c r="F158" s="137" t="s">
        <v>197</v>
      </c>
      <c r="G158" s="52">
        <f t="shared" si="5"/>
        <v>2365.1999999999998</v>
      </c>
      <c r="H158" s="52">
        <f t="shared" si="6"/>
        <v>2365.1999999999998</v>
      </c>
      <c r="I158" s="52">
        <f t="shared" si="6"/>
        <v>0</v>
      </c>
      <c r="J158" s="52">
        <f t="shared" si="6"/>
        <v>0</v>
      </c>
      <c r="K158" s="52">
        <f t="shared" si="6"/>
        <v>0</v>
      </c>
      <c r="L158" s="52">
        <v>1008.2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1357</v>
      </c>
      <c r="U158" s="52">
        <v>0</v>
      </c>
      <c r="V158" s="52">
        <v>0</v>
      </c>
      <c r="W158" s="52">
        <v>0</v>
      </c>
    </row>
    <row r="159" spans="2:23">
      <c r="B159" s="137"/>
      <c r="C159" s="137"/>
      <c r="D159" s="137"/>
      <c r="E159" s="137" t="s">
        <v>218</v>
      </c>
      <c r="F159" s="137" t="s">
        <v>197</v>
      </c>
      <c r="G159" s="52">
        <f t="shared" si="5"/>
        <v>965.8</v>
      </c>
      <c r="H159" s="52">
        <f t="shared" si="6"/>
        <v>965.8</v>
      </c>
      <c r="I159" s="52">
        <f t="shared" si="6"/>
        <v>0</v>
      </c>
      <c r="J159" s="52">
        <f t="shared" si="6"/>
        <v>0</v>
      </c>
      <c r="K159" s="52">
        <f t="shared" si="6"/>
        <v>0</v>
      </c>
      <c r="L159" s="52">
        <v>46.8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919</v>
      </c>
      <c r="U159" s="52">
        <v>0</v>
      </c>
      <c r="V159" s="52">
        <v>0</v>
      </c>
      <c r="W159" s="52">
        <v>0</v>
      </c>
    </row>
    <row r="160" spans="2:23">
      <c r="B160" s="137"/>
      <c r="C160" s="137"/>
      <c r="D160" s="137"/>
      <c r="E160" s="137" t="s">
        <v>202</v>
      </c>
      <c r="F160" s="137" t="s">
        <v>197</v>
      </c>
      <c r="G160" s="52">
        <f t="shared" si="5"/>
        <v>1300</v>
      </c>
      <c r="H160" s="52">
        <f t="shared" si="6"/>
        <v>1300</v>
      </c>
      <c r="I160" s="52">
        <f t="shared" si="6"/>
        <v>0</v>
      </c>
      <c r="J160" s="52">
        <f t="shared" si="6"/>
        <v>0</v>
      </c>
      <c r="K160" s="52">
        <f t="shared" si="6"/>
        <v>0</v>
      </c>
      <c r="L160" s="52">
        <v>1300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</row>
    <row r="161" spans="2:23">
      <c r="B161" s="137"/>
      <c r="C161" s="137"/>
      <c r="D161" s="137"/>
      <c r="E161" s="137" t="s">
        <v>219</v>
      </c>
      <c r="F161" s="137" t="s">
        <v>197</v>
      </c>
      <c r="G161" s="52">
        <f t="shared" si="5"/>
        <v>41.7</v>
      </c>
      <c r="H161" s="52">
        <f t="shared" si="6"/>
        <v>41.7</v>
      </c>
      <c r="I161" s="52">
        <f t="shared" si="6"/>
        <v>0</v>
      </c>
      <c r="J161" s="52">
        <f t="shared" si="6"/>
        <v>0</v>
      </c>
      <c r="K161" s="52">
        <f t="shared" si="6"/>
        <v>0</v>
      </c>
      <c r="L161" s="52">
        <v>41.7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</row>
    <row r="162" spans="2:23">
      <c r="B162" s="137"/>
      <c r="C162" s="137"/>
      <c r="D162" s="137"/>
      <c r="E162" s="137" t="s">
        <v>220</v>
      </c>
      <c r="F162" s="137" t="s">
        <v>197</v>
      </c>
      <c r="G162" s="52">
        <f t="shared" si="5"/>
        <v>21.6</v>
      </c>
      <c r="H162" s="52">
        <f t="shared" si="6"/>
        <v>21.6</v>
      </c>
      <c r="I162" s="52">
        <f t="shared" si="6"/>
        <v>0</v>
      </c>
      <c r="J162" s="52">
        <f t="shared" si="6"/>
        <v>0</v>
      </c>
      <c r="K162" s="52">
        <f t="shared" si="6"/>
        <v>0</v>
      </c>
      <c r="L162" s="52">
        <v>21.6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</row>
    <row r="163" spans="2:23" ht="31.2">
      <c r="B163" s="137"/>
      <c r="C163" s="137"/>
      <c r="D163" s="137"/>
      <c r="E163" s="137" t="s">
        <v>221</v>
      </c>
      <c r="F163" s="51" t="s">
        <v>222</v>
      </c>
      <c r="G163" s="52">
        <f t="shared" si="5"/>
        <v>0</v>
      </c>
      <c r="H163" s="52">
        <f t="shared" si="6"/>
        <v>0</v>
      </c>
      <c r="I163" s="52">
        <f t="shared" si="6"/>
        <v>0</v>
      </c>
      <c r="J163" s="52">
        <f t="shared" si="6"/>
        <v>0</v>
      </c>
      <c r="K163" s="52">
        <f t="shared" si="6"/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</row>
    <row r="164" spans="2:23">
      <c r="B164" s="137"/>
      <c r="C164" s="137"/>
      <c r="D164" s="137"/>
      <c r="E164" s="137"/>
      <c r="F164" s="51" t="s">
        <v>223</v>
      </c>
      <c r="G164" s="52">
        <f t="shared" si="5"/>
        <v>0</v>
      </c>
      <c r="H164" s="52">
        <f t="shared" si="6"/>
        <v>0</v>
      </c>
      <c r="I164" s="52">
        <f t="shared" si="6"/>
        <v>0</v>
      </c>
      <c r="J164" s="52">
        <f t="shared" si="6"/>
        <v>0</v>
      </c>
      <c r="K164" s="52">
        <f t="shared" si="6"/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</row>
    <row r="165" spans="2:23">
      <c r="B165" s="137"/>
      <c r="C165" s="137"/>
      <c r="D165" s="137"/>
      <c r="E165" s="137" t="s">
        <v>54</v>
      </c>
      <c r="F165" s="137" t="s">
        <v>197</v>
      </c>
      <c r="G165" s="52">
        <f t="shared" si="5"/>
        <v>0</v>
      </c>
      <c r="H165" s="52">
        <f t="shared" si="6"/>
        <v>0</v>
      </c>
      <c r="I165" s="52">
        <f t="shared" si="6"/>
        <v>0</v>
      </c>
      <c r="J165" s="52">
        <f t="shared" si="6"/>
        <v>0</v>
      </c>
      <c r="K165" s="52">
        <f t="shared" si="6"/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</row>
    <row r="166" spans="2:23">
      <c r="B166" s="137"/>
      <c r="C166" s="137"/>
      <c r="D166" s="137"/>
      <c r="E166" s="137" t="s">
        <v>224</v>
      </c>
      <c r="F166" s="137" t="s">
        <v>197</v>
      </c>
      <c r="G166" s="52">
        <f t="shared" si="5"/>
        <v>103.8</v>
      </c>
      <c r="H166" s="52">
        <f t="shared" si="6"/>
        <v>103.8</v>
      </c>
      <c r="I166" s="52">
        <f t="shared" si="6"/>
        <v>0</v>
      </c>
      <c r="J166" s="52">
        <f t="shared" si="6"/>
        <v>0</v>
      </c>
      <c r="K166" s="52">
        <f t="shared" si="6"/>
        <v>0</v>
      </c>
      <c r="L166" s="52">
        <v>82.8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21</v>
      </c>
      <c r="U166" s="52">
        <v>0</v>
      </c>
      <c r="V166" s="52">
        <v>0</v>
      </c>
      <c r="W166" s="52">
        <v>0</v>
      </c>
    </row>
    <row r="167" spans="2:23">
      <c r="B167" s="137"/>
      <c r="C167" s="137"/>
      <c r="D167" s="137"/>
      <c r="E167" s="137" t="s">
        <v>225</v>
      </c>
      <c r="F167" s="137" t="s">
        <v>197</v>
      </c>
      <c r="G167" s="52">
        <f t="shared" si="5"/>
        <v>0</v>
      </c>
      <c r="H167" s="52">
        <f t="shared" si="6"/>
        <v>0</v>
      </c>
      <c r="I167" s="52">
        <f t="shared" si="6"/>
        <v>0</v>
      </c>
      <c r="J167" s="52">
        <f t="shared" si="6"/>
        <v>0</v>
      </c>
      <c r="K167" s="52">
        <f t="shared" si="6"/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</row>
    <row r="168" spans="2:23">
      <c r="B168" s="137"/>
      <c r="C168" s="137"/>
      <c r="D168" s="137"/>
      <c r="E168" s="137" t="s">
        <v>55</v>
      </c>
      <c r="F168" s="137" t="s">
        <v>197</v>
      </c>
      <c r="G168" s="52">
        <f t="shared" si="5"/>
        <v>68.900000000000006</v>
      </c>
      <c r="H168" s="52">
        <f t="shared" si="6"/>
        <v>68.900000000000006</v>
      </c>
      <c r="I168" s="52">
        <f t="shared" si="6"/>
        <v>0</v>
      </c>
      <c r="J168" s="52">
        <f t="shared" si="6"/>
        <v>0</v>
      </c>
      <c r="K168" s="52">
        <f t="shared" si="6"/>
        <v>0</v>
      </c>
      <c r="L168" s="52">
        <v>54.9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14</v>
      </c>
      <c r="U168" s="52">
        <v>0</v>
      </c>
      <c r="V168" s="52">
        <v>0</v>
      </c>
      <c r="W168" s="52">
        <v>0</v>
      </c>
    </row>
    <row r="169" spans="2:23">
      <c r="B169" s="137"/>
      <c r="C169" s="137"/>
      <c r="D169" s="137"/>
      <c r="E169" s="137" t="s">
        <v>226</v>
      </c>
      <c r="F169" s="137" t="s">
        <v>197</v>
      </c>
      <c r="G169" s="52">
        <f t="shared" si="5"/>
        <v>6096</v>
      </c>
      <c r="H169" s="52">
        <f t="shared" si="6"/>
        <v>6096</v>
      </c>
      <c r="I169" s="52">
        <f t="shared" si="6"/>
        <v>0</v>
      </c>
      <c r="J169" s="52">
        <f t="shared" si="6"/>
        <v>0</v>
      </c>
      <c r="K169" s="52">
        <f t="shared" si="6"/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6096</v>
      </c>
      <c r="U169" s="52">
        <v>0</v>
      </c>
      <c r="V169" s="52">
        <v>0</v>
      </c>
      <c r="W169" s="52">
        <v>0</v>
      </c>
    </row>
    <row r="170" spans="2:23">
      <c r="B170" s="137"/>
      <c r="C170" s="137"/>
      <c r="D170" s="137" t="s">
        <v>227</v>
      </c>
      <c r="E170" s="137" t="s">
        <v>197</v>
      </c>
      <c r="F170" s="137" t="s">
        <v>197</v>
      </c>
      <c r="G170" s="52">
        <f t="shared" si="5"/>
        <v>27500</v>
      </c>
      <c r="H170" s="52">
        <f t="shared" si="6"/>
        <v>27500</v>
      </c>
      <c r="I170" s="52">
        <f t="shared" si="6"/>
        <v>0</v>
      </c>
      <c r="J170" s="52">
        <f t="shared" si="6"/>
        <v>0</v>
      </c>
      <c r="K170" s="52">
        <f t="shared" si="6"/>
        <v>0</v>
      </c>
      <c r="L170" s="52">
        <v>9799</v>
      </c>
      <c r="M170" s="52">
        <v>0</v>
      </c>
      <c r="N170" s="52">
        <v>0</v>
      </c>
      <c r="O170" s="52">
        <v>0</v>
      </c>
      <c r="P170" s="52">
        <v>277</v>
      </c>
      <c r="Q170" s="52">
        <v>0</v>
      </c>
      <c r="R170" s="52">
        <v>0</v>
      </c>
      <c r="S170" s="52">
        <v>0</v>
      </c>
      <c r="T170" s="52">
        <v>17424</v>
      </c>
      <c r="U170" s="52">
        <v>0</v>
      </c>
      <c r="V170" s="52">
        <v>0</v>
      </c>
      <c r="W170" s="52">
        <v>0</v>
      </c>
    </row>
    <row r="171" spans="2:23">
      <c r="B171" s="137" t="s">
        <v>125</v>
      </c>
      <c r="C171" s="137" t="s">
        <v>128</v>
      </c>
      <c r="D171" s="137" t="s">
        <v>123</v>
      </c>
      <c r="E171" s="137"/>
      <c r="F171" s="137" t="s">
        <v>197</v>
      </c>
      <c r="G171" s="52">
        <f t="shared" si="5"/>
        <v>113683.8</v>
      </c>
      <c r="H171" s="52">
        <f t="shared" si="6"/>
        <v>75722.7</v>
      </c>
      <c r="I171" s="52">
        <f t="shared" si="6"/>
        <v>30138</v>
      </c>
      <c r="J171" s="52">
        <f t="shared" si="6"/>
        <v>7823.1</v>
      </c>
      <c r="K171" s="52">
        <f t="shared" si="6"/>
        <v>0</v>
      </c>
      <c r="L171" s="52">
        <v>12658</v>
      </c>
      <c r="M171" s="52">
        <v>20835</v>
      </c>
      <c r="N171" s="52">
        <v>7823.1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63064.7</v>
      </c>
      <c r="U171" s="52">
        <v>9303</v>
      </c>
      <c r="V171" s="52">
        <v>0</v>
      </c>
      <c r="W171" s="52">
        <v>0</v>
      </c>
    </row>
    <row r="172" spans="2:23">
      <c r="B172" s="137"/>
      <c r="C172" s="137"/>
      <c r="D172" s="137" t="s">
        <v>198</v>
      </c>
      <c r="E172" s="137" t="s">
        <v>58</v>
      </c>
      <c r="F172" s="137" t="s">
        <v>197</v>
      </c>
      <c r="G172" s="52">
        <f t="shared" si="5"/>
        <v>37961.1</v>
      </c>
      <c r="H172" s="52">
        <f t="shared" si="6"/>
        <v>0</v>
      </c>
      <c r="I172" s="52">
        <f t="shared" si="6"/>
        <v>30138</v>
      </c>
      <c r="J172" s="52">
        <f t="shared" si="6"/>
        <v>7823.1</v>
      </c>
      <c r="K172" s="52">
        <f t="shared" si="6"/>
        <v>0</v>
      </c>
      <c r="L172" s="52">
        <v>0</v>
      </c>
      <c r="M172" s="52">
        <v>20835</v>
      </c>
      <c r="N172" s="52">
        <v>7823.1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9303</v>
      </c>
      <c r="V172" s="52">
        <v>0</v>
      </c>
      <c r="W172" s="52">
        <v>0</v>
      </c>
    </row>
    <row r="173" spans="2:23">
      <c r="B173" s="137"/>
      <c r="C173" s="137"/>
      <c r="D173" s="137"/>
      <c r="E173" s="137" t="s">
        <v>153</v>
      </c>
      <c r="F173" s="51" t="s">
        <v>58</v>
      </c>
      <c r="G173" s="52">
        <f t="shared" si="5"/>
        <v>31570</v>
      </c>
      <c r="H173" s="52">
        <f t="shared" si="6"/>
        <v>0</v>
      </c>
      <c r="I173" s="52">
        <f t="shared" si="6"/>
        <v>28108.2</v>
      </c>
      <c r="J173" s="52">
        <f t="shared" si="6"/>
        <v>3461.8</v>
      </c>
      <c r="K173" s="52">
        <f t="shared" si="6"/>
        <v>0</v>
      </c>
      <c r="L173" s="52">
        <v>0</v>
      </c>
      <c r="M173" s="52">
        <v>18805.2</v>
      </c>
      <c r="N173" s="52">
        <v>3461.8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9303</v>
      </c>
      <c r="V173" s="52">
        <v>0</v>
      </c>
      <c r="W173" s="52">
        <v>0</v>
      </c>
    </row>
    <row r="174" spans="2:23">
      <c r="B174" s="137"/>
      <c r="C174" s="137"/>
      <c r="D174" s="137"/>
      <c r="E174" s="137"/>
      <c r="F174" s="51" t="s">
        <v>199</v>
      </c>
      <c r="G174" s="52">
        <f t="shared" si="5"/>
        <v>6047</v>
      </c>
      <c r="H174" s="52">
        <f t="shared" si="6"/>
        <v>0</v>
      </c>
      <c r="I174" s="52">
        <f t="shared" si="6"/>
        <v>5253.7</v>
      </c>
      <c r="J174" s="52">
        <f t="shared" si="6"/>
        <v>793.3</v>
      </c>
      <c r="K174" s="52">
        <f t="shared" si="6"/>
        <v>0</v>
      </c>
      <c r="L174" s="52">
        <v>0</v>
      </c>
      <c r="M174" s="52">
        <v>5253.7</v>
      </c>
      <c r="N174" s="52">
        <v>793.3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</row>
    <row r="175" spans="2:23" ht="31.2">
      <c r="B175" s="137"/>
      <c r="C175" s="137"/>
      <c r="D175" s="137"/>
      <c r="E175" s="137"/>
      <c r="F175" s="51" t="s">
        <v>200</v>
      </c>
      <c r="G175" s="52">
        <f t="shared" si="5"/>
        <v>13757</v>
      </c>
      <c r="H175" s="52">
        <f t="shared" si="6"/>
        <v>0</v>
      </c>
      <c r="I175" s="52">
        <f t="shared" si="6"/>
        <v>13179.9</v>
      </c>
      <c r="J175" s="52">
        <f t="shared" si="6"/>
        <v>577.1</v>
      </c>
      <c r="K175" s="52">
        <f t="shared" si="6"/>
        <v>0</v>
      </c>
      <c r="L175" s="52">
        <v>0</v>
      </c>
      <c r="M175" s="52">
        <v>3876.9</v>
      </c>
      <c r="N175" s="52">
        <v>577.1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9303</v>
      </c>
      <c r="V175" s="52">
        <v>0</v>
      </c>
      <c r="W175" s="52">
        <v>0</v>
      </c>
    </row>
    <row r="176" spans="2:23">
      <c r="B176" s="137"/>
      <c r="C176" s="137"/>
      <c r="D176" s="137"/>
      <c r="E176" s="137"/>
      <c r="F176" s="51" t="s">
        <v>201</v>
      </c>
      <c r="G176" s="52">
        <f t="shared" si="5"/>
        <v>1339.3000000000002</v>
      </c>
      <c r="H176" s="52">
        <f t="shared" si="6"/>
        <v>0</v>
      </c>
      <c r="I176" s="52">
        <f t="shared" si="6"/>
        <v>1050.7</v>
      </c>
      <c r="J176" s="52">
        <f t="shared" si="6"/>
        <v>288.60000000000002</v>
      </c>
      <c r="K176" s="52">
        <f t="shared" si="6"/>
        <v>0</v>
      </c>
      <c r="L176" s="52">
        <v>0</v>
      </c>
      <c r="M176" s="52">
        <v>1050.7</v>
      </c>
      <c r="N176" s="52">
        <v>288.60000000000002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</row>
    <row r="177" spans="2:23">
      <c r="B177" s="137"/>
      <c r="C177" s="137"/>
      <c r="D177" s="137"/>
      <c r="E177" s="137"/>
      <c r="F177" s="51" t="s">
        <v>202</v>
      </c>
      <c r="G177" s="52">
        <f t="shared" si="5"/>
        <v>0</v>
      </c>
      <c r="H177" s="52">
        <f t="shared" si="6"/>
        <v>0</v>
      </c>
      <c r="I177" s="52">
        <f t="shared" si="6"/>
        <v>0</v>
      </c>
      <c r="J177" s="52">
        <f t="shared" si="6"/>
        <v>0</v>
      </c>
      <c r="K177" s="52">
        <f t="shared" si="6"/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</row>
    <row r="178" spans="2:23" ht="31.2">
      <c r="B178" s="137"/>
      <c r="C178" s="137"/>
      <c r="D178" s="137"/>
      <c r="E178" s="137"/>
      <c r="F178" s="51" t="s">
        <v>203</v>
      </c>
      <c r="G178" s="52">
        <f t="shared" si="5"/>
        <v>3258.9</v>
      </c>
      <c r="H178" s="52">
        <f t="shared" si="6"/>
        <v>0</v>
      </c>
      <c r="I178" s="52">
        <f t="shared" si="6"/>
        <v>2681.8</v>
      </c>
      <c r="J178" s="52">
        <f t="shared" si="6"/>
        <v>577.1</v>
      </c>
      <c r="K178" s="52">
        <f t="shared" si="6"/>
        <v>0</v>
      </c>
      <c r="L178" s="52">
        <v>0</v>
      </c>
      <c r="M178" s="52">
        <v>2681.8</v>
      </c>
      <c r="N178" s="52">
        <v>577.1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</row>
    <row r="179" spans="2:23">
      <c r="B179" s="137"/>
      <c r="C179" s="137"/>
      <c r="D179" s="137"/>
      <c r="E179" s="137"/>
      <c r="F179" s="51" t="s">
        <v>204</v>
      </c>
      <c r="G179" s="52">
        <f t="shared" si="5"/>
        <v>1809.8</v>
      </c>
      <c r="H179" s="52">
        <f t="shared" si="6"/>
        <v>0</v>
      </c>
      <c r="I179" s="52">
        <f t="shared" si="6"/>
        <v>1413.1</v>
      </c>
      <c r="J179" s="52">
        <f t="shared" si="6"/>
        <v>396.7</v>
      </c>
      <c r="K179" s="52">
        <f t="shared" si="6"/>
        <v>0</v>
      </c>
      <c r="L179" s="52">
        <v>0</v>
      </c>
      <c r="M179" s="52">
        <v>1413.1</v>
      </c>
      <c r="N179" s="52">
        <v>396.7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</row>
    <row r="180" spans="2:23">
      <c r="B180" s="137"/>
      <c r="C180" s="137"/>
      <c r="D180" s="137"/>
      <c r="E180" s="137"/>
      <c r="F180" s="51" t="s">
        <v>55</v>
      </c>
      <c r="G180" s="52">
        <f t="shared" si="5"/>
        <v>5358</v>
      </c>
      <c r="H180" s="52">
        <f t="shared" si="6"/>
        <v>0</v>
      </c>
      <c r="I180" s="52">
        <f t="shared" si="6"/>
        <v>4529</v>
      </c>
      <c r="J180" s="52">
        <f t="shared" si="6"/>
        <v>829</v>
      </c>
      <c r="K180" s="52">
        <f t="shared" si="6"/>
        <v>0</v>
      </c>
      <c r="L180" s="52">
        <v>0</v>
      </c>
      <c r="M180" s="52">
        <v>4529</v>
      </c>
      <c r="N180" s="52">
        <v>829</v>
      </c>
      <c r="O180" s="52">
        <v>0</v>
      </c>
      <c r="P180" s="52">
        <v>0</v>
      </c>
      <c r="Q180" s="52">
        <v>0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</row>
    <row r="181" spans="2:23">
      <c r="B181" s="137"/>
      <c r="C181" s="137"/>
      <c r="D181" s="137"/>
      <c r="E181" s="137" t="s">
        <v>154</v>
      </c>
      <c r="F181" s="51" t="s">
        <v>58</v>
      </c>
      <c r="G181" s="52">
        <f t="shared" si="5"/>
        <v>6391.1</v>
      </c>
      <c r="H181" s="52">
        <f t="shared" si="6"/>
        <v>0</v>
      </c>
      <c r="I181" s="52">
        <f t="shared" si="6"/>
        <v>2029.8</v>
      </c>
      <c r="J181" s="52">
        <f t="shared" si="6"/>
        <v>4361.3</v>
      </c>
      <c r="K181" s="52">
        <f t="shared" si="6"/>
        <v>0</v>
      </c>
      <c r="L181" s="52">
        <v>0</v>
      </c>
      <c r="M181" s="52">
        <v>2029.8</v>
      </c>
      <c r="N181" s="52">
        <v>4361.3</v>
      </c>
      <c r="O181" s="52">
        <v>0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</row>
    <row r="182" spans="2:23">
      <c r="B182" s="137"/>
      <c r="C182" s="137"/>
      <c r="D182" s="137"/>
      <c r="E182" s="137"/>
      <c r="F182" s="51" t="s">
        <v>205</v>
      </c>
      <c r="G182" s="52">
        <f t="shared" si="5"/>
        <v>614.29999999999995</v>
      </c>
      <c r="H182" s="52">
        <f t="shared" si="6"/>
        <v>0</v>
      </c>
      <c r="I182" s="52">
        <f t="shared" si="6"/>
        <v>362.4</v>
      </c>
      <c r="J182" s="52">
        <f t="shared" si="6"/>
        <v>251.9</v>
      </c>
      <c r="K182" s="52">
        <f t="shared" si="6"/>
        <v>0</v>
      </c>
      <c r="L182" s="52">
        <v>0</v>
      </c>
      <c r="M182" s="52">
        <v>362.4</v>
      </c>
      <c r="N182" s="52">
        <v>251.9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</row>
    <row r="183" spans="2:23">
      <c r="B183" s="137"/>
      <c r="C183" s="137"/>
      <c r="D183" s="137"/>
      <c r="E183" s="137"/>
      <c r="F183" s="51" t="s">
        <v>206</v>
      </c>
      <c r="G183" s="52">
        <f t="shared" si="5"/>
        <v>687.3</v>
      </c>
      <c r="H183" s="52">
        <f t="shared" si="6"/>
        <v>0</v>
      </c>
      <c r="I183" s="52">
        <f t="shared" si="6"/>
        <v>398.7</v>
      </c>
      <c r="J183" s="52">
        <f t="shared" si="6"/>
        <v>288.60000000000002</v>
      </c>
      <c r="K183" s="52">
        <f t="shared" si="6"/>
        <v>0</v>
      </c>
      <c r="L183" s="52">
        <v>0</v>
      </c>
      <c r="M183" s="52">
        <v>398.7</v>
      </c>
      <c r="N183" s="52">
        <v>288.60000000000002</v>
      </c>
      <c r="O183" s="52">
        <v>0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</row>
    <row r="184" spans="2:23">
      <c r="B184" s="137"/>
      <c r="C184" s="137"/>
      <c r="D184" s="137"/>
      <c r="E184" s="137"/>
      <c r="F184" s="51" t="s">
        <v>207</v>
      </c>
      <c r="G184" s="52">
        <f t="shared" si="5"/>
        <v>686.3</v>
      </c>
      <c r="H184" s="52">
        <f t="shared" si="6"/>
        <v>0</v>
      </c>
      <c r="I184" s="52">
        <f t="shared" si="6"/>
        <v>398.7</v>
      </c>
      <c r="J184" s="52">
        <f t="shared" si="6"/>
        <v>287.60000000000002</v>
      </c>
      <c r="K184" s="52">
        <f t="shared" si="6"/>
        <v>0</v>
      </c>
      <c r="L184" s="52">
        <v>0</v>
      </c>
      <c r="M184" s="52">
        <v>398.7</v>
      </c>
      <c r="N184" s="52">
        <v>287.60000000000002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</row>
    <row r="185" spans="2:23" ht="31.2">
      <c r="B185" s="137"/>
      <c r="C185" s="137"/>
      <c r="D185" s="137"/>
      <c r="E185" s="137"/>
      <c r="F185" s="51" t="s">
        <v>208</v>
      </c>
      <c r="G185" s="52">
        <f t="shared" si="5"/>
        <v>0</v>
      </c>
      <c r="H185" s="52">
        <f t="shared" si="6"/>
        <v>0</v>
      </c>
      <c r="I185" s="52">
        <f t="shared" si="6"/>
        <v>0</v>
      </c>
      <c r="J185" s="52">
        <f t="shared" si="6"/>
        <v>0</v>
      </c>
      <c r="K185" s="52">
        <f t="shared" si="6"/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</row>
    <row r="186" spans="2:23">
      <c r="B186" s="137"/>
      <c r="C186" s="137"/>
      <c r="D186" s="137"/>
      <c r="E186" s="137"/>
      <c r="F186" s="51" t="s">
        <v>209</v>
      </c>
      <c r="G186" s="52">
        <f t="shared" si="5"/>
        <v>0</v>
      </c>
      <c r="H186" s="52">
        <f t="shared" si="6"/>
        <v>0</v>
      </c>
      <c r="I186" s="52">
        <f t="shared" si="6"/>
        <v>0</v>
      </c>
      <c r="J186" s="52">
        <f t="shared" si="6"/>
        <v>0</v>
      </c>
      <c r="K186" s="52">
        <f t="shared" si="6"/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</row>
    <row r="187" spans="2:23">
      <c r="B187" s="137"/>
      <c r="C187" s="137"/>
      <c r="D187" s="137"/>
      <c r="E187" s="137"/>
      <c r="F187" s="51" t="s">
        <v>55</v>
      </c>
      <c r="G187" s="52">
        <f t="shared" si="5"/>
        <v>4403.2</v>
      </c>
      <c r="H187" s="52">
        <f t="shared" si="6"/>
        <v>0</v>
      </c>
      <c r="I187" s="52">
        <f t="shared" si="6"/>
        <v>870</v>
      </c>
      <c r="J187" s="52">
        <f t="shared" si="6"/>
        <v>3533.2</v>
      </c>
      <c r="K187" s="52">
        <f t="shared" si="6"/>
        <v>0</v>
      </c>
      <c r="L187" s="52">
        <v>0</v>
      </c>
      <c r="M187" s="52">
        <v>870</v>
      </c>
      <c r="N187" s="52">
        <v>3533.2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</row>
    <row r="188" spans="2:23" ht="62.4">
      <c r="B188" s="137"/>
      <c r="C188" s="137"/>
      <c r="D188" s="137"/>
      <c r="E188" s="51" t="s">
        <v>210</v>
      </c>
      <c r="F188" s="51" t="s">
        <v>233</v>
      </c>
      <c r="G188" s="52">
        <f t="shared" si="5"/>
        <v>0</v>
      </c>
      <c r="H188" s="52">
        <f t="shared" si="6"/>
        <v>0</v>
      </c>
      <c r="I188" s="52">
        <f t="shared" si="6"/>
        <v>0</v>
      </c>
      <c r="J188" s="52">
        <f t="shared" si="6"/>
        <v>0</v>
      </c>
      <c r="K188" s="52">
        <f t="shared" si="6"/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52">
        <v>0</v>
      </c>
      <c r="U188" s="52">
        <v>0</v>
      </c>
      <c r="V188" s="52">
        <v>0</v>
      </c>
      <c r="W188" s="52">
        <v>0</v>
      </c>
    </row>
    <row r="189" spans="2:23">
      <c r="B189" s="137"/>
      <c r="C189" s="137"/>
      <c r="D189" s="137"/>
      <c r="E189" s="137" t="s">
        <v>211</v>
      </c>
      <c r="F189" s="137" t="s">
        <v>197</v>
      </c>
      <c r="G189" s="52">
        <f t="shared" si="5"/>
        <v>0</v>
      </c>
      <c r="H189" s="52">
        <f t="shared" si="6"/>
        <v>0</v>
      </c>
      <c r="I189" s="52">
        <f t="shared" si="6"/>
        <v>0</v>
      </c>
      <c r="J189" s="52">
        <f t="shared" si="6"/>
        <v>0</v>
      </c>
      <c r="K189" s="52">
        <f t="shared" si="6"/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</row>
    <row r="190" spans="2:23">
      <c r="B190" s="137"/>
      <c r="C190" s="137"/>
      <c r="D190" s="137" t="s">
        <v>212</v>
      </c>
      <c r="E190" s="137" t="s">
        <v>58</v>
      </c>
      <c r="F190" s="137" t="s">
        <v>197</v>
      </c>
      <c r="G190" s="52">
        <f t="shared" si="5"/>
        <v>46604.7</v>
      </c>
      <c r="H190" s="52">
        <f t="shared" si="6"/>
        <v>46604.7</v>
      </c>
      <c r="I190" s="52">
        <f t="shared" si="6"/>
        <v>0</v>
      </c>
      <c r="J190" s="52">
        <f t="shared" si="6"/>
        <v>0</v>
      </c>
      <c r="K190" s="52">
        <f t="shared" si="6"/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46604.7</v>
      </c>
      <c r="U190" s="52">
        <v>0</v>
      </c>
      <c r="V190" s="52">
        <v>0</v>
      </c>
      <c r="W190" s="52">
        <v>0</v>
      </c>
    </row>
    <row r="191" spans="2:23">
      <c r="B191" s="137"/>
      <c r="C191" s="137"/>
      <c r="D191" s="137"/>
      <c r="E191" s="137" t="s">
        <v>199</v>
      </c>
      <c r="F191" s="51" t="s">
        <v>213</v>
      </c>
      <c r="G191" s="52">
        <f t="shared" si="5"/>
        <v>34.799999999999997</v>
      </c>
      <c r="H191" s="52">
        <f t="shared" si="6"/>
        <v>34.799999999999997</v>
      </c>
      <c r="I191" s="52">
        <f t="shared" si="6"/>
        <v>0</v>
      </c>
      <c r="J191" s="52">
        <f t="shared" si="6"/>
        <v>0</v>
      </c>
      <c r="K191" s="52">
        <f t="shared" si="6"/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34.799999999999997</v>
      </c>
      <c r="U191" s="52">
        <v>0</v>
      </c>
      <c r="V191" s="52">
        <v>0</v>
      </c>
      <c r="W191" s="52">
        <v>0</v>
      </c>
    </row>
    <row r="192" spans="2:23">
      <c r="B192" s="137"/>
      <c r="C192" s="137"/>
      <c r="D192" s="137"/>
      <c r="E192" s="137"/>
      <c r="F192" s="51" t="s">
        <v>55</v>
      </c>
      <c r="G192" s="52">
        <f t="shared" si="5"/>
        <v>8979.2000000000007</v>
      </c>
      <c r="H192" s="52">
        <f t="shared" si="6"/>
        <v>8979.2000000000007</v>
      </c>
      <c r="I192" s="52">
        <f t="shared" si="6"/>
        <v>0</v>
      </c>
      <c r="J192" s="52">
        <f t="shared" si="6"/>
        <v>0</v>
      </c>
      <c r="K192" s="52">
        <f t="shared" si="6"/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8979.2000000000007</v>
      </c>
      <c r="U192" s="52">
        <v>0</v>
      </c>
      <c r="V192" s="52">
        <v>0</v>
      </c>
      <c r="W192" s="52">
        <v>0</v>
      </c>
    </row>
    <row r="193" spans="2:23">
      <c r="B193" s="137"/>
      <c r="C193" s="137"/>
      <c r="D193" s="137"/>
      <c r="E193" s="137" t="s">
        <v>112</v>
      </c>
      <c r="F193" s="137" t="s">
        <v>197</v>
      </c>
      <c r="G193" s="52">
        <f t="shared" si="5"/>
        <v>175.1</v>
      </c>
      <c r="H193" s="52">
        <f t="shared" si="6"/>
        <v>175.1</v>
      </c>
      <c r="I193" s="52">
        <f t="shared" si="6"/>
        <v>0</v>
      </c>
      <c r="J193" s="52">
        <f t="shared" si="6"/>
        <v>0</v>
      </c>
      <c r="K193" s="52">
        <f t="shared" si="6"/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175.1</v>
      </c>
      <c r="U193" s="52">
        <v>0</v>
      </c>
      <c r="V193" s="52">
        <v>0</v>
      </c>
      <c r="W193" s="52">
        <v>0</v>
      </c>
    </row>
    <row r="194" spans="2:23">
      <c r="B194" s="137"/>
      <c r="C194" s="137"/>
      <c r="D194" s="137"/>
      <c r="E194" s="137" t="s">
        <v>194</v>
      </c>
      <c r="F194" s="137" t="s">
        <v>197</v>
      </c>
      <c r="G194" s="52">
        <f t="shared" si="5"/>
        <v>717.5</v>
      </c>
      <c r="H194" s="52">
        <f t="shared" si="6"/>
        <v>717.5</v>
      </c>
      <c r="I194" s="52">
        <f t="shared" si="6"/>
        <v>0</v>
      </c>
      <c r="J194" s="52">
        <f t="shared" si="6"/>
        <v>0</v>
      </c>
      <c r="K194" s="52">
        <f t="shared" ref="K194:K257" si="7">SUM(O194,S194,W194)</f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717.5</v>
      </c>
      <c r="U194" s="52">
        <v>0</v>
      </c>
      <c r="V194" s="52">
        <v>0</v>
      </c>
      <c r="W194" s="52">
        <v>0</v>
      </c>
    </row>
    <row r="195" spans="2:23">
      <c r="B195" s="137"/>
      <c r="C195" s="137"/>
      <c r="D195" s="137"/>
      <c r="E195" s="137" t="s">
        <v>200</v>
      </c>
      <c r="F195" s="51" t="s">
        <v>214</v>
      </c>
      <c r="G195" s="52">
        <f t="shared" ref="G195:G258" si="8">SUM(H195:K195)</f>
        <v>7602</v>
      </c>
      <c r="H195" s="52">
        <f t="shared" ref="H195:K258" si="9">SUM(L195,P195,T195)</f>
        <v>7602</v>
      </c>
      <c r="I195" s="52">
        <f t="shared" si="9"/>
        <v>0</v>
      </c>
      <c r="J195" s="52">
        <f t="shared" si="9"/>
        <v>0</v>
      </c>
      <c r="K195" s="52">
        <f t="shared" si="7"/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7602</v>
      </c>
      <c r="U195" s="52">
        <v>0</v>
      </c>
      <c r="V195" s="52">
        <v>0</v>
      </c>
      <c r="W195" s="52">
        <v>0</v>
      </c>
    </row>
    <row r="196" spans="2:23" ht="31.2">
      <c r="B196" s="137"/>
      <c r="C196" s="137"/>
      <c r="D196" s="137"/>
      <c r="E196" s="137"/>
      <c r="F196" s="51" t="s">
        <v>215</v>
      </c>
      <c r="G196" s="52">
        <f t="shared" si="8"/>
        <v>394.6</v>
      </c>
      <c r="H196" s="52">
        <f t="shared" si="9"/>
        <v>394.6</v>
      </c>
      <c r="I196" s="52">
        <f t="shared" si="9"/>
        <v>0</v>
      </c>
      <c r="J196" s="52">
        <f t="shared" si="9"/>
        <v>0</v>
      </c>
      <c r="K196" s="52">
        <f t="shared" si="7"/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394.6</v>
      </c>
      <c r="U196" s="52">
        <v>0</v>
      </c>
      <c r="V196" s="52">
        <v>0</v>
      </c>
      <c r="W196" s="52">
        <v>0</v>
      </c>
    </row>
    <row r="197" spans="2:23">
      <c r="B197" s="137"/>
      <c r="C197" s="137"/>
      <c r="D197" s="137"/>
      <c r="E197" s="137"/>
      <c r="F197" s="51" t="s">
        <v>216</v>
      </c>
      <c r="G197" s="52">
        <f t="shared" si="8"/>
        <v>1224.0999999999999</v>
      </c>
      <c r="H197" s="52">
        <f t="shared" si="9"/>
        <v>1224.0999999999999</v>
      </c>
      <c r="I197" s="52">
        <f t="shared" si="9"/>
        <v>0</v>
      </c>
      <c r="J197" s="52">
        <f t="shared" si="9"/>
        <v>0</v>
      </c>
      <c r="K197" s="52">
        <f t="shared" si="7"/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1224.0999999999999</v>
      </c>
      <c r="U197" s="52">
        <v>0</v>
      </c>
      <c r="V197" s="52">
        <v>0</v>
      </c>
      <c r="W197" s="52">
        <v>0</v>
      </c>
    </row>
    <row r="198" spans="2:23">
      <c r="B198" s="137"/>
      <c r="C198" s="137"/>
      <c r="D198" s="137"/>
      <c r="E198" s="137"/>
      <c r="F198" s="51" t="s">
        <v>55</v>
      </c>
      <c r="G198" s="52">
        <f t="shared" si="8"/>
        <v>12311.2</v>
      </c>
      <c r="H198" s="52">
        <f t="shared" si="9"/>
        <v>12311.2</v>
      </c>
      <c r="I198" s="52">
        <f t="shared" si="9"/>
        <v>0</v>
      </c>
      <c r="J198" s="52">
        <f t="shared" si="9"/>
        <v>0</v>
      </c>
      <c r="K198" s="52">
        <f t="shared" si="7"/>
        <v>0</v>
      </c>
      <c r="L198" s="52">
        <v>0</v>
      </c>
      <c r="M198" s="52">
        <v>0</v>
      </c>
      <c r="N198" s="52">
        <v>0</v>
      </c>
      <c r="O198" s="52">
        <v>0</v>
      </c>
      <c r="P198" s="52">
        <v>0</v>
      </c>
      <c r="Q198" s="52">
        <v>0</v>
      </c>
      <c r="R198" s="52">
        <v>0</v>
      </c>
      <c r="S198" s="52">
        <v>0</v>
      </c>
      <c r="T198" s="52">
        <v>12311.2</v>
      </c>
      <c r="U198" s="52">
        <v>0</v>
      </c>
      <c r="V198" s="52">
        <v>0</v>
      </c>
      <c r="W198" s="52">
        <v>0</v>
      </c>
    </row>
    <row r="199" spans="2:23">
      <c r="B199" s="137"/>
      <c r="C199" s="137"/>
      <c r="D199" s="137"/>
      <c r="E199" s="137" t="s">
        <v>201</v>
      </c>
      <c r="F199" s="137" t="s">
        <v>197</v>
      </c>
      <c r="G199" s="52">
        <f t="shared" si="8"/>
        <v>0</v>
      </c>
      <c r="H199" s="52">
        <f t="shared" si="9"/>
        <v>0</v>
      </c>
      <c r="I199" s="52">
        <f t="shared" si="9"/>
        <v>0</v>
      </c>
      <c r="J199" s="52">
        <f t="shared" si="9"/>
        <v>0</v>
      </c>
      <c r="K199" s="52">
        <f t="shared" si="7"/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</row>
    <row r="200" spans="2:23">
      <c r="B200" s="137"/>
      <c r="C200" s="137"/>
      <c r="D200" s="137"/>
      <c r="E200" s="137" t="s">
        <v>217</v>
      </c>
      <c r="F200" s="137" t="s">
        <v>197</v>
      </c>
      <c r="G200" s="52">
        <f t="shared" si="8"/>
        <v>2255.9</v>
      </c>
      <c r="H200" s="52">
        <f t="shared" si="9"/>
        <v>2255.9</v>
      </c>
      <c r="I200" s="52">
        <f t="shared" si="9"/>
        <v>0</v>
      </c>
      <c r="J200" s="52">
        <f t="shared" si="9"/>
        <v>0</v>
      </c>
      <c r="K200" s="52">
        <f t="shared" si="7"/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2255.9</v>
      </c>
      <c r="U200" s="52">
        <v>0</v>
      </c>
      <c r="V200" s="52">
        <v>0</v>
      </c>
      <c r="W200" s="52">
        <v>0</v>
      </c>
    </row>
    <row r="201" spans="2:23">
      <c r="B201" s="137"/>
      <c r="C201" s="137"/>
      <c r="D201" s="137"/>
      <c r="E201" s="137" t="s">
        <v>218</v>
      </c>
      <c r="F201" s="137" t="s">
        <v>197</v>
      </c>
      <c r="G201" s="52">
        <f t="shared" si="8"/>
        <v>1364.4</v>
      </c>
      <c r="H201" s="52">
        <f t="shared" si="9"/>
        <v>1364.4</v>
      </c>
      <c r="I201" s="52">
        <f t="shared" si="9"/>
        <v>0</v>
      </c>
      <c r="J201" s="52">
        <f t="shared" si="9"/>
        <v>0</v>
      </c>
      <c r="K201" s="52">
        <f t="shared" si="7"/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1364.4</v>
      </c>
      <c r="U201" s="52">
        <v>0</v>
      </c>
      <c r="V201" s="52">
        <v>0</v>
      </c>
      <c r="W201" s="52">
        <v>0</v>
      </c>
    </row>
    <row r="202" spans="2:23">
      <c r="B202" s="137"/>
      <c r="C202" s="137"/>
      <c r="D202" s="137"/>
      <c r="E202" s="137" t="s">
        <v>202</v>
      </c>
      <c r="F202" s="137" t="s">
        <v>197</v>
      </c>
      <c r="G202" s="52">
        <f t="shared" si="8"/>
        <v>0</v>
      </c>
      <c r="H202" s="52">
        <f t="shared" si="9"/>
        <v>0</v>
      </c>
      <c r="I202" s="52">
        <f t="shared" si="9"/>
        <v>0</v>
      </c>
      <c r="J202" s="52">
        <f t="shared" si="9"/>
        <v>0</v>
      </c>
      <c r="K202" s="52">
        <f t="shared" si="7"/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</row>
    <row r="203" spans="2:23">
      <c r="B203" s="137"/>
      <c r="C203" s="137"/>
      <c r="D203" s="137"/>
      <c r="E203" s="137" t="s">
        <v>219</v>
      </c>
      <c r="F203" s="137" t="s">
        <v>197</v>
      </c>
      <c r="G203" s="52">
        <f t="shared" si="8"/>
        <v>60.4</v>
      </c>
      <c r="H203" s="52">
        <f t="shared" si="9"/>
        <v>60.4</v>
      </c>
      <c r="I203" s="52">
        <f t="shared" si="9"/>
        <v>0</v>
      </c>
      <c r="J203" s="52">
        <f t="shared" si="9"/>
        <v>0</v>
      </c>
      <c r="K203" s="52">
        <f t="shared" si="7"/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60.4</v>
      </c>
      <c r="U203" s="52">
        <v>0</v>
      </c>
      <c r="V203" s="52">
        <v>0</v>
      </c>
      <c r="W203" s="52">
        <v>0</v>
      </c>
    </row>
    <row r="204" spans="2:23">
      <c r="B204" s="137"/>
      <c r="C204" s="137"/>
      <c r="D204" s="137"/>
      <c r="E204" s="137" t="s">
        <v>220</v>
      </c>
      <c r="F204" s="137" t="s">
        <v>197</v>
      </c>
      <c r="G204" s="52">
        <f t="shared" si="8"/>
        <v>20.3</v>
      </c>
      <c r="H204" s="52">
        <f t="shared" si="9"/>
        <v>20.3</v>
      </c>
      <c r="I204" s="52">
        <f t="shared" si="9"/>
        <v>0</v>
      </c>
      <c r="J204" s="52">
        <f t="shared" si="9"/>
        <v>0</v>
      </c>
      <c r="K204" s="52">
        <f t="shared" si="7"/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20.3</v>
      </c>
      <c r="U204" s="52">
        <v>0</v>
      </c>
      <c r="V204" s="52">
        <v>0</v>
      </c>
      <c r="W204" s="52">
        <v>0</v>
      </c>
    </row>
    <row r="205" spans="2:23" ht="31.2">
      <c r="B205" s="137"/>
      <c r="C205" s="137"/>
      <c r="D205" s="137"/>
      <c r="E205" s="137" t="s">
        <v>221</v>
      </c>
      <c r="F205" s="51" t="s">
        <v>222</v>
      </c>
      <c r="G205" s="52">
        <f t="shared" si="8"/>
        <v>0</v>
      </c>
      <c r="H205" s="52">
        <f t="shared" si="9"/>
        <v>0</v>
      </c>
      <c r="I205" s="52">
        <f t="shared" si="9"/>
        <v>0</v>
      </c>
      <c r="J205" s="52">
        <f t="shared" si="9"/>
        <v>0</v>
      </c>
      <c r="K205" s="52">
        <f t="shared" si="7"/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</row>
    <row r="206" spans="2:23">
      <c r="B206" s="137"/>
      <c r="C206" s="137"/>
      <c r="D206" s="137"/>
      <c r="E206" s="137"/>
      <c r="F206" s="51" t="s">
        <v>223</v>
      </c>
      <c r="G206" s="52">
        <f t="shared" si="8"/>
        <v>0</v>
      </c>
      <c r="H206" s="52">
        <f t="shared" si="9"/>
        <v>0</v>
      </c>
      <c r="I206" s="52">
        <f t="shared" si="9"/>
        <v>0</v>
      </c>
      <c r="J206" s="52">
        <f t="shared" si="9"/>
        <v>0</v>
      </c>
      <c r="K206" s="52">
        <f t="shared" si="7"/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</row>
    <row r="207" spans="2:23">
      <c r="B207" s="137"/>
      <c r="C207" s="137"/>
      <c r="D207" s="137"/>
      <c r="E207" s="137" t="s">
        <v>54</v>
      </c>
      <c r="F207" s="137" t="s">
        <v>197</v>
      </c>
      <c r="G207" s="52">
        <f t="shared" si="8"/>
        <v>273</v>
      </c>
      <c r="H207" s="52">
        <f t="shared" si="9"/>
        <v>273</v>
      </c>
      <c r="I207" s="52">
        <f t="shared" si="9"/>
        <v>0</v>
      </c>
      <c r="J207" s="52">
        <f t="shared" si="9"/>
        <v>0</v>
      </c>
      <c r="K207" s="52">
        <f t="shared" si="7"/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273</v>
      </c>
      <c r="U207" s="52">
        <v>0</v>
      </c>
      <c r="V207" s="52">
        <v>0</v>
      </c>
      <c r="W207" s="52">
        <v>0</v>
      </c>
    </row>
    <row r="208" spans="2:23">
      <c r="B208" s="137"/>
      <c r="C208" s="137"/>
      <c r="D208" s="137"/>
      <c r="E208" s="137" t="s">
        <v>224</v>
      </c>
      <c r="F208" s="137" t="s">
        <v>197</v>
      </c>
      <c r="G208" s="52">
        <f t="shared" si="8"/>
        <v>219.1</v>
      </c>
      <c r="H208" s="52">
        <f t="shared" si="9"/>
        <v>219.1</v>
      </c>
      <c r="I208" s="52">
        <f t="shared" si="9"/>
        <v>0</v>
      </c>
      <c r="J208" s="52">
        <f t="shared" si="9"/>
        <v>0</v>
      </c>
      <c r="K208" s="52">
        <f t="shared" si="7"/>
        <v>0</v>
      </c>
      <c r="L208" s="52">
        <v>0</v>
      </c>
      <c r="M208" s="52">
        <v>0</v>
      </c>
      <c r="N208" s="52">
        <v>0</v>
      </c>
      <c r="O208" s="52">
        <v>0</v>
      </c>
      <c r="P208" s="52">
        <v>0</v>
      </c>
      <c r="Q208" s="52">
        <v>0</v>
      </c>
      <c r="R208" s="52">
        <v>0</v>
      </c>
      <c r="S208" s="52">
        <v>0</v>
      </c>
      <c r="T208" s="52">
        <v>219.1</v>
      </c>
      <c r="U208" s="52">
        <v>0</v>
      </c>
      <c r="V208" s="52">
        <v>0</v>
      </c>
      <c r="W208" s="52">
        <v>0</v>
      </c>
    </row>
    <row r="209" spans="2:23">
      <c r="B209" s="137"/>
      <c r="C209" s="137"/>
      <c r="D209" s="137"/>
      <c r="E209" s="137" t="s">
        <v>225</v>
      </c>
      <c r="F209" s="137" t="s">
        <v>197</v>
      </c>
      <c r="G209" s="52">
        <f t="shared" si="8"/>
        <v>4702</v>
      </c>
      <c r="H209" s="52">
        <f t="shared" si="9"/>
        <v>4702</v>
      </c>
      <c r="I209" s="52">
        <f t="shared" si="9"/>
        <v>0</v>
      </c>
      <c r="J209" s="52">
        <f t="shared" si="9"/>
        <v>0</v>
      </c>
      <c r="K209" s="52">
        <f t="shared" si="7"/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4702</v>
      </c>
      <c r="U209" s="52">
        <v>0</v>
      </c>
      <c r="V209" s="52">
        <v>0</v>
      </c>
      <c r="W209" s="52">
        <v>0</v>
      </c>
    </row>
    <row r="210" spans="2:23">
      <c r="B210" s="137"/>
      <c r="C210" s="137"/>
      <c r="D210" s="137"/>
      <c r="E210" s="137" t="s">
        <v>55</v>
      </c>
      <c r="F210" s="137" t="s">
        <v>197</v>
      </c>
      <c r="G210" s="52">
        <f t="shared" si="8"/>
        <v>98.3</v>
      </c>
      <c r="H210" s="52">
        <f t="shared" si="9"/>
        <v>98.3</v>
      </c>
      <c r="I210" s="52">
        <f t="shared" si="9"/>
        <v>0</v>
      </c>
      <c r="J210" s="52">
        <f t="shared" si="9"/>
        <v>0</v>
      </c>
      <c r="K210" s="52">
        <f t="shared" si="7"/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98.3</v>
      </c>
      <c r="U210" s="52">
        <v>0</v>
      </c>
      <c r="V210" s="52">
        <v>0</v>
      </c>
      <c r="W210" s="52">
        <v>0</v>
      </c>
    </row>
    <row r="211" spans="2:23">
      <c r="B211" s="137"/>
      <c r="C211" s="137"/>
      <c r="D211" s="137"/>
      <c r="E211" s="137" t="s">
        <v>226</v>
      </c>
      <c r="F211" s="137" t="s">
        <v>197</v>
      </c>
      <c r="G211" s="52">
        <f t="shared" si="8"/>
        <v>6172.8</v>
      </c>
      <c r="H211" s="52">
        <f t="shared" si="9"/>
        <v>6172.8</v>
      </c>
      <c r="I211" s="52">
        <f t="shared" si="9"/>
        <v>0</v>
      </c>
      <c r="J211" s="52">
        <f t="shared" si="9"/>
        <v>0</v>
      </c>
      <c r="K211" s="52">
        <f t="shared" si="7"/>
        <v>0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6172.8</v>
      </c>
      <c r="U211" s="52">
        <v>0</v>
      </c>
      <c r="V211" s="52">
        <v>0</v>
      </c>
      <c r="W211" s="52">
        <v>0</v>
      </c>
    </row>
    <row r="212" spans="2:23">
      <c r="B212" s="137"/>
      <c r="C212" s="137"/>
      <c r="D212" s="137" t="s">
        <v>227</v>
      </c>
      <c r="E212" s="137" t="s">
        <v>197</v>
      </c>
      <c r="F212" s="137" t="s">
        <v>197</v>
      </c>
      <c r="G212" s="52">
        <f t="shared" si="8"/>
        <v>29118</v>
      </c>
      <c r="H212" s="52">
        <f t="shared" si="9"/>
        <v>29118</v>
      </c>
      <c r="I212" s="52">
        <f t="shared" si="9"/>
        <v>0</v>
      </c>
      <c r="J212" s="52">
        <f t="shared" si="9"/>
        <v>0</v>
      </c>
      <c r="K212" s="52">
        <f t="shared" si="7"/>
        <v>0</v>
      </c>
      <c r="L212" s="52">
        <v>12658</v>
      </c>
      <c r="M212" s="52">
        <v>0</v>
      </c>
      <c r="N212" s="52">
        <v>0</v>
      </c>
      <c r="O212" s="52">
        <v>0</v>
      </c>
      <c r="P212" s="52">
        <v>0</v>
      </c>
      <c r="Q212" s="52">
        <v>0</v>
      </c>
      <c r="R212" s="52">
        <v>0</v>
      </c>
      <c r="S212" s="52">
        <v>0</v>
      </c>
      <c r="T212" s="52">
        <v>16460</v>
      </c>
      <c r="U212" s="52">
        <v>0</v>
      </c>
      <c r="V212" s="52">
        <v>0</v>
      </c>
      <c r="W212" s="52">
        <v>0</v>
      </c>
    </row>
    <row r="213" spans="2:23">
      <c r="B213" s="137" t="s">
        <v>125</v>
      </c>
      <c r="C213" s="137" t="s">
        <v>129</v>
      </c>
      <c r="D213" s="137" t="s">
        <v>123</v>
      </c>
      <c r="E213" s="137"/>
      <c r="F213" s="137" t="s">
        <v>197</v>
      </c>
      <c r="G213" s="52">
        <f t="shared" si="8"/>
        <v>147944.5</v>
      </c>
      <c r="H213" s="52">
        <f t="shared" si="9"/>
        <v>108800.5</v>
      </c>
      <c r="I213" s="52">
        <f t="shared" si="9"/>
        <v>30867</v>
      </c>
      <c r="J213" s="52">
        <f t="shared" si="9"/>
        <v>8277</v>
      </c>
      <c r="K213" s="52">
        <f t="shared" si="7"/>
        <v>0</v>
      </c>
      <c r="L213" s="52">
        <v>78173.8</v>
      </c>
      <c r="M213" s="52">
        <v>30867</v>
      </c>
      <c r="N213" s="52">
        <v>8277</v>
      </c>
      <c r="O213" s="52">
        <v>0</v>
      </c>
      <c r="P213" s="52">
        <v>215</v>
      </c>
      <c r="Q213" s="52">
        <v>0</v>
      </c>
      <c r="R213" s="52">
        <v>0</v>
      </c>
      <c r="S213" s="52">
        <v>0</v>
      </c>
      <c r="T213" s="52">
        <v>30411.7</v>
      </c>
      <c r="U213" s="52">
        <v>0</v>
      </c>
      <c r="V213" s="52">
        <v>0</v>
      </c>
      <c r="W213" s="52">
        <v>0</v>
      </c>
    </row>
    <row r="214" spans="2:23">
      <c r="B214" s="137"/>
      <c r="C214" s="137"/>
      <c r="D214" s="137" t="s">
        <v>198</v>
      </c>
      <c r="E214" s="137" t="s">
        <v>58</v>
      </c>
      <c r="F214" s="137" t="s">
        <v>197</v>
      </c>
      <c r="G214" s="52">
        <f t="shared" si="8"/>
        <v>39144</v>
      </c>
      <c r="H214" s="52">
        <f t="shared" si="9"/>
        <v>0</v>
      </c>
      <c r="I214" s="52">
        <f t="shared" si="9"/>
        <v>30867</v>
      </c>
      <c r="J214" s="52">
        <f t="shared" si="9"/>
        <v>8277</v>
      </c>
      <c r="K214" s="52">
        <f t="shared" si="7"/>
        <v>0</v>
      </c>
      <c r="L214" s="52">
        <v>0</v>
      </c>
      <c r="M214" s="52">
        <v>30867</v>
      </c>
      <c r="N214" s="52">
        <v>8277</v>
      </c>
      <c r="O214" s="52">
        <v>0</v>
      </c>
      <c r="P214" s="52">
        <v>0</v>
      </c>
      <c r="Q214" s="52">
        <v>0</v>
      </c>
      <c r="R214" s="52">
        <v>0</v>
      </c>
      <c r="S214" s="52">
        <v>0</v>
      </c>
      <c r="T214" s="52">
        <v>0</v>
      </c>
      <c r="U214" s="52">
        <v>0</v>
      </c>
      <c r="V214" s="52">
        <v>0</v>
      </c>
      <c r="W214" s="52">
        <v>0</v>
      </c>
    </row>
    <row r="215" spans="2:23">
      <c r="B215" s="137"/>
      <c r="C215" s="137"/>
      <c r="D215" s="137"/>
      <c r="E215" s="137" t="s">
        <v>153</v>
      </c>
      <c r="F215" s="51" t="s">
        <v>58</v>
      </c>
      <c r="G215" s="52">
        <f t="shared" si="8"/>
        <v>36197.4</v>
      </c>
      <c r="H215" s="52">
        <f t="shared" si="9"/>
        <v>0</v>
      </c>
      <c r="I215" s="52">
        <f t="shared" si="9"/>
        <v>30867</v>
      </c>
      <c r="J215" s="52">
        <f t="shared" si="9"/>
        <v>5330.4</v>
      </c>
      <c r="K215" s="52">
        <f t="shared" si="7"/>
        <v>0</v>
      </c>
      <c r="L215" s="52">
        <v>0</v>
      </c>
      <c r="M215" s="52">
        <v>30867</v>
      </c>
      <c r="N215" s="52">
        <v>5330.4</v>
      </c>
      <c r="O215" s="52">
        <v>0</v>
      </c>
      <c r="P215" s="52">
        <v>0</v>
      </c>
      <c r="Q215" s="52">
        <v>0</v>
      </c>
      <c r="R215" s="52">
        <v>0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</row>
    <row r="216" spans="2:23">
      <c r="B216" s="137"/>
      <c r="C216" s="137"/>
      <c r="D216" s="137"/>
      <c r="E216" s="137"/>
      <c r="F216" s="51" t="s">
        <v>199</v>
      </c>
      <c r="G216" s="52">
        <f t="shared" si="8"/>
        <v>8345.2000000000007</v>
      </c>
      <c r="H216" s="52">
        <f t="shared" si="9"/>
        <v>0</v>
      </c>
      <c r="I216" s="52">
        <f t="shared" si="9"/>
        <v>6698.1</v>
      </c>
      <c r="J216" s="52">
        <f t="shared" si="9"/>
        <v>1647.1</v>
      </c>
      <c r="K216" s="52">
        <f t="shared" si="7"/>
        <v>0</v>
      </c>
      <c r="L216" s="52">
        <v>0</v>
      </c>
      <c r="M216" s="52">
        <v>6698.1</v>
      </c>
      <c r="N216" s="52">
        <v>1647.1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</row>
    <row r="217" spans="2:23" ht="31.2">
      <c r="B217" s="137"/>
      <c r="C217" s="137"/>
      <c r="D217" s="137"/>
      <c r="E217" s="137"/>
      <c r="F217" s="51" t="s">
        <v>200</v>
      </c>
      <c r="G217" s="52">
        <f t="shared" si="8"/>
        <v>8073.2999999999993</v>
      </c>
      <c r="H217" s="52">
        <f t="shared" si="9"/>
        <v>0</v>
      </c>
      <c r="I217" s="52">
        <f t="shared" si="9"/>
        <v>6111.7</v>
      </c>
      <c r="J217" s="52">
        <f t="shared" si="9"/>
        <v>1961.6</v>
      </c>
      <c r="K217" s="52">
        <f t="shared" si="7"/>
        <v>0</v>
      </c>
      <c r="L217" s="52">
        <v>0</v>
      </c>
      <c r="M217" s="52">
        <v>6111.7</v>
      </c>
      <c r="N217" s="52">
        <v>1961.6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</row>
    <row r="218" spans="2:23">
      <c r="B218" s="137"/>
      <c r="C218" s="137"/>
      <c r="D218" s="137"/>
      <c r="E218" s="137"/>
      <c r="F218" s="51" t="s">
        <v>201</v>
      </c>
      <c r="G218" s="52">
        <f t="shared" si="8"/>
        <v>667.7</v>
      </c>
      <c r="H218" s="52">
        <f t="shared" si="9"/>
        <v>0</v>
      </c>
      <c r="I218" s="52">
        <f t="shared" si="9"/>
        <v>493.9</v>
      </c>
      <c r="J218" s="52">
        <f t="shared" si="9"/>
        <v>173.8</v>
      </c>
      <c r="K218" s="52">
        <f t="shared" si="7"/>
        <v>0</v>
      </c>
      <c r="L218" s="52">
        <v>0</v>
      </c>
      <c r="M218" s="52">
        <v>493.9</v>
      </c>
      <c r="N218" s="52">
        <v>173.8</v>
      </c>
      <c r="O218" s="52">
        <v>0</v>
      </c>
      <c r="P218" s="52">
        <v>0</v>
      </c>
      <c r="Q218" s="52">
        <v>0</v>
      </c>
      <c r="R218" s="52">
        <v>0</v>
      </c>
      <c r="S218" s="52">
        <v>0</v>
      </c>
      <c r="T218" s="52">
        <v>0</v>
      </c>
      <c r="U218" s="52">
        <v>0</v>
      </c>
      <c r="V218" s="52">
        <v>0</v>
      </c>
      <c r="W218" s="52">
        <v>0</v>
      </c>
    </row>
    <row r="219" spans="2:23">
      <c r="B219" s="137"/>
      <c r="C219" s="137"/>
      <c r="D219" s="137"/>
      <c r="E219" s="137"/>
      <c r="F219" s="51" t="s">
        <v>202</v>
      </c>
      <c r="G219" s="52">
        <f t="shared" si="8"/>
        <v>1855</v>
      </c>
      <c r="H219" s="52">
        <f t="shared" si="9"/>
        <v>0</v>
      </c>
      <c r="I219" s="52">
        <f t="shared" si="9"/>
        <v>1697.7</v>
      </c>
      <c r="J219" s="52">
        <f t="shared" si="9"/>
        <v>157.30000000000001</v>
      </c>
      <c r="K219" s="52">
        <f t="shared" si="7"/>
        <v>0</v>
      </c>
      <c r="L219" s="52">
        <v>0</v>
      </c>
      <c r="M219" s="52">
        <v>1697.7</v>
      </c>
      <c r="N219" s="52">
        <v>157.30000000000001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</row>
    <row r="220" spans="2:23" ht="31.2">
      <c r="B220" s="137"/>
      <c r="C220" s="137"/>
      <c r="D220" s="137"/>
      <c r="E220" s="137"/>
      <c r="F220" s="51" t="s">
        <v>203</v>
      </c>
      <c r="G220" s="52">
        <f t="shared" si="8"/>
        <v>2408.3999999999996</v>
      </c>
      <c r="H220" s="52">
        <f t="shared" si="9"/>
        <v>0</v>
      </c>
      <c r="I220" s="52">
        <f t="shared" si="9"/>
        <v>2284.1999999999998</v>
      </c>
      <c r="J220" s="52">
        <f t="shared" si="9"/>
        <v>124.2</v>
      </c>
      <c r="K220" s="52">
        <f t="shared" si="7"/>
        <v>0</v>
      </c>
      <c r="L220" s="52">
        <v>0</v>
      </c>
      <c r="M220" s="52">
        <v>2284.1999999999998</v>
      </c>
      <c r="N220" s="52">
        <v>124.2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0</v>
      </c>
      <c r="V220" s="52">
        <v>0</v>
      </c>
      <c r="W220" s="52">
        <v>0</v>
      </c>
    </row>
    <row r="221" spans="2:23">
      <c r="B221" s="137"/>
      <c r="C221" s="137"/>
      <c r="D221" s="137"/>
      <c r="E221" s="137"/>
      <c r="F221" s="51" t="s">
        <v>204</v>
      </c>
      <c r="G221" s="52">
        <f t="shared" si="8"/>
        <v>949.3</v>
      </c>
      <c r="H221" s="52">
        <f t="shared" si="9"/>
        <v>0</v>
      </c>
      <c r="I221" s="52">
        <f t="shared" si="9"/>
        <v>833.4</v>
      </c>
      <c r="J221" s="52">
        <f t="shared" si="9"/>
        <v>115.9</v>
      </c>
      <c r="K221" s="52">
        <f t="shared" si="7"/>
        <v>0</v>
      </c>
      <c r="L221" s="52">
        <v>0</v>
      </c>
      <c r="M221" s="52">
        <v>833.4</v>
      </c>
      <c r="N221" s="52">
        <v>115.9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</row>
    <row r="222" spans="2:23">
      <c r="B222" s="137"/>
      <c r="C222" s="137"/>
      <c r="D222" s="137"/>
      <c r="E222" s="137"/>
      <c r="F222" s="51" t="s">
        <v>55</v>
      </c>
      <c r="G222" s="52">
        <f t="shared" si="8"/>
        <v>13898.5</v>
      </c>
      <c r="H222" s="52">
        <f t="shared" si="9"/>
        <v>0</v>
      </c>
      <c r="I222" s="52">
        <f t="shared" si="9"/>
        <v>12748</v>
      </c>
      <c r="J222" s="52">
        <f t="shared" si="9"/>
        <v>1150.5</v>
      </c>
      <c r="K222" s="52">
        <f t="shared" si="7"/>
        <v>0</v>
      </c>
      <c r="L222" s="52">
        <v>0</v>
      </c>
      <c r="M222" s="52">
        <v>12748</v>
      </c>
      <c r="N222" s="52">
        <v>1150.5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0</v>
      </c>
      <c r="V222" s="52">
        <v>0</v>
      </c>
      <c r="W222" s="52">
        <v>0</v>
      </c>
    </row>
    <row r="223" spans="2:23">
      <c r="B223" s="137"/>
      <c r="C223" s="137"/>
      <c r="D223" s="137"/>
      <c r="E223" s="137" t="s">
        <v>154</v>
      </c>
      <c r="F223" s="51" t="s">
        <v>58</v>
      </c>
      <c r="G223" s="52">
        <f t="shared" si="8"/>
        <v>2946.6</v>
      </c>
      <c r="H223" s="52">
        <f t="shared" si="9"/>
        <v>0</v>
      </c>
      <c r="I223" s="52">
        <f t="shared" si="9"/>
        <v>0</v>
      </c>
      <c r="J223" s="52">
        <f t="shared" si="9"/>
        <v>2946.6</v>
      </c>
      <c r="K223" s="52">
        <f t="shared" si="7"/>
        <v>0</v>
      </c>
      <c r="L223" s="52">
        <v>0</v>
      </c>
      <c r="M223" s="52">
        <v>0</v>
      </c>
      <c r="N223" s="52">
        <v>2946.6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0</v>
      </c>
      <c r="V223" s="52">
        <v>0</v>
      </c>
      <c r="W223" s="52">
        <v>0</v>
      </c>
    </row>
    <row r="224" spans="2:23">
      <c r="B224" s="137"/>
      <c r="C224" s="137"/>
      <c r="D224" s="137"/>
      <c r="E224" s="137"/>
      <c r="F224" s="51" t="s">
        <v>205</v>
      </c>
      <c r="G224" s="52">
        <f t="shared" si="8"/>
        <v>82.8</v>
      </c>
      <c r="H224" s="52">
        <f t="shared" si="9"/>
        <v>0</v>
      </c>
      <c r="I224" s="52">
        <f t="shared" si="9"/>
        <v>0</v>
      </c>
      <c r="J224" s="52">
        <f t="shared" si="9"/>
        <v>82.8</v>
      </c>
      <c r="K224" s="52">
        <f t="shared" si="7"/>
        <v>0</v>
      </c>
      <c r="L224" s="52">
        <v>0</v>
      </c>
      <c r="M224" s="52">
        <v>0</v>
      </c>
      <c r="N224" s="52">
        <v>82.8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0</v>
      </c>
      <c r="V224" s="52">
        <v>0</v>
      </c>
      <c r="W224" s="52">
        <v>0</v>
      </c>
    </row>
    <row r="225" spans="2:23">
      <c r="B225" s="137"/>
      <c r="C225" s="137"/>
      <c r="D225" s="137"/>
      <c r="E225" s="137"/>
      <c r="F225" s="51" t="s">
        <v>206</v>
      </c>
      <c r="G225" s="52">
        <f t="shared" si="8"/>
        <v>149</v>
      </c>
      <c r="H225" s="52">
        <f t="shared" si="9"/>
        <v>0</v>
      </c>
      <c r="I225" s="52">
        <f t="shared" si="9"/>
        <v>0</v>
      </c>
      <c r="J225" s="52">
        <f t="shared" si="9"/>
        <v>149</v>
      </c>
      <c r="K225" s="52">
        <f t="shared" si="7"/>
        <v>0</v>
      </c>
      <c r="L225" s="52">
        <v>0</v>
      </c>
      <c r="M225" s="52">
        <v>0</v>
      </c>
      <c r="N225" s="52">
        <v>149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0</v>
      </c>
      <c r="V225" s="52">
        <v>0</v>
      </c>
      <c r="W225" s="52">
        <v>0</v>
      </c>
    </row>
    <row r="226" spans="2:23">
      <c r="B226" s="137"/>
      <c r="C226" s="137"/>
      <c r="D226" s="137"/>
      <c r="E226" s="137"/>
      <c r="F226" s="51" t="s">
        <v>207</v>
      </c>
      <c r="G226" s="52">
        <f t="shared" si="8"/>
        <v>33.1</v>
      </c>
      <c r="H226" s="52">
        <f t="shared" si="9"/>
        <v>0</v>
      </c>
      <c r="I226" s="52">
        <f t="shared" si="9"/>
        <v>0</v>
      </c>
      <c r="J226" s="52">
        <f t="shared" si="9"/>
        <v>33.1</v>
      </c>
      <c r="K226" s="52">
        <f t="shared" si="7"/>
        <v>0</v>
      </c>
      <c r="L226" s="52">
        <v>0</v>
      </c>
      <c r="M226" s="52">
        <v>0</v>
      </c>
      <c r="N226" s="52">
        <v>33.1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0</v>
      </c>
      <c r="V226" s="52">
        <v>0</v>
      </c>
      <c r="W226" s="52">
        <v>0</v>
      </c>
    </row>
    <row r="227" spans="2:23" ht="31.2">
      <c r="B227" s="137"/>
      <c r="C227" s="137"/>
      <c r="D227" s="137"/>
      <c r="E227" s="137"/>
      <c r="F227" s="51" t="s">
        <v>208</v>
      </c>
      <c r="G227" s="52">
        <f t="shared" si="8"/>
        <v>99.3</v>
      </c>
      <c r="H227" s="52">
        <f t="shared" si="9"/>
        <v>0</v>
      </c>
      <c r="I227" s="52">
        <f t="shared" si="9"/>
        <v>0</v>
      </c>
      <c r="J227" s="52">
        <f t="shared" si="9"/>
        <v>99.3</v>
      </c>
      <c r="K227" s="52">
        <f t="shared" si="7"/>
        <v>0</v>
      </c>
      <c r="L227" s="52">
        <v>0</v>
      </c>
      <c r="M227" s="52">
        <v>0</v>
      </c>
      <c r="N227" s="52">
        <v>99.3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</v>
      </c>
      <c r="V227" s="52">
        <v>0</v>
      </c>
      <c r="W227" s="52">
        <v>0</v>
      </c>
    </row>
    <row r="228" spans="2:23">
      <c r="B228" s="137"/>
      <c r="C228" s="137"/>
      <c r="D228" s="137"/>
      <c r="E228" s="137"/>
      <c r="F228" s="51" t="s">
        <v>209</v>
      </c>
      <c r="G228" s="52">
        <f t="shared" si="8"/>
        <v>463.5</v>
      </c>
      <c r="H228" s="52">
        <f t="shared" si="9"/>
        <v>0</v>
      </c>
      <c r="I228" s="52">
        <f t="shared" si="9"/>
        <v>0</v>
      </c>
      <c r="J228" s="52">
        <f t="shared" si="9"/>
        <v>463.5</v>
      </c>
      <c r="K228" s="52">
        <f t="shared" si="7"/>
        <v>0</v>
      </c>
      <c r="L228" s="52">
        <v>0</v>
      </c>
      <c r="M228" s="52">
        <v>0</v>
      </c>
      <c r="N228" s="52">
        <v>463.5</v>
      </c>
      <c r="O228" s="52">
        <v>0</v>
      </c>
      <c r="P228" s="52">
        <v>0</v>
      </c>
      <c r="Q228" s="52">
        <v>0</v>
      </c>
      <c r="R228" s="52">
        <v>0</v>
      </c>
      <c r="S228" s="52">
        <v>0</v>
      </c>
      <c r="T228" s="52">
        <v>0</v>
      </c>
      <c r="U228" s="52">
        <v>0</v>
      </c>
      <c r="V228" s="52">
        <v>0</v>
      </c>
      <c r="W228" s="52">
        <v>0</v>
      </c>
    </row>
    <row r="229" spans="2:23">
      <c r="B229" s="137"/>
      <c r="C229" s="137"/>
      <c r="D229" s="137"/>
      <c r="E229" s="137"/>
      <c r="F229" s="51" t="s">
        <v>55</v>
      </c>
      <c r="G229" s="52">
        <f t="shared" si="8"/>
        <v>2118.9</v>
      </c>
      <c r="H229" s="52">
        <f t="shared" si="9"/>
        <v>0</v>
      </c>
      <c r="I229" s="52">
        <f t="shared" si="9"/>
        <v>0</v>
      </c>
      <c r="J229" s="52">
        <f t="shared" si="9"/>
        <v>2118.9</v>
      </c>
      <c r="K229" s="52">
        <f t="shared" si="7"/>
        <v>0</v>
      </c>
      <c r="L229" s="52">
        <v>0</v>
      </c>
      <c r="M229" s="52">
        <v>0</v>
      </c>
      <c r="N229" s="52">
        <v>2118.9</v>
      </c>
      <c r="O229" s="52">
        <v>0</v>
      </c>
      <c r="P229" s="52">
        <v>0</v>
      </c>
      <c r="Q229" s="52">
        <v>0</v>
      </c>
      <c r="R229" s="52">
        <v>0</v>
      </c>
      <c r="S229" s="52">
        <v>0</v>
      </c>
      <c r="T229" s="52">
        <v>0</v>
      </c>
      <c r="U229" s="52">
        <v>0</v>
      </c>
      <c r="V229" s="52">
        <v>0</v>
      </c>
      <c r="W229" s="52">
        <v>0</v>
      </c>
    </row>
    <row r="230" spans="2:23" ht="62.4">
      <c r="B230" s="137"/>
      <c r="C230" s="137"/>
      <c r="D230" s="137"/>
      <c r="E230" s="51" t="s">
        <v>210</v>
      </c>
      <c r="F230" s="51" t="s">
        <v>233</v>
      </c>
      <c r="G230" s="52">
        <f t="shared" si="8"/>
        <v>0</v>
      </c>
      <c r="H230" s="52">
        <f t="shared" si="9"/>
        <v>0</v>
      </c>
      <c r="I230" s="52">
        <f t="shared" si="9"/>
        <v>0</v>
      </c>
      <c r="J230" s="52">
        <f t="shared" si="9"/>
        <v>0</v>
      </c>
      <c r="K230" s="52">
        <f t="shared" si="7"/>
        <v>0</v>
      </c>
      <c r="L230" s="52">
        <v>0</v>
      </c>
      <c r="M230" s="52">
        <v>0</v>
      </c>
      <c r="N230" s="52">
        <v>0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</v>
      </c>
      <c r="V230" s="52">
        <v>0</v>
      </c>
      <c r="W230" s="52">
        <v>0</v>
      </c>
    </row>
    <row r="231" spans="2:23">
      <c r="B231" s="137"/>
      <c r="C231" s="137"/>
      <c r="D231" s="137"/>
      <c r="E231" s="137" t="s">
        <v>211</v>
      </c>
      <c r="F231" s="137" t="s">
        <v>197</v>
      </c>
      <c r="G231" s="52">
        <f t="shared" si="8"/>
        <v>0</v>
      </c>
      <c r="H231" s="52">
        <f t="shared" si="9"/>
        <v>0</v>
      </c>
      <c r="I231" s="52">
        <f t="shared" si="9"/>
        <v>0</v>
      </c>
      <c r="J231" s="52">
        <f t="shared" si="9"/>
        <v>0</v>
      </c>
      <c r="K231" s="52">
        <f t="shared" si="7"/>
        <v>0</v>
      </c>
      <c r="L231" s="52">
        <v>0</v>
      </c>
      <c r="M231" s="52">
        <v>0</v>
      </c>
      <c r="N231" s="52">
        <v>0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</row>
    <row r="232" spans="2:23">
      <c r="B232" s="137"/>
      <c r="C232" s="137"/>
      <c r="D232" s="137" t="s">
        <v>212</v>
      </c>
      <c r="E232" s="137" t="s">
        <v>58</v>
      </c>
      <c r="F232" s="137" t="s">
        <v>197</v>
      </c>
      <c r="G232" s="52">
        <f t="shared" si="8"/>
        <v>77139.5</v>
      </c>
      <c r="H232" s="52">
        <f t="shared" si="9"/>
        <v>77139.5</v>
      </c>
      <c r="I232" s="52">
        <f t="shared" si="9"/>
        <v>0</v>
      </c>
      <c r="J232" s="52">
        <f t="shared" si="9"/>
        <v>0</v>
      </c>
      <c r="K232" s="52">
        <f t="shared" si="7"/>
        <v>0</v>
      </c>
      <c r="L232" s="52">
        <v>48931.8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28207.7</v>
      </c>
      <c r="U232" s="52">
        <v>0</v>
      </c>
      <c r="V232" s="52">
        <v>0</v>
      </c>
      <c r="W232" s="52">
        <v>0</v>
      </c>
    </row>
    <row r="233" spans="2:23">
      <c r="B233" s="137"/>
      <c r="C233" s="137"/>
      <c r="D233" s="137"/>
      <c r="E233" s="137" t="s">
        <v>199</v>
      </c>
      <c r="F233" s="51" t="s">
        <v>213</v>
      </c>
      <c r="G233" s="52">
        <f t="shared" si="8"/>
        <v>1.3</v>
      </c>
      <c r="H233" s="52">
        <f t="shared" si="9"/>
        <v>1.3</v>
      </c>
      <c r="I233" s="52">
        <f t="shared" si="9"/>
        <v>0</v>
      </c>
      <c r="J233" s="52">
        <f t="shared" si="9"/>
        <v>0</v>
      </c>
      <c r="K233" s="52">
        <f t="shared" si="7"/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1.3</v>
      </c>
      <c r="U233" s="52">
        <v>0</v>
      </c>
      <c r="V233" s="52">
        <v>0</v>
      </c>
      <c r="W233" s="52">
        <v>0</v>
      </c>
    </row>
    <row r="234" spans="2:23">
      <c r="B234" s="137"/>
      <c r="C234" s="137"/>
      <c r="D234" s="137"/>
      <c r="E234" s="137"/>
      <c r="F234" s="51" t="s">
        <v>55</v>
      </c>
      <c r="G234" s="52">
        <f t="shared" si="8"/>
        <v>29188.2</v>
      </c>
      <c r="H234" s="52">
        <f t="shared" si="9"/>
        <v>29188.2</v>
      </c>
      <c r="I234" s="52">
        <f t="shared" si="9"/>
        <v>0</v>
      </c>
      <c r="J234" s="52">
        <f t="shared" si="9"/>
        <v>0</v>
      </c>
      <c r="K234" s="52">
        <f t="shared" si="7"/>
        <v>0</v>
      </c>
      <c r="L234" s="52">
        <v>22394.2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6794</v>
      </c>
      <c r="U234" s="52">
        <v>0</v>
      </c>
      <c r="V234" s="52">
        <v>0</v>
      </c>
      <c r="W234" s="52">
        <v>0</v>
      </c>
    </row>
    <row r="235" spans="2:23">
      <c r="B235" s="137"/>
      <c r="C235" s="137"/>
      <c r="D235" s="137"/>
      <c r="E235" s="137" t="s">
        <v>112</v>
      </c>
      <c r="F235" s="137" t="s">
        <v>197</v>
      </c>
      <c r="G235" s="52">
        <f t="shared" si="8"/>
        <v>3241</v>
      </c>
      <c r="H235" s="52">
        <f t="shared" si="9"/>
        <v>3241</v>
      </c>
      <c r="I235" s="52">
        <f t="shared" si="9"/>
        <v>0</v>
      </c>
      <c r="J235" s="52">
        <f t="shared" si="9"/>
        <v>0</v>
      </c>
      <c r="K235" s="52">
        <f t="shared" si="7"/>
        <v>0</v>
      </c>
      <c r="L235" s="52">
        <v>2940</v>
      </c>
      <c r="M235" s="52">
        <v>0</v>
      </c>
      <c r="N235" s="52">
        <v>0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301</v>
      </c>
      <c r="U235" s="52">
        <v>0</v>
      </c>
      <c r="V235" s="52">
        <v>0</v>
      </c>
      <c r="W235" s="52">
        <v>0</v>
      </c>
    </row>
    <row r="236" spans="2:23">
      <c r="B236" s="137"/>
      <c r="C236" s="137"/>
      <c r="D236" s="137"/>
      <c r="E236" s="137" t="s">
        <v>194</v>
      </c>
      <c r="F236" s="137" t="s">
        <v>197</v>
      </c>
      <c r="G236" s="52">
        <f t="shared" si="8"/>
        <v>924.3</v>
      </c>
      <c r="H236" s="52">
        <f t="shared" si="9"/>
        <v>924.3</v>
      </c>
      <c r="I236" s="52">
        <f t="shared" si="9"/>
        <v>0</v>
      </c>
      <c r="J236" s="52">
        <f t="shared" si="9"/>
        <v>0</v>
      </c>
      <c r="K236" s="52">
        <f t="shared" si="7"/>
        <v>0</v>
      </c>
      <c r="L236" s="52">
        <v>408.3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516</v>
      </c>
      <c r="U236" s="52">
        <v>0</v>
      </c>
      <c r="V236" s="52">
        <v>0</v>
      </c>
      <c r="W236" s="52">
        <v>0</v>
      </c>
    </row>
    <row r="237" spans="2:23">
      <c r="B237" s="137"/>
      <c r="C237" s="137"/>
      <c r="D237" s="137"/>
      <c r="E237" s="137" t="s">
        <v>200</v>
      </c>
      <c r="F237" s="51" t="s">
        <v>214</v>
      </c>
      <c r="G237" s="52">
        <f t="shared" si="8"/>
        <v>7762.3</v>
      </c>
      <c r="H237" s="52">
        <f t="shared" si="9"/>
        <v>7762.3</v>
      </c>
      <c r="I237" s="52">
        <f t="shared" si="9"/>
        <v>0</v>
      </c>
      <c r="J237" s="52">
        <f t="shared" si="9"/>
        <v>0</v>
      </c>
      <c r="K237" s="52">
        <f t="shared" si="7"/>
        <v>0</v>
      </c>
      <c r="L237" s="52">
        <v>4327.3</v>
      </c>
      <c r="M237" s="52">
        <v>0</v>
      </c>
      <c r="N237" s="52">
        <v>0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3435</v>
      </c>
      <c r="U237" s="52">
        <v>0</v>
      </c>
      <c r="V237" s="52">
        <v>0</v>
      </c>
      <c r="W237" s="52">
        <v>0</v>
      </c>
    </row>
    <row r="238" spans="2:23" ht="31.2">
      <c r="B238" s="137"/>
      <c r="C238" s="137"/>
      <c r="D238" s="137"/>
      <c r="E238" s="137"/>
      <c r="F238" s="51" t="s">
        <v>215</v>
      </c>
      <c r="G238" s="52">
        <f t="shared" si="8"/>
        <v>3346</v>
      </c>
      <c r="H238" s="52">
        <f t="shared" si="9"/>
        <v>3346</v>
      </c>
      <c r="I238" s="52">
        <f t="shared" si="9"/>
        <v>0</v>
      </c>
      <c r="J238" s="52">
        <f t="shared" si="9"/>
        <v>0</v>
      </c>
      <c r="K238" s="52">
        <f t="shared" si="7"/>
        <v>0</v>
      </c>
      <c r="L238" s="52">
        <v>3104</v>
      </c>
      <c r="M238" s="52">
        <v>0</v>
      </c>
      <c r="N238" s="52">
        <v>0</v>
      </c>
      <c r="O238" s="52">
        <v>0</v>
      </c>
      <c r="P238" s="52">
        <v>0</v>
      </c>
      <c r="Q238" s="52">
        <v>0</v>
      </c>
      <c r="R238" s="52">
        <v>0</v>
      </c>
      <c r="S238" s="52">
        <v>0</v>
      </c>
      <c r="T238" s="52">
        <v>242</v>
      </c>
      <c r="U238" s="52">
        <v>0</v>
      </c>
      <c r="V238" s="52">
        <v>0</v>
      </c>
      <c r="W238" s="52">
        <v>0</v>
      </c>
    </row>
    <row r="239" spans="2:23">
      <c r="B239" s="137"/>
      <c r="C239" s="137"/>
      <c r="D239" s="137"/>
      <c r="E239" s="137"/>
      <c r="F239" s="51" t="s">
        <v>216</v>
      </c>
      <c r="G239" s="52">
        <f t="shared" si="8"/>
        <v>1881.2</v>
      </c>
      <c r="H239" s="52">
        <f t="shared" si="9"/>
        <v>1881.2</v>
      </c>
      <c r="I239" s="52">
        <f t="shared" si="9"/>
        <v>0</v>
      </c>
      <c r="J239" s="52">
        <f t="shared" si="9"/>
        <v>0</v>
      </c>
      <c r="K239" s="52">
        <f t="shared" si="7"/>
        <v>0</v>
      </c>
      <c r="L239" s="52">
        <v>882.2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999</v>
      </c>
      <c r="U239" s="52">
        <v>0</v>
      </c>
      <c r="V239" s="52">
        <v>0</v>
      </c>
      <c r="W239" s="52">
        <v>0</v>
      </c>
    </row>
    <row r="240" spans="2:23">
      <c r="B240" s="137"/>
      <c r="C240" s="137"/>
      <c r="D240" s="137"/>
      <c r="E240" s="137"/>
      <c r="F240" s="51" t="s">
        <v>55</v>
      </c>
      <c r="G240" s="52">
        <f t="shared" si="8"/>
        <v>12681.8</v>
      </c>
      <c r="H240" s="52">
        <f t="shared" si="9"/>
        <v>12681.8</v>
      </c>
      <c r="I240" s="52">
        <f t="shared" si="9"/>
        <v>0</v>
      </c>
      <c r="J240" s="52">
        <f t="shared" si="9"/>
        <v>0</v>
      </c>
      <c r="K240" s="52">
        <f t="shared" si="7"/>
        <v>0</v>
      </c>
      <c r="L240" s="52">
        <v>9491.7999999999993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3190</v>
      </c>
      <c r="U240" s="52">
        <v>0</v>
      </c>
      <c r="V240" s="52">
        <v>0</v>
      </c>
      <c r="W240" s="52">
        <v>0</v>
      </c>
    </row>
    <row r="241" spans="2:23">
      <c r="B241" s="137"/>
      <c r="C241" s="137"/>
      <c r="D241" s="137"/>
      <c r="E241" s="137" t="s">
        <v>201</v>
      </c>
      <c r="F241" s="137" t="s">
        <v>197</v>
      </c>
      <c r="G241" s="52">
        <f t="shared" si="8"/>
        <v>0</v>
      </c>
      <c r="H241" s="52">
        <f t="shared" si="9"/>
        <v>0</v>
      </c>
      <c r="I241" s="52">
        <f t="shared" si="9"/>
        <v>0</v>
      </c>
      <c r="J241" s="52">
        <f t="shared" si="9"/>
        <v>0</v>
      </c>
      <c r="K241" s="52">
        <f t="shared" si="7"/>
        <v>0</v>
      </c>
      <c r="L241" s="52">
        <v>0</v>
      </c>
      <c r="M241" s="52">
        <v>0</v>
      </c>
      <c r="N241" s="52">
        <v>0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</row>
    <row r="242" spans="2:23">
      <c r="B242" s="137"/>
      <c r="C242" s="137"/>
      <c r="D242" s="137"/>
      <c r="E242" s="137" t="s">
        <v>217</v>
      </c>
      <c r="F242" s="137" t="s">
        <v>197</v>
      </c>
      <c r="G242" s="52">
        <f t="shared" si="8"/>
        <v>6770</v>
      </c>
      <c r="H242" s="52">
        <f t="shared" si="9"/>
        <v>6770</v>
      </c>
      <c r="I242" s="52">
        <f t="shared" si="9"/>
        <v>0</v>
      </c>
      <c r="J242" s="52">
        <f t="shared" si="9"/>
        <v>0</v>
      </c>
      <c r="K242" s="52">
        <f t="shared" si="7"/>
        <v>0</v>
      </c>
      <c r="L242" s="52">
        <v>5384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1386</v>
      </c>
      <c r="U242" s="52">
        <v>0</v>
      </c>
      <c r="V242" s="52">
        <v>0</v>
      </c>
      <c r="W242" s="52">
        <v>0</v>
      </c>
    </row>
    <row r="243" spans="2:23">
      <c r="B243" s="137"/>
      <c r="C243" s="137"/>
      <c r="D243" s="137"/>
      <c r="E243" s="137" t="s">
        <v>218</v>
      </c>
      <c r="F243" s="137" t="s">
        <v>197</v>
      </c>
      <c r="G243" s="52">
        <f t="shared" si="8"/>
        <v>3229</v>
      </c>
      <c r="H243" s="52">
        <f t="shared" si="9"/>
        <v>3229</v>
      </c>
      <c r="I243" s="52">
        <f t="shared" si="9"/>
        <v>0</v>
      </c>
      <c r="J243" s="52">
        <f t="shared" si="9"/>
        <v>0</v>
      </c>
      <c r="K243" s="52">
        <f t="shared" si="7"/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3229</v>
      </c>
      <c r="U243" s="52">
        <v>0</v>
      </c>
      <c r="V243" s="52">
        <v>0</v>
      </c>
      <c r="W243" s="52">
        <v>0</v>
      </c>
    </row>
    <row r="244" spans="2:23">
      <c r="B244" s="137"/>
      <c r="C244" s="137"/>
      <c r="D244" s="137"/>
      <c r="E244" s="137" t="s">
        <v>202</v>
      </c>
      <c r="F244" s="137" t="s">
        <v>197</v>
      </c>
      <c r="G244" s="52">
        <f t="shared" si="8"/>
        <v>658.1</v>
      </c>
      <c r="H244" s="52">
        <f t="shared" si="9"/>
        <v>658.1</v>
      </c>
      <c r="I244" s="52">
        <f t="shared" si="9"/>
        <v>0</v>
      </c>
      <c r="J244" s="52">
        <f t="shared" si="9"/>
        <v>0</v>
      </c>
      <c r="K244" s="52">
        <f t="shared" si="7"/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658.1</v>
      </c>
      <c r="U244" s="52">
        <v>0</v>
      </c>
      <c r="V244" s="52">
        <v>0</v>
      </c>
      <c r="W244" s="52">
        <v>0</v>
      </c>
    </row>
    <row r="245" spans="2:23">
      <c r="B245" s="137"/>
      <c r="C245" s="137"/>
      <c r="D245" s="137"/>
      <c r="E245" s="137" t="s">
        <v>219</v>
      </c>
      <c r="F245" s="137" t="s">
        <v>197</v>
      </c>
      <c r="G245" s="52">
        <f t="shared" si="8"/>
        <v>75.2</v>
      </c>
      <c r="H245" s="52">
        <f t="shared" si="9"/>
        <v>75.2</v>
      </c>
      <c r="I245" s="52">
        <f t="shared" si="9"/>
        <v>0</v>
      </c>
      <c r="J245" s="52">
        <f t="shared" si="9"/>
        <v>0</v>
      </c>
      <c r="K245" s="52">
        <f t="shared" si="7"/>
        <v>0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75.2</v>
      </c>
      <c r="U245" s="52">
        <v>0</v>
      </c>
      <c r="V245" s="52">
        <v>0</v>
      </c>
      <c r="W245" s="52">
        <v>0</v>
      </c>
    </row>
    <row r="246" spans="2:23">
      <c r="B246" s="137"/>
      <c r="C246" s="137"/>
      <c r="D246" s="137"/>
      <c r="E246" s="137" t="s">
        <v>220</v>
      </c>
      <c r="F246" s="137" t="s">
        <v>197</v>
      </c>
      <c r="G246" s="52">
        <f t="shared" si="8"/>
        <v>20.8</v>
      </c>
      <c r="H246" s="52">
        <f t="shared" si="9"/>
        <v>20.8</v>
      </c>
      <c r="I246" s="52">
        <f t="shared" si="9"/>
        <v>0</v>
      </c>
      <c r="J246" s="52">
        <f t="shared" si="9"/>
        <v>0</v>
      </c>
      <c r="K246" s="52">
        <f t="shared" si="7"/>
        <v>0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20.8</v>
      </c>
      <c r="U246" s="52">
        <v>0</v>
      </c>
      <c r="V246" s="52">
        <v>0</v>
      </c>
      <c r="W246" s="52">
        <v>0</v>
      </c>
    </row>
    <row r="247" spans="2:23" ht="31.2">
      <c r="B247" s="137"/>
      <c r="C247" s="137"/>
      <c r="D247" s="137"/>
      <c r="E247" s="137" t="s">
        <v>221</v>
      </c>
      <c r="F247" s="51" t="s">
        <v>222</v>
      </c>
      <c r="G247" s="52">
        <f t="shared" si="8"/>
        <v>0</v>
      </c>
      <c r="H247" s="52">
        <f t="shared" si="9"/>
        <v>0</v>
      </c>
      <c r="I247" s="52">
        <f t="shared" si="9"/>
        <v>0</v>
      </c>
      <c r="J247" s="52">
        <f t="shared" si="9"/>
        <v>0</v>
      </c>
      <c r="K247" s="52">
        <f t="shared" si="7"/>
        <v>0</v>
      </c>
      <c r="L247" s="52"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</row>
    <row r="248" spans="2:23">
      <c r="B248" s="137"/>
      <c r="C248" s="137"/>
      <c r="D248" s="137"/>
      <c r="E248" s="137"/>
      <c r="F248" s="51" t="s">
        <v>223</v>
      </c>
      <c r="G248" s="52">
        <f t="shared" si="8"/>
        <v>0</v>
      </c>
      <c r="H248" s="52">
        <f t="shared" si="9"/>
        <v>0</v>
      </c>
      <c r="I248" s="52">
        <f t="shared" si="9"/>
        <v>0</v>
      </c>
      <c r="J248" s="52">
        <f t="shared" si="9"/>
        <v>0</v>
      </c>
      <c r="K248" s="52">
        <f t="shared" si="7"/>
        <v>0</v>
      </c>
      <c r="L248" s="52">
        <v>0</v>
      </c>
      <c r="M248" s="52">
        <v>0</v>
      </c>
      <c r="N248" s="52">
        <v>0</v>
      </c>
      <c r="O248" s="52">
        <v>0</v>
      </c>
      <c r="P248" s="52">
        <v>0</v>
      </c>
      <c r="Q248" s="52">
        <v>0</v>
      </c>
      <c r="R248" s="52">
        <v>0</v>
      </c>
      <c r="S248" s="52">
        <v>0</v>
      </c>
      <c r="T248" s="52">
        <v>0</v>
      </c>
      <c r="U248" s="52">
        <v>0</v>
      </c>
      <c r="V248" s="52">
        <v>0</v>
      </c>
      <c r="W248" s="52">
        <v>0</v>
      </c>
    </row>
    <row r="249" spans="2:23">
      <c r="B249" s="137"/>
      <c r="C249" s="137"/>
      <c r="D249" s="137"/>
      <c r="E249" s="137" t="s">
        <v>54</v>
      </c>
      <c r="F249" s="137" t="s">
        <v>197</v>
      </c>
      <c r="G249" s="52">
        <f t="shared" si="8"/>
        <v>83.1</v>
      </c>
      <c r="H249" s="52">
        <f t="shared" si="9"/>
        <v>83.1</v>
      </c>
      <c r="I249" s="52">
        <f t="shared" si="9"/>
        <v>0</v>
      </c>
      <c r="J249" s="52">
        <f t="shared" si="9"/>
        <v>0</v>
      </c>
      <c r="K249" s="52">
        <f t="shared" si="7"/>
        <v>0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83.1</v>
      </c>
      <c r="U249" s="52">
        <v>0</v>
      </c>
      <c r="V249" s="52">
        <v>0</v>
      </c>
      <c r="W249" s="52">
        <v>0</v>
      </c>
    </row>
    <row r="250" spans="2:23">
      <c r="B250" s="137"/>
      <c r="C250" s="137"/>
      <c r="D250" s="137"/>
      <c r="E250" s="137" t="s">
        <v>224</v>
      </c>
      <c r="F250" s="137" t="s">
        <v>197</v>
      </c>
      <c r="G250" s="52">
        <f t="shared" si="8"/>
        <v>569.70000000000005</v>
      </c>
      <c r="H250" s="52">
        <f t="shared" si="9"/>
        <v>569.70000000000005</v>
      </c>
      <c r="I250" s="52">
        <f t="shared" si="9"/>
        <v>0</v>
      </c>
      <c r="J250" s="52">
        <f t="shared" si="9"/>
        <v>0</v>
      </c>
      <c r="K250" s="52">
        <f t="shared" si="7"/>
        <v>0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569.70000000000005</v>
      </c>
      <c r="U250" s="52">
        <v>0</v>
      </c>
      <c r="V250" s="52">
        <v>0</v>
      </c>
      <c r="W250" s="52">
        <v>0</v>
      </c>
    </row>
    <row r="251" spans="2:23">
      <c r="B251" s="137"/>
      <c r="C251" s="137"/>
      <c r="D251" s="137"/>
      <c r="E251" s="137" t="s">
        <v>225</v>
      </c>
      <c r="F251" s="137" t="s">
        <v>197</v>
      </c>
      <c r="G251" s="52">
        <f t="shared" si="8"/>
        <v>4347.1000000000004</v>
      </c>
      <c r="H251" s="52">
        <f t="shared" si="9"/>
        <v>4347.1000000000004</v>
      </c>
      <c r="I251" s="52">
        <f t="shared" si="9"/>
        <v>0</v>
      </c>
      <c r="J251" s="52">
        <f t="shared" si="9"/>
        <v>0</v>
      </c>
      <c r="K251" s="52">
        <f t="shared" si="7"/>
        <v>0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4347.1000000000004</v>
      </c>
      <c r="U251" s="52">
        <v>0</v>
      </c>
      <c r="V251" s="52">
        <v>0</v>
      </c>
      <c r="W251" s="52">
        <v>0</v>
      </c>
    </row>
    <row r="252" spans="2:23">
      <c r="B252" s="137"/>
      <c r="C252" s="137"/>
      <c r="D252" s="137"/>
      <c r="E252" s="137" t="s">
        <v>55</v>
      </c>
      <c r="F252" s="137" t="s">
        <v>197</v>
      </c>
      <c r="G252" s="52">
        <f t="shared" si="8"/>
        <v>0</v>
      </c>
      <c r="H252" s="52">
        <f t="shared" si="9"/>
        <v>0</v>
      </c>
      <c r="I252" s="52">
        <f t="shared" si="9"/>
        <v>0</v>
      </c>
      <c r="J252" s="52">
        <f t="shared" si="9"/>
        <v>0</v>
      </c>
      <c r="K252" s="52">
        <f t="shared" si="7"/>
        <v>0</v>
      </c>
      <c r="L252" s="52">
        <v>0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0</v>
      </c>
      <c r="U252" s="52">
        <v>0</v>
      </c>
      <c r="V252" s="52">
        <v>0</v>
      </c>
      <c r="W252" s="52">
        <v>0</v>
      </c>
    </row>
    <row r="253" spans="2:23">
      <c r="B253" s="137"/>
      <c r="C253" s="137"/>
      <c r="D253" s="137"/>
      <c r="E253" s="137" t="s">
        <v>226</v>
      </c>
      <c r="F253" s="137" t="s">
        <v>197</v>
      </c>
      <c r="G253" s="52">
        <f t="shared" si="8"/>
        <v>2360.4</v>
      </c>
      <c r="H253" s="52">
        <f t="shared" si="9"/>
        <v>2360.4</v>
      </c>
      <c r="I253" s="52">
        <f t="shared" si="9"/>
        <v>0</v>
      </c>
      <c r="J253" s="52">
        <f t="shared" si="9"/>
        <v>0</v>
      </c>
      <c r="K253" s="52">
        <f t="shared" si="7"/>
        <v>0</v>
      </c>
      <c r="L253" s="52">
        <v>0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52">
        <v>0</v>
      </c>
      <c r="S253" s="52">
        <v>0</v>
      </c>
      <c r="T253" s="52">
        <v>2360.4</v>
      </c>
      <c r="U253" s="52">
        <v>0</v>
      </c>
      <c r="V253" s="52">
        <v>0</v>
      </c>
      <c r="W253" s="52">
        <v>0</v>
      </c>
    </row>
    <row r="254" spans="2:23">
      <c r="B254" s="137"/>
      <c r="C254" s="137"/>
      <c r="D254" s="137" t="s">
        <v>227</v>
      </c>
      <c r="E254" s="137" t="s">
        <v>197</v>
      </c>
      <c r="F254" s="137" t="s">
        <v>197</v>
      </c>
      <c r="G254" s="52">
        <f t="shared" si="8"/>
        <v>31661</v>
      </c>
      <c r="H254" s="52">
        <f t="shared" si="9"/>
        <v>31661</v>
      </c>
      <c r="I254" s="52">
        <f t="shared" si="9"/>
        <v>0</v>
      </c>
      <c r="J254" s="52">
        <f t="shared" si="9"/>
        <v>0</v>
      </c>
      <c r="K254" s="52">
        <f t="shared" si="7"/>
        <v>0</v>
      </c>
      <c r="L254" s="52">
        <v>29242</v>
      </c>
      <c r="M254" s="52">
        <v>0</v>
      </c>
      <c r="N254" s="52">
        <v>0</v>
      </c>
      <c r="O254" s="52">
        <v>0</v>
      </c>
      <c r="P254" s="52">
        <v>215</v>
      </c>
      <c r="Q254" s="52">
        <v>0</v>
      </c>
      <c r="R254" s="52">
        <v>0</v>
      </c>
      <c r="S254" s="52">
        <v>0</v>
      </c>
      <c r="T254" s="52">
        <v>2204</v>
      </c>
      <c r="U254" s="52">
        <v>0</v>
      </c>
      <c r="V254" s="52">
        <v>0</v>
      </c>
      <c r="W254" s="52">
        <v>0</v>
      </c>
    </row>
    <row r="255" spans="2:23">
      <c r="B255" s="137" t="s">
        <v>125</v>
      </c>
      <c r="C255" s="137" t="s">
        <v>6</v>
      </c>
      <c r="D255" s="137" t="s">
        <v>123</v>
      </c>
      <c r="E255" s="137"/>
      <c r="F255" s="137" t="s">
        <v>197</v>
      </c>
      <c r="G255" s="52">
        <f t="shared" si="8"/>
        <v>120604.40000000001</v>
      </c>
      <c r="H255" s="52">
        <f t="shared" si="9"/>
        <v>80253.3</v>
      </c>
      <c r="I255" s="52">
        <f t="shared" si="9"/>
        <v>33721</v>
      </c>
      <c r="J255" s="52">
        <f t="shared" si="9"/>
        <v>6630.1</v>
      </c>
      <c r="K255" s="52">
        <f t="shared" si="7"/>
        <v>0</v>
      </c>
      <c r="L255" s="52">
        <v>15497.9</v>
      </c>
      <c r="M255" s="52">
        <v>29366</v>
      </c>
      <c r="N255" s="52">
        <v>6630.1</v>
      </c>
      <c r="O255" s="52">
        <v>0</v>
      </c>
      <c r="P255" s="52">
        <v>79</v>
      </c>
      <c r="Q255" s="52">
        <v>0</v>
      </c>
      <c r="R255" s="52">
        <v>0</v>
      </c>
      <c r="S255" s="52">
        <v>0</v>
      </c>
      <c r="T255" s="52">
        <v>64676.4</v>
      </c>
      <c r="U255" s="52">
        <v>4355</v>
      </c>
      <c r="V255" s="52">
        <v>0</v>
      </c>
      <c r="W255" s="52">
        <v>0</v>
      </c>
    </row>
    <row r="256" spans="2:23">
      <c r="B256" s="137"/>
      <c r="C256" s="137"/>
      <c r="D256" s="137" t="s">
        <v>198</v>
      </c>
      <c r="E256" s="137" t="s">
        <v>58</v>
      </c>
      <c r="F256" s="137" t="s">
        <v>197</v>
      </c>
      <c r="G256" s="52">
        <f t="shared" si="8"/>
        <v>40351.1</v>
      </c>
      <c r="H256" s="52">
        <f t="shared" si="9"/>
        <v>0</v>
      </c>
      <c r="I256" s="52">
        <f t="shared" si="9"/>
        <v>33721</v>
      </c>
      <c r="J256" s="52">
        <f t="shared" si="9"/>
        <v>6630.1</v>
      </c>
      <c r="K256" s="52">
        <f t="shared" si="7"/>
        <v>0</v>
      </c>
      <c r="L256" s="52">
        <v>0</v>
      </c>
      <c r="M256" s="52">
        <v>29366</v>
      </c>
      <c r="N256" s="52">
        <v>6630.1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4355</v>
      </c>
      <c r="V256" s="52">
        <v>0</v>
      </c>
      <c r="W256" s="52">
        <v>0</v>
      </c>
    </row>
    <row r="257" spans="2:23">
      <c r="B257" s="137"/>
      <c r="C257" s="137"/>
      <c r="D257" s="137"/>
      <c r="E257" s="137" t="s">
        <v>153</v>
      </c>
      <c r="F257" s="51" t="s">
        <v>58</v>
      </c>
      <c r="G257" s="52">
        <f t="shared" si="8"/>
        <v>38042.9</v>
      </c>
      <c r="H257" s="52">
        <f t="shared" si="9"/>
        <v>0</v>
      </c>
      <c r="I257" s="52">
        <f t="shared" si="9"/>
        <v>31838</v>
      </c>
      <c r="J257" s="52">
        <f t="shared" si="9"/>
        <v>6204.9</v>
      </c>
      <c r="K257" s="52">
        <f t="shared" si="7"/>
        <v>0</v>
      </c>
      <c r="L257" s="52">
        <v>0</v>
      </c>
      <c r="M257" s="52">
        <v>27483</v>
      </c>
      <c r="N257" s="52">
        <v>6204.9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4355</v>
      </c>
      <c r="V257" s="52">
        <v>0</v>
      </c>
      <c r="W257" s="52">
        <v>0</v>
      </c>
    </row>
    <row r="258" spans="2:23">
      <c r="B258" s="137"/>
      <c r="C258" s="137"/>
      <c r="D258" s="137"/>
      <c r="E258" s="137"/>
      <c r="F258" s="51" t="s">
        <v>199</v>
      </c>
      <c r="G258" s="52">
        <f t="shared" si="8"/>
        <v>11431.7</v>
      </c>
      <c r="H258" s="52">
        <f t="shared" si="9"/>
        <v>0</v>
      </c>
      <c r="I258" s="52">
        <f t="shared" si="9"/>
        <v>9326.1</v>
      </c>
      <c r="J258" s="52">
        <f t="shared" si="9"/>
        <v>2105.6</v>
      </c>
      <c r="K258" s="52">
        <f t="shared" si="9"/>
        <v>0</v>
      </c>
      <c r="L258" s="52">
        <v>0</v>
      </c>
      <c r="M258" s="52">
        <v>9326.1</v>
      </c>
      <c r="N258" s="52">
        <v>2105.6</v>
      </c>
      <c r="O258" s="52">
        <v>0</v>
      </c>
      <c r="P258" s="52">
        <v>0</v>
      </c>
      <c r="Q258" s="52">
        <v>0</v>
      </c>
      <c r="R258" s="52">
        <v>0</v>
      </c>
      <c r="S258" s="52">
        <v>0</v>
      </c>
      <c r="T258" s="52">
        <v>0</v>
      </c>
      <c r="U258" s="52">
        <v>0</v>
      </c>
      <c r="V258" s="52">
        <v>0</v>
      </c>
      <c r="W258" s="52">
        <v>0</v>
      </c>
    </row>
    <row r="259" spans="2:23" ht="31.2">
      <c r="B259" s="137"/>
      <c r="C259" s="137"/>
      <c r="D259" s="137"/>
      <c r="E259" s="137"/>
      <c r="F259" s="51" t="s">
        <v>200</v>
      </c>
      <c r="G259" s="52">
        <f t="shared" ref="G259:G322" si="10">SUM(H259:K259)</f>
        <v>11052</v>
      </c>
      <c r="H259" s="52">
        <f t="shared" ref="H259:K322" si="11">SUM(L259,P259,T259)</f>
        <v>0</v>
      </c>
      <c r="I259" s="52">
        <f t="shared" si="11"/>
        <v>9818.5</v>
      </c>
      <c r="J259" s="52">
        <f t="shared" si="11"/>
        <v>1233.5</v>
      </c>
      <c r="K259" s="52">
        <f t="shared" si="11"/>
        <v>0</v>
      </c>
      <c r="L259" s="52">
        <v>0</v>
      </c>
      <c r="M259" s="52">
        <v>5463.5</v>
      </c>
      <c r="N259" s="52">
        <v>1233.5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4355</v>
      </c>
      <c r="V259" s="52">
        <v>0</v>
      </c>
      <c r="W259" s="52">
        <v>0</v>
      </c>
    </row>
    <row r="260" spans="2:23">
      <c r="B260" s="137"/>
      <c r="C260" s="137"/>
      <c r="D260" s="137"/>
      <c r="E260" s="137"/>
      <c r="F260" s="51" t="s">
        <v>201</v>
      </c>
      <c r="G260" s="52">
        <f t="shared" si="10"/>
        <v>210.2</v>
      </c>
      <c r="H260" s="52">
        <f t="shared" si="11"/>
        <v>0</v>
      </c>
      <c r="I260" s="52">
        <f t="shared" si="11"/>
        <v>171.5</v>
      </c>
      <c r="J260" s="52">
        <f t="shared" si="11"/>
        <v>38.700000000000003</v>
      </c>
      <c r="K260" s="52">
        <f t="shared" si="11"/>
        <v>0</v>
      </c>
      <c r="L260" s="52">
        <v>0</v>
      </c>
      <c r="M260" s="52">
        <v>171.5</v>
      </c>
      <c r="N260" s="52">
        <v>38.700000000000003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</row>
    <row r="261" spans="2:23">
      <c r="B261" s="137"/>
      <c r="C261" s="137"/>
      <c r="D261" s="137"/>
      <c r="E261" s="137"/>
      <c r="F261" s="51" t="s">
        <v>202</v>
      </c>
      <c r="G261" s="52">
        <f t="shared" si="10"/>
        <v>714.4</v>
      </c>
      <c r="H261" s="52">
        <f t="shared" si="11"/>
        <v>0</v>
      </c>
      <c r="I261" s="52">
        <f t="shared" si="11"/>
        <v>582.79999999999995</v>
      </c>
      <c r="J261" s="52">
        <f t="shared" si="11"/>
        <v>131.6</v>
      </c>
      <c r="K261" s="52">
        <f t="shared" si="11"/>
        <v>0</v>
      </c>
      <c r="L261" s="52">
        <v>0</v>
      </c>
      <c r="M261" s="52">
        <v>582.79999999999995</v>
      </c>
      <c r="N261" s="52">
        <v>131.6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</row>
    <row r="262" spans="2:23" ht="31.2">
      <c r="B262" s="137"/>
      <c r="C262" s="137"/>
      <c r="D262" s="137"/>
      <c r="E262" s="137"/>
      <c r="F262" s="51" t="s">
        <v>203</v>
      </c>
      <c r="G262" s="52">
        <f t="shared" si="10"/>
        <v>876.9</v>
      </c>
      <c r="H262" s="52">
        <f t="shared" si="11"/>
        <v>0</v>
      </c>
      <c r="I262" s="52">
        <f t="shared" si="11"/>
        <v>715.4</v>
      </c>
      <c r="J262" s="52">
        <f t="shared" si="11"/>
        <v>161.5</v>
      </c>
      <c r="K262" s="52">
        <f t="shared" si="11"/>
        <v>0</v>
      </c>
      <c r="L262" s="52">
        <v>0</v>
      </c>
      <c r="M262" s="52">
        <v>715.4</v>
      </c>
      <c r="N262" s="52">
        <v>161.5</v>
      </c>
      <c r="O262" s="52">
        <v>0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</row>
    <row r="263" spans="2:23">
      <c r="B263" s="137"/>
      <c r="C263" s="137"/>
      <c r="D263" s="137"/>
      <c r="E263" s="137"/>
      <c r="F263" s="51" t="s">
        <v>204</v>
      </c>
      <c r="G263" s="52">
        <f t="shared" si="10"/>
        <v>396.9</v>
      </c>
      <c r="H263" s="52">
        <f t="shared" si="11"/>
        <v>0</v>
      </c>
      <c r="I263" s="52">
        <f t="shared" si="11"/>
        <v>323.8</v>
      </c>
      <c r="J263" s="52">
        <f t="shared" si="11"/>
        <v>73.099999999999994</v>
      </c>
      <c r="K263" s="52">
        <f t="shared" si="11"/>
        <v>0</v>
      </c>
      <c r="L263" s="52">
        <v>0</v>
      </c>
      <c r="M263" s="52">
        <v>323.8</v>
      </c>
      <c r="N263" s="52">
        <v>73.099999999999994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</row>
    <row r="264" spans="2:23">
      <c r="B264" s="137"/>
      <c r="C264" s="137"/>
      <c r="D264" s="137"/>
      <c r="E264" s="137"/>
      <c r="F264" s="51" t="s">
        <v>55</v>
      </c>
      <c r="G264" s="52">
        <f t="shared" si="10"/>
        <v>13360.8</v>
      </c>
      <c r="H264" s="52">
        <f t="shared" si="11"/>
        <v>0</v>
      </c>
      <c r="I264" s="52">
        <f t="shared" si="11"/>
        <v>10899.9</v>
      </c>
      <c r="J264" s="52">
        <f t="shared" si="11"/>
        <v>2460.9</v>
      </c>
      <c r="K264" s="52">
        <f t="shared" si="11"/>
        <v>0</v>
      </c>
      <c r="L264" s="52">
        <v>0</v>
      </c>
      <c r="M264" s="52">
        <v>10899.9</v>
      </c>
      <c r="N264" s="52">
        <v>2460.9</v>
      </c>
      <c r="O264" s="52">
        <v>0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</row>
    <row r="265" spans="2:23">
      <c r="B265" s="137"/>
      <c r="C265" s="137"/>
      <c r="D265" s="137"/>
      <c r="E265" s="137" t="s">
        <v>154</v>
      </c>
      <c r="F265" s="51" t="s">
        <v>58</v>
      </c>
      <c r="G265" s="52">
        <f t="shared" si="10"/>
        <v>2308.1999999999998</v>
      </c>
      <c r="H265" s="52">
        <f t="shared" si="11"/>
        <v>0</v>
      </c>
      <c r="I265" s="52">
        <f t="shared" si="11"/>
        <v>1883</v>
      </c>
      <c r="J265" s="52">
        <f t="shared" si="11"/>
        <v>425.2</v>
      </c>
      <c r="K265" s="52">
        <f t="shared" si="11"/>
        <v>0</v>
      </c>
      <c r="L265" s="52">
        <v>0</v>
      </c>
      <c r="M265" s="52">
        <v>1883</v>
      </c>
      <c r="N265" s="52">
        <v>425.2</v>
      </c>
      <c r="O265" s="52">
        <v>0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</row>
    <row r="266" spans="2:23">
      <c r="B266" s="137"/>
      <c r="C266" s="137"/>
      <c r="D266" s="137"/>
      <c r="E266" s="137"/>
      <c r="F266" s="51" t="s">
        <v>205</v>
      </c>
      <c r="G266" s="52">
        <f t="shared" si="10"/>
        <v>357</v>
      </c>
      <c r="H266" s="52">
        <f t="shared" si="11"/>
        <v>0</v>
      </c>
      <c r="I266" s="52">
        <f t="shared" si="11"/>
        <v>291.2</v>
      </c>
      <c r="J266" s="52">
        <f t="shared" si="11"/>
        <v>65.8</v>
      </c>
      <c r="K266" s="52">
        <f t="shared" si="11"/>
        <v>0</v>
      </c>
      <c r="L266" s="52">
        <v>0</v>
      </c>
      <c r="M266" s="52">
        <v>291.2</v>
      </c>
      <c r="N266" s="52">
        <v>65.8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</row>
    <row r="267" spans="2:23">
      <c r="B267" s="137"/>
      <c r="C267" s="137"/>
      <c r="D267" s="137"/>
      <c r="E267" s="137"/>
      <c r="F267" s="51" t="s">
        <v>206</v>
      </c>
      <c r="G267" s="52">
        <f t="shared" si="10"/>
        <v>707.40000000000009</v>
      </c>
      <c r="H267" s="52">
        <f t="shared" si="11"/>
        <v>0</v>
      </c>
      <c r="I267" s="52">
        <f t="shared" si="11"/>
        <v>577.1</v>
      </c>
      <c r="J267" s="52">
        <f t="shared" si="11"/>
        <v>130.30000000000001</v>
      </c>
      <c r="K267" s="52">
        <f t="shared" si="11"/>
        <v>0</v>
      </c>
      <c r="L267" s="52">
        <v>0</v>
      </c>
      <c r="M267" s="52">
        <v>577.1</v>
      </c>
      <c r="N267" s="52">
        <v>130.30000000000001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</row>
    <row r="268" spans="2:23">
      <c r="B268" s="137"/>
      <c r="C268" s="137"/>
      <c r="D268" s="137"/>
      <c r="E268" s="137"/>
      <c r="F268" s="51" t="s">
        <v>207</v>
      </c>
      <c r="G268" s="52">
        <f t="shared" si="10"/>
        <v>134.6</v>
      </c>
      <c r="H268" s="52">
        <f t="shared" si="11"/>
        <v>0</v>
      </c>
      <c r="I268" s="52">
        <f t="shared" si="11"/>
        <v>109.8</v>
      </c>
      <c r="J268" s="52">
        <f t="shared" si="11"/>
        <v>24.8</v>
      </c>
      <c r="K268" s="52">
        <f t="shared" si="11"/>
        <v>0</v>
      </c>
      <c r="L268" s="52">
        <v>0</v>
      </c>
      <c r="M268" s="52">
        <v>109.8</v>
      </c>
      <c r="N268" s="52">
        <v>24.8</v>
      </c>
      <c r="O268" s="52">
        <v>0</v>
      </c>
      <c r="P268" s="52">
        <v>0</v>
      </c>
      <c r="Q268" s="52">
        <v>0</v>
      </c>
      <c r="R268" s="52">
        <v>0</v>
      </c>
      <c r="S268" s="52">
        <v>0</v>
      </c>
      <c r="T268" s="52">
        <v>0</v>
      </c>
      <c r="U268" s="52">
        <v>0</v>
      </c>
      <c r="V268" s="52">
        <v>0</v>
      </c>
      <c r="W268" s="52">
        <v>0</v>
      </c>
    </row>
    <row r="269" spans="2:23" ht="31.2">
      <c r="B269" s="137"/>
      <c r="C269" s="137"/>
      <c r="D269" s="137"/>
      <c r="E269" s="137"/>
      <c r="F269" s="51" t="s">
        <v>208</v>
      </c>
      <c r="G269" s="52">
        <f t="shared" si="10"/>
        <v>209</v>
      </c>
      <c r="H269" s="52">
        <f t="shared" si="11"/>
        <v>0</v>
      </c>
      <c r="I269" s="52">
        <f t="shared" si="11"/>
        <v>170.5</v>
      </c>
      <c r="J269" s="52">
        <f t="shared" si="11"/>
        <v>38.5</v>
      </c>
      <c r="K269" s="52">
        <f t="shared" si="11"/>
        <v>0</v>
      </c>
      <c r="L269" s="52">
        <v>0</v>
      </c>
      <c r="M269" s="52">
        <v>170.5</v>
      </c>
      <c r="N269" s="52">
        <v>38.5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</row>
    <row r="270" spans="2:23">
      <c r="B270" s="137"/>
      <c r="C270" s="137"/>
      <c r="D270" s="137"/>
      <c r="E270" s="137"/>
      <c r="F270" s="51" t="s">
        <v>209</v>
      </c>
      <c r="G270" s="52">
        <f t="shared" si="10"/>
        <v>0.7</v>
      </c>
      <c r="H270" s="52">
        <f t="shared" si="11"/>
        <v>0</v>
      </c>
      <c r="I270" s="52">
        <f t="shared" si="11"/>
        <v>0.6</v>
      </c>
      <c r="J270" s="52">
        <f t="shared" si="11"/>
        <v>0.1</v>
      </c>
      <c r="K270" s="52">
        <f t="shared" si="11"/>
        <v>0</v>
      </c>
      <c r="L270" s="52">
        <v>0</v>
      </c>
      <c r="M270" s="52">
        <v>0.6</v>
      </c>
      <c r="N270" s="52">
        <v>0.1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</row>
    <row r="271" spans="2:23">
      <c r="B271" s="137"/>
      <c r="C271" s="137"/>
      <c r="D271" s="137"/>
      <c r="E271" s="137"/>
      <c r="F271" s="51" t="s">
        <v>55</v>
      </c>
      <c r="G271" s="52">
        <f t="shared" si="10"/>
        <v>899.5</v>
      </c>
      <c r="H271" s="52">
        <f t="shared" si="11"/>
        <v>0</v>
      </c>
      <c r="I271" s="52">
        <f t="shared" si="11"/>
        <v>733.8</v>
      </c>
      <c r="J271" s="52">
        <f t="shared" si="11"/>
        <v>165.7</v>
      </c>
      <c r="K271" s="52">
        <f t="shared" si="11"/>
        <v>0</v>
      </c>
      <c r="L271" s="52">
        <v>0</v>
      </c>
      <c r="M271" s="52">
        <v>733.8</v>
      </c>
      <c r="N271" s="52">
        <v>165.7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</row>
    <row r="272" spans="2:23" ht="62.4">
      <c r="B272" s="137"/>
      <c r="C272" s="137"/>
      <c r="D272" s="137"/>
      <c r="E272" s="51" t="s">
        <v>210</v>
      </c>
      <c r="F272" s="51" t="s">
        <v>233</v>
      </c>
      <c r="G272" s="52">
        <f t="shared" si="10"/>
        <v>0</v>
      </c>
      <c r="H272" s="52">
        <f t="shared" si="11"/>
        <v>0</v>
      </c>
      <c r="I272" s="52">
        <f t="shared" si="11"/>
        <v>0</v>
      </c>
      <c r="J272" s="52">
        <f t="shared" si="11"/>
        <v>0</v>
      </c>
      <c r="K272" s="52">
        <f t="shared" si="11"/>
        <v>0</v>
      </c>
      <c r="L272" s="52"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</row>
    <row r="273" spans="2:23">
      <c r="B273" s="137"/>
      <c r="C273" s="137"/>
      <c r="D273" s="137"/>
      <c r="E273" s="137" t="s">
        <v>211</v>
      </c>
      <c r="F273" s="137" t="s">
        <v>197</v>
      </c>
      <c r="G273" s="52">
        <f t="shared" si="10"/>
        <v>0</v>
      </c>
      <c r="H273" s="52">
        <f t="shared" si="11"/>
        <v>0</v>
      </c>
      <c r="I273" s="52">
        <f t="shared" si="11"/>
        <v>0</v>
      </c>
      <c r="J273" s="52">
        <f t="shared" si="11"/>
        <v>0</v>
      </c>
      <c r="K273" s="52">
        <f t="shared" si="11"/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</row>
    <row r="274" spans="2:23">
      <c r="B274" s="137"/>
      <c r="C274" s="137"/>
      <c r="D274" s="137" t="s">
        <v>212</v>
      </c>
      <c r="E274" s="137" t="s">
        <v>58</v>
      </c>
      <c r="F274" s="137" t="s">
        <v>197</v>
      </c>
      <c r="G274" s="52">
        <f t="shared" si="10"/>
        <v>49207.3</v>
      </c>
      <c r="H274" s="52">
        <f t="shared" si="11"/>
        <v>49207.3</v>
      </c>
      <c r="I274" s="52">
        <f t="shared" si="11"/>
        <v>0</v>
      </c>
      <c r="J274" s="52">
        <f t="shared" si="11"/>
        <v>0</v>
      </c>
      <c r="K274" s="52">
        <f t="shared" si="11"/>
        <v>0</v>
      </c>
      <c r="L274" s="52">
        <v>13449.9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35757.4</v>
      </c>
      <c r="U274" s="52">
        <v>0</v>
      </c>
      <c r="V274" s="52">
        <v>0</v>
      </c>
      <c r="W274" s="52">
        <v>0</v>
      </c>
    </row>
    <row r="275" spans="2:23">
      <c r="B275" s="137"/>
      <c r="C275" s="137"/>
      <c r="D275" s="137"/>
      <c r="E275" s="137" t="s">
        <v>199</v>
      </c>
      <c r="F275" s="51" t="s">
        <v>213</v>
      </c>
      <c r="G275" s="52">
        <f t="shared" si="10"/>
        <v>32.5</v>
      </c>
      <c r="H275" s="52">
        <f t="shared" si="11"/>
        <v>32.5</v>
      </c>
      <c r="I275" s="52">
        <f t="shared" si="11"/>
        <v>0</v>
      </c>
      <c r="J275" s="52">
        <f t="shared" si="11"/>
        <v>0</v>
      </c>
      <c r="K275" s="52">
        <f t="shared" si="11"/>
        <v>0</v>
      </c>
      <c r="L275" s="52">
        <v>32.5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  <c r="V275" s="52">
        <v>0</v>
      </c>
      <c r="W275" s="52">
        <v>0</v>
      </c>
    </row>
    <row r="276" spans="2:23">
      <c r="B276" s="137"/>
      <c r="C276" s="137"/>
      <c r="D276" s="137"/>
      <c r="E276" s="137"/>
      <c r="F276" s="51" t="s">
        <v>55</v>
      </c>
      <c r="G276" s="52">
        <f t="shared" si="10"/>
        <v>18696.7</v>
      </c>
      <c r="H276" s="52">
        <f t="shared" si="11"/>
        <v>18696.7</v>
      </c>
      <c r="I276" s="52">
        <f t="shared" si="11"/>
        <v>0</v>
      </c>
      <c r="J276" s="52">
        <f t="shared" si="11"/>
        <v>0</v>
      </c>
      <c r="K276" s="52">
        <f t="shared" si="11"/>
        <v>0</v>
      </c>
      <c r="L276" s="52">
        <v>508.7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18188</v>
      </c>
      <c r="U276" s="52">
        <v>0</v>
      </c>
      <c r="V276" s="52">
        <v>0</v>
      </c>
      <c r="W276" s="52">
        <v>0</v>
      </c>
    </row>
    <row r="277" spans="2:23">
      <c r="B277" s="137"/>
      <c r="C277" s="137"/>
      <c r="D277" s="137"/>
      <c r="E277" s="137" t="s">
        <v>112</v>
      </c>
      <c r="F277" s="137" t="s">
        <v>197</v>
      </c>
      <c r="G277" s="52">
        <f t="shared" si="10"/>
        <v>82.6</v>
      </c>
      <c r="H277" s="52">
        <f t="shared" si="11"/>
        <v>82.6</v>
      </c>
      <c r="I277" s="52">
        <f t="shared" si="11"/>
        <v>0</v>
      </c>
      <c r="J277" s="52">
        <f t="shared" si="11"/>
        <v>0</v>
      </c>
      <c r="K277" s="52">
        <f t="shared" si="11"/>
        <v>0</v>
      </c>
      <c r="L277" s="52">
        <v>82.6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0</v>
      </c>
      <c r="U277" s="52">
        <v>0</v>
      </c>
      <c r="V277" s="52">
        <v>0</v>
      </c>
      <c r="W277" s="52">
        <v>0</v>
      </c>
    </row>
    <row r="278" spans="2:23">
      <c r="B278" s="137"/>
      <c r="C278" s="137"/>
      <c r="D278" s="137"/>
      <c r="E278" s="137" t="s">
        <v>194</v>
      </c>
      <c r="F278" s="137" t="s">
        <v>197</v>
      </c>
      <c r="G278" s="52">
        <f t="shared" si="10"/>
        <v>1731.1</v>
      </c>
      <c r="H278" s="52">
        <f t="shared" si="11"/>
        <v>1731.1</v>
      </c>
      <c r="I278" s="52">
        <f t="shared" si="11"/>
        <v>0</v>
      </c>
      <c r="J278" s="52">
        <f t="shared" si="11"/>
        <v>0</v>
      </c>
      <c r="K278" s="52">
        <f t="shared" si="11"/>
        <v>0</v>
      </c>
      <c r="L278" s="52">
        <v>342.1</v>
      </c>
      <c r="M278" s="52">
        <v>0</v>
      </c>
      <c r="N278" s="52">
        <v>0</v>
      </c>
      <c r="O278" s="52">
        <v>0</v>
      </c>
      <c r="P278" s="52">
        <v>0</v>
      </c>
      <c r="Q278" s="52">
        <v>0</v>
      </c>
      <c r="R278" s="52">
        <v>0</v>
      </c>
      <c r="S278" s="52">
        <v>0</v>
      </c>
      <c r="T278" s="52">
        <v>1389</v>
      </c>
      <c r="U278" s="52">
        <v>0</v>
      </c>
      <c r="V278" s="52">
        <v>0</v>
      </c>
      <c r="W278" s="52">
        <v>0</v>
      </c>
    </row>
    <row r="279" spans="2:23">
      <c r="B279" s="137"/>
      <c r="C279" s="137"/>
      <c r="D279" s="137"/>
      <c r="E279" s="137" t="s">
        <v>200</v>
      </c>
      <c r="F279" s="51" t="s">
        <v>214</v>
      </c>
      <c r="G279" s="52">
        <f t="shared" si="10"/>
        <v>10459.9</v>
      </c>
      <c r="H279" s="52">
        <f t="shared" si="11"/>
        <v>10459.9</v>
      </c>
      <c r="I279" s="52">
        <f t="shared" si="11"/>
        <v>0</v>
      </c>
      <c r="J279" s="52">
        <f t="shared" si="11"/>
        <v>0</v>
      </c>
      <c r="K279" s="52">
        <f t="shared" si="11"/>
        <v>0</v>
      </c>
      <c r="L279" s="52">
        <v>5970.5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4489.3999999999996</v>
      </c>
      <c r="U279" s="52">
        <v>0</v>
      </c>
      <c r="V279" s="52">
        <v>0</v>
      </c>
      <c r="W279" s="52">
        <v>0</v>
      </c>
    </row>
    <row r="280" spans="2:23" ht="31.2">
      <c r="B280" s="137"/>
      <c r="C280" s="137"/>
      <c r="D280" s="137"/>
      <c r="E280" s="137"/>
      <c r="F280" s="51" t="s">
        <v>215</v>
      </c>
      <c r="G280" s="52">
        <f t="shared" si="10"/>
        <v>257.5</v>
      </c>
      <c r="H280" s="52">
        <f t="shared" si="11"/>
        <v>257.5</v>
      </c>
      <c r="I280" s="52">
        <f t="shared" si="11"/>
        <v>0</v>
      </c>
      <c r="J280" s="52">
        <f t="shared" si="11"/>
        <v>0</v>
      </c>
      <c r="K280" s="52">
        <f t="shared" si="11"/>
        <v>0</v>
      </c>
      <c r="L280" s="52">
        <v>257.5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0</v>
      </c>
      <c r="U280" s="52">
        <v>0</v>
      </c>
      <c r="V280" s="52">
        <v>0</v>
      </c>
      <c r="W280" s="52">
        <v>0</v>
      </c>
    </row>
    <row r="281" spans="2:23">
      <c r="B281" s="137"/>
      <c r="C281" s="137"/>
      <c r="D281" s="137"/>
      <c r="E281" s="137"/>
      <c r="F281" s="51" t="s">
        <v>216</v>
      </c>
      <c r="G281" s="52">
        <f t="shared" si="10"/>
        <v>1010.3</v>
      </c>
      <c r="H281" s="52">
        <f t="shared" si="11"/>
        <v>1010.3</v>
      </c>
      <c r="I281" s="52">
        <f t="shared" si="11"/>
        <v>0</v>
      </c>
      <c r="J281" s="52">
        <f t="shared" si="11"/>
        <v>0</v>
      </c>
      <c r="K281" s="52">
        <f t="shared" si="11"/>
        <v>0</v>
      </c>
      <c r="L281" s="52">
        <v>1010.3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0</v>
      </c>
      <c r="U281" s="52">
        <v>0</v>
      </c>
      <c r="V281" s="52">
        <v>0</v>
      </c>
      <c r="W281" s="52">
        <v>0</v>
      </c>
    </row>
    <row r="282" spans="2:23">
      <c r="B282" s="137"/>
      <c r="C282" s="137"/>
      <c r="D282" s="137"/>
      <c r="E282" s="137"/>
      <c r="F282" s="51" t="s">
        <v>55</v>
      </c>
      <c r="G282" s="52">
        <f t="shared" si="10"/>
        <v>1569.1</v>
      </c>
      <c r="H282" s="52">
        <f t="shared" si="11"/>
        <v>1569.1</v>
      </c>
      <c r="I282" s="52">
        <f t="shared" si="11"/>
        <v>0</v>
      </c>
      <c r="J282" s="52">
        <f t="shared" si="11"/>
        <v>0</v>
      </c>
      <c r="K282" s="52">
        <f t="shared" si="11"/>
        <v>0</v>
      </c>
      <c r="L282" s="52">
        <v>1022.5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546.6</v>
      </c>
      <c r="U282" s="52">
        <v>0</v>
      </c>
      <c r="V282" s="52">
        <v>0</v>
      </c>
      <c r="W282" s="52">
        <v>0</v>
      </c>
    </row>
    <row r="283" spans="2:23">
      <c r="B283" s="137"/>
      <c r="C283" s="137"/>
      <c r="D283" s="137"/>
      <c r="E283" s="137" t="s">
        <v>201</v>
      </c>
      <c r="F283" s="137" t="s">
        <v>197</v>
      </c>
      <c r="G283" s="52">
        <f t="shared" si="10"/>
        <v>3</v>
      </c>
      <c r="H283" s="52">
        <f t="shared" si="11"/>
        <v>3</v>
      </c>
      <c r="I283" s="52">
        <f t="shared" si="11"/>
        <v>0</v>
      </c>
      <c r="J283" s="52">
        <f t="shared" si="11"/>
        <v>0</v>
      </c>
      <c r="K283" s="52">
        <f t="shared" si="11"/>
        <v>0</v>
      </c>
      <c r="L283" s="52">
        <v>3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</row>
    <row r="284" spans="2:23">
      <c r="B284" s="137"/>
      <c r="C284" s="137"/>
      <c r="D284" s="137"/>
      <c r="E284" s="137" t="s">
        <v>217</v>
      </c>
      <c r="F284" s="137" t="s">
        <v>197</v>
      </c>
      <c r="G284" s="52">
        <f t="shared" si="10"/>
        <v>4912</v>
      </c>
      <c r="H284" s="52">
        <f t="shared" si="11"/>
        <v>4912</v>
      </c>
      <c r="I284" s="52">
        <f t="shared" si="11"/>
        <v>0</v>
      </c>
      <c r="J284" s="52">
        <f t="shared" si="11"/>
        <v>0</v>
      </c>
      <c r="K284" s="52">
        <f t="shared" si="11"/>
        <v>0</v>
      </c>
      <c r="L284" s="52">
        <v>544.20000000000005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4367.8</v>
      </c>
      <c r="U284" s="52">
        <v>0</v>
      </c>
      <c r="V284" s="52">
        <v>0</v>
      </c>
      <c r="W284" s="52">
        <v>0</v>
      </c>
    </row>
    <row r="285" spans="2:23">
      <c r="B285" s="137"/>
      <c r="C285" s="137"/>
      <c r="D285" s="137"/>
      <c r="E285" s="137" t="s">
        <v>218</v>
      </c>
      <c r="F285" s="137" t="s">
        <v>197</v>
      </c>
      <c r="G285" s="52">
        <f t="shared" si="10"/>
        <v>412</v>
      </c>
      <c r="H285" s="52">
        <f t="shared" si="11"/>
        <v>412</v>
      </c>
      <c r="I285" s="52">
        <f t="shared" si="11"/>
        <v>0</v>
      </c>
      <c r="J285" s="52">
        <f t="shared" si="11"/>
        <v>0</v>
      </c>
      <c r="K285" s="52">
        <f t="shared" si="11"/>
        <v>0</v>
      </c>
      <c r="L285" s="52"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412</v>
      </c>
      <c r="U285" s="52">
        <v>0</v>
      </c>
      <c r="V285" s="52">
        <v>0</v>
      </c>
      <c r="W285" s="52">
        <v>0</v>
      </c>
    </row>
    <row r="286" spans="2:23">
      <c r="B286" s="137"/>
      <c r="C286" s="137"/>
      <c r="D286" s="137"/>
      <c r="E286" s="137" t="s">
        <v>202</v>
      </c>
      <c r="F286" s="137" t="s">
        <v>197</v>
      </c>
      <c r="G286" s="52">
        <f t="shared" si="10"/>
        <v>771.1</v>
      </c>
      <c r="H286" s="52">
        <f t="shared" si="11"/>
        <v>771.1</v>
      </c>
      <c r="I286" s="52">
        <f t="shared" si="11"/>
        <v>0</v>
      </c>
      <c r="J286" s="52">
        <f t="shared" si="11"/>
        <v>0</v>
      </c>
      <c r="K286" s="52">
        <f t="shared" si="11"/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771.1</v>
      </c>
      <c r="U286" s="52">
        <v>0</v>
      </c>
      <c r="V286" s="52">
        <v>0</v>
      </c>
      <c r="W286" s="52">
        <v>0</v>
      </c>
    </row>
    <row r="287" spans="2:23">
      <c r="B287" s="137"/>
      <c r="C287" s="137"/>
      <c r="D287" s="137"/>
      <c r="E287" s="137" t="s">
        <v>219</v>
      </c>
      <c r="F287" s="137" t="s">
        <v>197</v>
      </c>
      <c r="G287" s="52">
        <f t="shared" si="10"/>
        <v>42.8</v>
      </c>
      <c r="H287" s="52">
        <f t="shared" si="11"/>
        <v>42.8</v>
      </c>
      <c r="I287" s="52">
        <f t="shared" si="11"/>
        <v>0</v>
      </c>
      <c r="J287" s="52">
        <f t="shared" si="11"/>
        <v>0</v>
      </c>
      <c r="K287" s="52">
        <f t="shared" si="11"/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42.8</v>
      </c>
      <c r="U287" s="52">
        <v>0</v>
      </c>
      <c r="V287" s="52">
        <v>0</v>
      </c>
      <c r="W287" s="52">
        <v>0</v>
      </c>
    </row>
    <row r="288" spans="2:23">
      <c r="B288" s="137"/>
      <c r="C288" s="137"/>
      <c r="D288" s="137"/>
      <c r="E288" s="137" t="s">
        <v>220</v>
      </c>
      <c r="F288" s="137" t="s">
        <v>197</v>
      </c>
      <c r="G288" s="52">
        <f t="shared" si="10"/>
        <v>22.1</v>
      </c>
      <c r="H288" s="52">
        <f t="shared" si="11"/>
        <v>22.1</v>
      </c>
      <c r="I288" s="52">
        <f t="shared" si="11"/>
        <v>0</v>
      </c>
      <c r="J288" s="52">
        <f t="shared" si="11"/>
        <v>0</v>
      </c>
      <c r="K288" s="52">
        <f t="shared" si="11"/>
        <v>0</v>
      </c>
      <c r="L288" s="52">
        <v>0</v>
      </c>
      <c r="M288" s="52">
        <v>0</v>
      </c>
      <c r="N288" s="52">
        <v>0</v>
      </c>
      <c r="O288" s="52">
        <v>0</v>
      </c>
      <c r="P288" s="52">
        <v>0</v>
      </c>
      <c r="Q288" s="52">
        <v>0</v>
      </c>
      <c r="R288" s="52">
        <v>0</v>
      </c>
      <c r="S288" s="52">
        <v>0</v>
      </c>
      <c r="T288" s="52">
        <v>22.1</v>
      </c>
      <c r="U288" s="52">
        <v>0</v>
      </c>
      <c r="V288" s="52">
        <v>0</v>
      </c>
      <c r="W288" s="52">
        <v>0</v>
      </c>
    </row>
    <row r="289" spans="2:23" ht="31.2">
      <c r="B289" s="137"/>
      <c r="C289" s="137"/>
      <c r="D289" s="137"/>
      <c r="E289" s="137" t="s">
        <v>221</v>
      </c>
      <c r="F289" s="51" t="s">
        <v>222</v>
      </c>
      <c r="G289" s="52">
        <f t="shared" si="10"/>
        <v>0</v>
      </c>
      <c r="H289" s="52">
        <f t="shared" si="11"/>
        <v>0</v>
      </c>
      <c r="I289" s="52">
        <f t="shared" si="11"/>
        <v>0</v>
      </c>
      <c r="J289" s="52">
        <f t="shared" si="11"/>
        <v>0</v>
      </c>
      <c r="K289" s="52">
        <f t="shared" si="11"/>
        <v>0</v>
      </c>
      <c r="L289" s="52">
        <v>0</v>
      </c>
      <c r="M289" s="52">
        <v>0</v>
      </c>
      <c r="N289" s="52">
        <v>0</v>
      </c>
      <c r="O289" s="52">
        <v>0</v>
      </c>
      <c r="P289" s="52">
        <v>0</v>
      </c>
      <c r="Q289" s="52">
        <v>0</v>
      </c>
      <c r="R289" s="52">
        <v>0</v>
      </c>
      <c r="S289" s="52">
        <v>0</v>
      </c>
      <c r="T289" s="52">
        <v>0</v>
      </c>
      <c r="U289" s="52">
        <v>0</v>
      </c>
      <c r="V289" s="52">
        <v>0</v>
      </c>
      <c r="W289" s="52">
        <v>0</v>
      </c>
    </row>
    <row r="290" spans="2:23">
      <c r="B290" s="137"/>
      <c r="C290" s="137"/>
      <c r="D290" s="137"/>
      <c r="E290" s="137"/>
      <c r="F290" s="51" t="s">
        <v>223</v>
      </c>
      <c r="G290" s="52">
        <f t="shared" si="10"/>
        <v>0</v>
      </c>
      <c r="H290" s="52">
        <f t="shared" si="11"/>
        <v>0</v>
      </c>
      <c r="I290" s="52">
        <f t="shared" si="11"/>
        <v>0</v>
      </c>
      <c r="J290" s="52">
        <f t="shared" si="11"/>
        <v>0</v>
      </c>
      <c r="K290" s="52">
        <f t="shared" si="11"/>
        <v>0</v>
      </c>
      <c r="L290" s="52">
        <v>0</v>
      </c>
      <c r="M290" s="52">
        <v>0</v>
      </c>
      <c r="N290" s="52">
        <v>0</v>
      </c>
      <c r="O290" s="52">
        <v>0</v>
      </c>
      <c r="P290" s="52">
        <v>0</v>
      </c>
      <c r="Q290" s="52">
        <v>0</v>
      </c>
      <c r="R290" s="52">
        <v>0</v>
      </c>
      <c r="S290" s="52">
        <v>0</v>
      </c>
      <c r="T290" s="52">
        <v>0</v>
      </c>
      <c r="U290" s="52">
        <v>0</v>
      </c>
      <c r="V290" s="52">
        <v>0</v>
      </c>
      <c r="W290" s="52">
        <v>0</v>
      </c>
    </row>
    <row r="291" spans="2:23">
      <c r="B291" s="137"/>
      <c r="C291" s="137"/>
      <c r="D291" s="137"/>
      <c r="E291" s="137" t="s">
        <v>54</v>
      </c>
      <c r="F291" s="137" t="s">
        <v>197</v>
      </c>
      <c r="G291" s="52">
        <f t="shared" si="10"/>
        <v>245.5</v>
      </c>
      <c r="H291" s="52">
        <f t="shared" si="11"/>
        <v>245.5</v>
      </c>
      <c r="I291" s="52">
        <f t="shared" si="11"/>
        <v>0</v>
      </c>
      <c r="J291" s="52">
        <f t="shared" si="11"/>
        <v>0</v>
      </c>
      <c r="K291" s="52">
        <f t="shared" si="11"/>
        <v>0</v>
      </c>
      <c r="L291" s="52">
        <v>0</v>
      </c>
      <c r="M291" s="52">
        <v>0</v>
      </c>
      <c r="N291" s="52">
        <v>0</v>
      </c>
      <c r="O291" s="52">
        <v>0</v>
      </c>
      <c r="P291" s="52">
        <v>0</v>
      </c>
      <c r="Q291" s="52">
        <v>0</v>
      </c>
      <c r="R291" s="52">
        <v>0</v>
      </c>
      <c r="S291" s="52">
        <v>0</v>
      </c>
      <c r="T291" s="52">
        <v>245.5</v>
      </c>
      <c r="U291" s="52">
        <v>0</v>
      </c>
      <c r="V291" s="52">
        <v>0</v>
      </c>
      <c r="W291" s="52">
        <v>0</v>
      </c>
    </row>
    <row r="292" spans="2:23">
      <c r="B292" s="137"/>
      <c r="C292" s="137"/>
      <c r="D292" s="137"/>
      <c r="E292" s="137" t="s">
        <v>224</v>
      </c>
      <c r="F292" s="137" t="s">
        <v>197</v>
      </c>
      <c r="G292" s="52">
        <f t="shared" si="10"/>
        <v>208.1</v>
      </c>
      <c r="H292" s="52">
        <f t="shared" si="11"/>
        <v>208.1</v>
      </c>
      <c r="I292" s="52">
        <f t="shared" si="11"/>
        <v>0</v>
      </c>
      <c r="J292" s="52">
        <f t="shared" si="11"/>
        <v>0</v>
      </c>
      <c r="K292" s="52">
        <f t="shared" si="11"/>
        <v>0</v>
      </c>
      <c r="L292" s="52">
        <v>0</v>
      </c>
      <c r="M292" s="52">
        <v>0</v>
      </c>
      <c r="N292" s="52">
        <v>0</v>
      </c>
      <c r="O292" s="52">
        <v>0</v>
      </c>
      <c r="P292" s="52">
        <v>0</v>
      </c>
      <c r="Q292" s="52">
        <v>0</v>
      </c>
      <c r="R292" s="52">
        <v>0</v>
      </c>
      <c r="S292" s="52">
        <v>0</v>
      </c>
      <c r="T292" s="52">
        <v>208.1</v>
      </c>
      <c r="U292" s="52">
        <v>0</v>
      </c>
      <c r="V292" s="52">
        <v>0</v>
      </c>
      <c r="W292" s="52">
        <v>0</v>
      </c>
    </row>
    <row r="293" spans="2:23">
      <c r="B293" s="137"/>
      <c r="C293" s="137"/>
      <c r="D293" s="137"/>
      <c r="E293" s="137" t="s">
        <v>225</v>
      </c>
      <c r="F293" s="137" t="s">
        <v>197</v>
      </c>
      <c r="G293" s="52">
        <f t="shared" si="10"/>
        <v>5075</v>
      </c>
      <c r="H293" s="52">
        <f t="shared" si="11"/>
        <v>5075</v>
      </c>
      <c r="I293" s="52">
        <f t="shared" si="11"/>
        <v>0</v>
      </c>
      <c r="J293" s="52">
        <f t="shared" si="11"/>
        <v>0</v>
      </c>
      <c r="K293" s="52">
        <f t="shared" si="11"/>
        <v>0</v>
      </c>
      <c r="L293" s="52">
        <v>0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5075</v>
      </c>
      <c r="U293" s="52">
        <v>0</v>
      </c>
      <c r="V293" s="52">
        <v>0</v>
      </c>
      <c r="W293" s="52">
        <v>0</v>
      </c>
    </row>
    <row r="294" spans="2:23">
      <c r="B294" s="137"/>
      <c r="C294" s="137"/>
      <c r="D294" s="137"/>
      <c r="E294" s="137" t="s">
        <v>55</v>
      </c>
      <c r="F294" s="137" t="s">
        <v>197</v>
      </c>
      <c r="G294" s="52">
        <f t="shared" si="10"/>
        <v>0</v>
      </c>
      <c r="H294" s="52">
        <f t="shared" si="11"/>
        <v>0</v>
      </c>
      <c r="I294" s="52">
        <f t="shared" si="11"/>
        <v>0</v>
      </c>
      <c r="J294" s="52">
        <f t="shared" si="11"/>
        <v>0</v>
      </c>
      <c r="K294" s="52">
        <f t="shared" si="11"/>
        <v>0</v>
      </c>
      <c r="L294" s="52">
        <v>0</v>
      </c>
      <c r="M294" s="52">
        <v>0</v>
      </c>
      <c r="N294" s="52">
        <v>0</v>
      </c>
      <c r="O294" s="52">
        <v>0</v>
      </c>
      <c r="P294" s="52">
        <v>0</v>
      </c>
      <c r="Q294" s="52">
        <v>0</v>
      </c>
      <c r="R294" s="52">
        <v>0</v>
      </c>
      <c r="S294" s="52">
        <v>0</v>
      </c>
      <c r="T294" s="52">
        <v>0</v>
      </c>
      <c r="U294" s="52">
        <v>0</v>
      </c>
      <c r="V294" s="52">
        <v>0</v>
      </c>
      <c r="W294" s="52">
        <v>0</v>
      </c>
    </row>
    <row r="295" spans="2:23">
      <c r="B295" s="137"/>
      <c r="C295" s="137"/>
      <c r="D295" s="137"/>
      <c r="E295" s="137" t="s">
        <v>226</v>
      </c>
      <c r="F295" s="137" t="s">
        <v>197</v>
      </c>
      <c r="G295" s="52">
        <f t="shared" si="10"/>
        <v>3676</v>
      </c>
      <c r="H295" s="52">
        <f t="shared" si="11"/>
        <v>3676</v>
      </c>
      <c r="I295" s="52">
        <f t="shared" si="11"/>
        <v>0</v>
      </c>
      <c r="J295" s="52">
        <f t="shared" si="11"/>
        <v>0</v>
      </c>
      <c r="K295" s="52">
        <f t="shared" si="11"/>
        <v>0</v>
      </c>
      <c r="L295" s="52">
        <v>3676</v>
      </c>
      <c r="M295" s="52">
        <v>0</v>
      </c>
      <c r="N295" s="52">
        <v>0</v>
      </c>
      <c r="O295" s="52">
        <v>0</v>
      </c>
      <c r="P295" s="52">
        <v>0</v>
      </c>
      <c r="Q295" s="52">
        <v>0</v>
      </c>
      <c r="R295" s="52">
        <v>0</v>
      </c>
      <c r="S295" s="52">
        <v>0</v>
      </c>
      <c r="T295" s="52">
        <v>0</v>
      </c>
      <c r="U295" s="52">
        <v>0</v>
      </c>
      <c r="V295" s="52">
        <v>0</v>
      </c>
      <c r="W295" s="52">
        <v>0</v>
      </c>
    </row>
    <row r="296" spans="2:23">
      <c r="B296" s="137"/>
      <c r="C296" s="137"/>
      <c r="D296" s="137" t="s">
        <v>227</v>
      </c>
      <c r="E296" s="137" t="s">
        <v>197</v>
      </c>
      <c r="F296" s="137" t="s">
        <v>197</v>
      </c>
      <c r="G296" s="52">
        <f t="shared" si="10"/>
        <v>31046</v>
      </c>
      <c r="H296" s="52">
        <f t="shared" si="11"/>
        <v>31046</v>
      </c>
      <c r="I296" s="52">
        <f t="shared" si="11"/>
        <v>0</v>
      </c>
      <c r="J296" s="52">
        <f t="shared" si="11"/>
        <v>0</v>
      </c>
      <c r="K296" s="52">
        <f t="shared" si="11"/>
        <v>0</v>
      </c>
      <c r="L296" s="52">
        <v>2048</v>
      </c>
      <c r="M296" s="52">
        <v>0</v>
      </c>
      <c r="N296" s="52">
        <v>0</v>
      </c>
      <c r="O296" s="52">
        <v>0</v>
      </c>
      <c r="P296" s="52">
        <v>79</v>
      </c>
      <c r="Q296" s="52">
        <v>0</v>
      </c>
      <c r="R296" s="52">
        <v>0</v>
      </c>
      <c r="S296" s="52">
        <v>0</v>
      </c>
      <c r="T296" s="52">
        <v>28919</v>
      </c>
      <c r="U296" s="52">
        <v>0</v>
      </c>
      <c r="V296" s="52">
        <v>0</v>
      </c>
      <c r="W296" s="52">
        <v>0</v>
      </c>
    </row>
    <row r="297" spans="2:23">
      <c r="B297" s="137" t="s">
        <v>125</v>
      </c>
      <c r="C297" s="137" t="s">
        <v>130</v>
      </c>
      <c r="D297" s="137" t="s">
        <v>123</v>
      </c>
      <c r="E297" s="137"/>
      <c r="F297" s="137" t="s">
        <v>197</v>
      </c>
      <c r="G297" s="52">
        <f t="shared" si="10"/>
        <v>120302.2</v>
      </c>
      <c r="H297" s="52">
        <f t="shared" si="11"/>
        <v>78473.5</v>
      </c>
      <c r="I297" s="52">
        <f t="shared" si="11"/>
        <v>36622.699999999997</v>
      </c>
      <c r="J297" s="52">
        <f t="shared" si="11"/>
        <v>5206</v>
      </c>
      <c r="K297" s="52">
        <f t="shared" si="11"/>
        <v>0</v>
      </c>
      <c r="L297" s="52">
        <v>0</v>
      </c>
      <c r="M297" s="52">
        <v>31056</v>
      </c>
      <c r="N297" s="52">
        <v>5206</v>
      </c>
      <c r="O297" s="52">
        <v>0</v>
      </c>
      <c r="P297" s="52">
        <v>554.29999999999995</v>
      </c>
      <c r="Q297" s="52">
        <v>0</v>
      </c>
      <c r="R297" s="52">
        <v>0</v>
      </c>
      <c r="S297" s="52">
        <v>0</v>
      </c>
      <c r="T297" s="52">
        <v>77919.199999999997</v>
      </c>
      <c r="U297" s="52">
        <v>5566.7</v>
      </c>
      <c r="V297" s="52">
        <v>0</v>
      </c>
      <c r="W297" s="52">
        <v>0</v>
      </c>
    </row>
    <row r="298" spans="2:23">
      <c r="B298" s="137"/>
      <c r="C298" s="137"/>
      <c r="D298" s="137" t="s">
        <v>198</v>
      </c>
      <c r="E298" s="137" t="s">
        <v>58</v>
      </c>
      <c r="F298" s="137" t="s">
        <v>197</v>
      </c>
      <c r="G298" s="52">
        <f t="shared" si="10"/>
        <v>41828.699999999997</v>
      </c>
      <c r="H298" s="52">
        <f t="shared" si="11"/>
        <v>0</v>
      </c>
      <c r="I298" s="52">
        <f t="shared" si="11"/>
        <v>36622.699999999997</v>
      </c>
      <c r="J298" s="52">
        <f t="shared" si="11"/>
        <v>5206</v>
      </c>
      <c r="K298" s="52">
        <f t="shared" si="11"/>
        <v>0</v>
      </c>
      <c r="L298" s="52">
        <v>0</v>
      </c>
      <c r="M298" s="52">
        <v>31056</v>
      </c>
      <c r="N298" s="52">
        <v>5206</v>
      </c>
      <c r="O298" s="52">
        <v>0</v>
      </c>
      <c r="P298" s="52">
        <v>0</v>
      </c>
      <c r="Q298" s="52">
        <v>0</v>
      </c>
      <c r="R298" s="52">
        <v>0</v>
      </c>
      <c r="S298" s="52">
        <v>0</v>
      </c>
      <c r="T298" s="52">
        <v>0</v>
      </c>
      <c r="U298" s="52">
        <v>5566.7</v>
      </c>
      <c r="V298" s="52">
        <v>0</v>
      </c>
      <c r="W298" s="52">
        <v>0</v>
      </c>
    </row>
    <row r="299" spans="2:23">
      <c r="B299" s="137"/>
      <c r="C299" s="137"/>
      <c r="D299" s="137"/>
      <c r="E299" s="137" t="s">
        <v>153</v>
      </c>
      <c r="F299" s="51" t="s">
        <v>58</v>
      </c>
      <c r="G299" s="52">
        <f t="shared" si="10"/>
        <v>36622.699999999997</v>
      </c>
      <c r="H299" s="52">
        <f t="shared" si="11"/>
        <v>0</v>
      </c>
      <c r="I299" s="52">
        <f t="shared" si="11"/>
        <v>36622.699999999997</v>
      </c>
      <c r="J299" s="52">
        <f t="shared" si="11"/>
        <v>0</v>
      </c>
      <c r="K299" s="52">
        <f t="shared" si="11"/>
        <v>0</v>
      </c>
      <c r="L299" s="52">
        <v>0</v>
      </c>
      <c r="M299" s="52">
        <v>31056</v>
      </c>
      <c r="N299" s="52">
        <v>0</v>
      </c>
      <c r="O299" s="52">
        <v>0</v>
      </c>
      <c r="P299" s="52">
        <v>0</v>
      </c>
      <c r="Q299" s="52">
        <v>0</v>
      </c>
      <c r="R299" s="52">
        <v>0</v>
      </c>
      <c r="S299" s="52">
        <v>0</v>
      </c>
      <c r="T299" s="52">
        <v>0</v>
      </c>
      <c r="U299" s="52">
        <v>5566.7</v>
      </c>
      <c r="V299" s="52">
        <v>0</v>
      </c>
      <c r="W299" s="52">
        <v>0</v>
      </c>
    </row>
    <row r="300" spans="2:23">
      <c r="B300" s="137"/>
      <c r="C300" s="137"/>
      <c r="D300" s="137"/>
      <c r="E300" s="137"/>
      <c r="F300" s="51" t="s">
        <v>199</v>
      </c>
      <c r="G300" s="52">
        <f t="shared" si="10"/>
        <v>10468</v>
      </c>
      <c r="H300" s="52">
        <f t="shared" si="11"/>
        <v>0</v>
      </c>
      <c r="I300" s="52">
        <f t="shared" si="11"/>
        <v>10468</v>
      </c>
      <c r="J300" s="52">
        <f t="shared" si="11"/>
        <v>0</v>
      </c>
      <c r="K300" s="52">
        <f t="shared" si="11"/>
        <v>0</v>
      </c>
      <c r="L300" s="52">
        <v>0</v>
      </c>
      <c r="M300" s="52">
        <v>10468</v>
      </c>
      <c r="N300" s="52">
        <v>0</v>
      </c>
      <c r="O300" s="52">
        <v>0</v>
      </c>
      <c r="P300" s="52">
        <v>0</v>
      </c>
      <c r="Q300" s="52">
        <v>0</v>
      </c>
      <c r="R300" s="52">
        <v>0</v>
      </c>
      <c r="S300" s="52">
        <v>0</v>
      </c>
      <c r="T300" s="52">
        <v>0</v>
      </c>
      <c r="U300" s="52">
        <v>0</v>
      </c>
      <c r="V300" s="52">
        <v>0</v>
      </c>
      <c r="W300" s="52">
        <v>0</v>
      </c>
    </row>
    <row r="301" spans="2:23" ht="31.2">
      <c r="B301" s="137"/>
      <c r="C301" s="137"/>
      <c r="D301" s="137"/>
      <c r="E301" s="137"/>
      <c r="F301" s="51" t="s">
        <v>200</v>
      </c>
      <c r="G301" s="52">
        <f t="shared" si="10"/>
        <v>6128</v>
      </c>
      <c r="H301" s="52">
        <f t="shared" si="11"/>
        <v>0</v>
      </c>
      <c r="I301" s="52">
        <f t="shared" si="11"/>
        <v>6128</v>
      </c>
      <c r="J301" s="52">
        <f t="shared" si="11"/>
        <v>0</v>
      </c>
      <c r="K301" s="52">
        <f t="shared" si="11"/>
        <v>0</v>
      </c>
      <c r="L301" s="52">
        <v>0</v>
      </c>
      <c r="M301" s="52">
        <v>6128</v>
      </c>
      <c r="N301" s="52">
        <v>0</v>
      </c>
      <c r="O301" s="52">
        <v>0</v>
      </c>
      <c r="P301" s="52">
        <v>0</v>
      </c>
      <c r="Q301" s="52">
        <v>0</v>
      </c>
      <c r="R301" s="52">
        <v>0</v>
      </c>
      <c r="S301" s="52">
        <v>0</v>
      </c>
      <c r="T301" s="52">
        <v>0</v>
      </c>
      <c r="U301" s="52">
        <v>0</v>
      </c>
      <c r="V301" s="52">
        <v>0</v>
      </c>
      <c r="W301" s="52">
        <v>0</v>
      </c>
    </row>
    <row r="302" spans="2:23">
      <c r="B302" s="137"/>
      <c r="C302" s="137"/>
      <c r="D302" s="137"/>
      <c r="E302" s="137"/>
      <c r="F302" s="51" t="s">
        <v>201</v>
      </c>
      <c r="G302" s="52">
        <f t="shared" si="10"/>
        <v>277</v>
      </c>
      <c r="H302" s="52">
        <f t="shared" si="11"/>
        <v>0</v>
      </c>
      <c r="I302" s="52">
        <f t="shared" si="11"/>
        <v>277</v>
      </c>
      <c r="J302" s="52">
        <f t="shared" si="11"/>
        <v>0</v>
      </c>
      <c r="K302" s="52">
        <f t="shared" si="11"/>
        <v>0</v>
      </c>
      <c r="L302" s="52">
        <v>0</v>
      </c>
      <c r="M302" s="52">
        <v>277</v>
      </c>
      <c r="N302" s="52">
        <v>0</v>
      </c>
      <c r="O302" s="52">
        <v>0</v>
      </c>
      <c r="P302" s="52">
        <v>0</v>
      </c>
      <c r="Q302" s="52">
        <v>0</v>
      </c>
      <c r="R302" s="52">
        <v>0</v>
      </c>
      <c r="S302" s="52">
        <v>0</v>
      </c>
      <c r="T302" s="52">
        <v>0</v>
      </c>
      <c r="U302" s="52">
        <v>0</v>
      </c>
      <c r="V302" s="52">
        <v>0</v>
      </c>
      <c r="W302" s="52">
        <v>0</v>
      </c>
    </row>
    <row r="303" spans="2:23">
      <c r="B303" s="137"/>
      <c r="C303" s="137"/>
      <c r="D303" s="137"/>
      <c r="E303" s="137"/>
      <c r="F303" s="51" t="s">
        <v>202</v>
      </c>
      <c r="G303" s="52">
        <f t="shared" si="10"/>
        <v>567</v>
      </c>
      <c r="H303" s="52">
        <f t="shared" si="11"/>
        <v>0</v>
      </c>
      <c r="I303" s="52">
        <f t="shared" si="11"/>
        <v>567</v>
      </c>
      <c r="J303" s="52">
        <f t="shared" si="11"/>
        <v>0</v>
      </c>
      <c r="K303" s="52">
        <f t="shared" si="11"/>
        <v>0</v>
      </c>
      <c r="L303" s="52">
        <v>0</v>
      </c>
      <c r="M303" s="52">
        <v>567</v>
      </c>
      <c r="N303" s="52">
        <v>0</v>
      </c>
      <c r="O303" s="52">
        <v>0</v>
      </c>
      <c r="P303" s="52">
        <v>0</v>
      </c>
      <c r="Q303" s="52">
        <v>0</v>
      </c>
      <c r="R303" s="52">
        <v>0</v>
      </c>
      <c r="S303" s="52">
        <v>0</v>
      </c>
      <c r="T303" s="52">
        <v>0</v>
      </c>
      <c r="U303" s="52">
        <v>0</v>
      </c>
      <c r="V303" s="52">
        <v>0</v>
      </c>
      <c r="W303" s="52">
        <v>0</v>
      </c>
    </row>
    <row r="304" spans="2:23" ht="31.2">
      <c r="B304" s="137"/>
      <c r="C304" s="137"/>
      <c r="D304" s="137"/>
      <c r="E304" s="137"/>
      <c r="F304" s="51" t="s">
        <v>203</v>
      </c>
      <c r="G304" s="52">
        <f t="shared" si="10"/>
        <v>805</v>
      </c>
      <c r="H304" s="52">
        <f t="shared" si="11"/>
        <v>0</v>
      </c>
      <c r="I304" s="52">
        <f t="shared" si="11"/>
        <v>805</v>
      </c>
      <c r="J304" s="52">
        <f t="shared" si="11"/>
        <v>0</v>
      </c>
      <c r="K304" s="52">
        <f t="shared" si="11"/>
        <v>0</v>
      </c>
      <c r="L304" s="52">
        <v>0</v>
      </c>
      <c r="M304" s="52">
        <v>805</v>
      </c>
      <c r="N304" s="52">
        <v>0</v>
      </c>
      <c r="O304" s="52">
        <v>0</v>
      </c>
      <c r="P304" s="52">
        <v>0</v>
      </c>
      <c r="Q304" s="52">
        <v>0</v>
      </c>
      <c r="R304" s="52">
        <v>0</v>
      </c>
      <c r="S304" s="52">
        <v>0</v>
      </c>
      <c r="T304" s="52">
        <v>0</v>
      </c>
      <c r="U304" s="52">
        <v>0</v>
      </c>
      <c r="V304" s="52">
        <v>0</v>
      </c>
      <c r="W304" s="52">
        <v>0</v>
      </c>
    </row>
    <row r="305" spans="2:23">
      <c r="B305" s="137"/>
      <c r="C305" s="137"/>
      <c r="D305" s="137"/>
      <c r="E305" s="137"/>
      <c r="F305" s="51" t="s">
        <v>204</v>
      </c>
      <c r="G305" s="52">
        <f t="shared" si="10"/>
        <v>5189</v>
      </c>
      <c r="H305" s="52">
        <f t="shared" si="11"/>
        <v>0</v>
      </c>
      <c r="I305" s="52">
        <f t="shared" si="11"/>
        <v>5189</v>
      </c>
      <c r="J305" s="52">
        <f t="shared" si="11"/>
        <v>0</v>
      </c>
      <c r="K305" s="52">
        <f t="shared" si="11"/>
        <v>0</v>
      </c>
      <c r="L305" s="52">
        <v>0</v>
      </c>
      <c r="M305" s="52">
        <v>364</v>
      </c>
      <c r="N305" s="52">
        <v>0</v>
      </c>
      <c r="O305" s="52">
        <v>0</v>
      </c>
      <c r="P305" s="52">
        <v>0</v>
      </c>
      <c r="Q305" s="52">
        <v>0</v>
      </c>
      <c r="R305" s="52">
        <v>0</v>
      </c>
      <c r="S305" s="52">
        <v>0</v>
      </c>
      <c r="T305" s="52">
        <v>0</v>
      </c>
      <c r="U305" s="52">
        <v>4825</v>
      </c>
      <c r="V305" s="52">
        <v>0</v>
      </c>
      <c r="W305" s="52">
        <v>0</v>
      </c>
    </row>
    <row r="306" spans="2:23">
      <c r="B306" s="137"/>
      <c r="C306" s="137"/>
      <c r="D306" s="137"/>
      <c r="E306" s="137"/>
      <c r="F306" s="51" t="s">
        <v>55</v>
      </c>
      <c r="G306" s="52">
        <f t="shared" si="10"/>
        <v>13188.7</v>
      </c>
      <c r="H306" s="52">
        <f t="shared" si="11"/>
        <v>0</v>
      </c>
      <c r="I306" s="52">
        <f t="shared" si="11"/>
        <v>13188.7</v>
      </c>
      <c r="J306" s="52">
        <f t="shared" si="11"/>
        <v>0</v>
      </c>
      <c r="K306" s="52">
        <f t="shared" si="11"/>
        <v>0</v>
      </c>
      <c r="L306" s="52">
        <v>0</v>
      </c>
      <c r="M306" s="52">
        <v>12447</v>
      </c>
      <c r="N306" s="52">
        <v>0</v>
      </c>
      <c r="O306" s="52">
        <v>0</v>
      </c>
      <c r="P306" s="52">
        <v>0</v>
      </c>
      <c r="Q306" s="52">
        <v>0</v>
      </c>
      <c r="R306" s="52">
        <v>0</v>
      </c>
      <c r="S306" s="52">
        <v>0</v>
      </c>
      <c r="T306" s="52">
        <v>0</v>
      </c>
      <c r="U306" s="52">
        <v>741.7</v>
      </c>
      <c r="V306" s="52">
        <v>0</v>
      </c>
      <c r="W306" s="52">
        <v>0</v>
      </c>
    </row>
    <row r="307" spans="2:23">
      <c r="B307" s="137"/>
      <c r="C307" s="137"/>
      <c r="D307" s="137"/>
      <c r="E307" s="137" t="s">
        <v>154</v>
      </c>
      <c r="F307" s="51" t="s">
        <v>58</v>
      </c>
      <c r="G307" s="52">
        <f t="shared" si="10"/>
        <v>5206</v>
      </c>
      <c r="H307" s="52">
        <f t="shared" si="11"/>
        <v>0</v>
      </c>
      <c r="I307" s="52">
        <f t="shared" si="11"/>
        <v>0</v>
      </c>
      <c r="J307" s="52">
        <f t="shared" si="11"/>
        <v>5206</v>
      </c>
      <c r="K307" s="52">
        <f t="shared" si="11"/>
        <v>0</v>
      </c>
      <c r="L307" s="52">
        <v>0</v>
      </c>
      <c r="M307" s="52">
        <v>0</v>
      </c>
      <c r="N307" s="52">
        <v>5206</v>
      </c>
      <c r="O307" s="52">
        <v>0</v>
      </c>
      <c r="P307" s="52">
        <v>0</v>
      </c>
      <c r="Q307" s="52">
        <v>0</v>
      </c>
      <c r="R307" s="52">
        <v>0</v>
      </c>
      <c r="S307" s="52">
        <v>0</v>
      </c>
      <c r="T307" s="52">
        <v>0</v>
      </c>
      <c r="U307" s="52">
        <v>0</v>
      </c>
      <c r="V307" s="52">
        <v>0</v>
      </c>
      <c r="W307" s="52">
        <v>0</v>
      </c>
    </row>
    <row r="308" spans="2:23">
      <c r="B308" s="137"/>
      <c r="C308" s="137"/>
      <c r="D308" s="137"/>
      <c r="E308" s="137"/>
      <c r="F308" s="51" t="s">
        <v>205</v>
      </c>
      <c r="G308" s="52">
        <f t="shared" si="10"/>
        <v>796</v>
      </c>
      <c r="H308" s="52">
        <f t="shared" si="11"/>
        <v>0</v>
      </c>
      <c r="I308" s="52">
        <f t="shared" si="11"/>
        <v>0</v>
      </c>
      <c r="J308" s="52">
        <f t="shared" si="11"/>
        <v>796</v>
      </c>
      <c r="K308" s="52">
        <f t="shared" si="11"/>
        <v>0</v>
      </c>
      <c r="L308" s="52">
        <v>0</v>
      </c>
      <c r="M308" s="52">
        <v>0</v>
      </c>
      <c r="N308" s="52">
        <v>796</v>
      </c>
      <c r="O308" s="52">
        <v>0</v>
      </c>
      <c r="P308" s="52">
        <v>0</v>
      </c>
      <c r="Q308" s="52">
        <v>0</v>
      </c>
      <c r="R308" s="52">
        <v>0</v>
      </c>
      <c r="S308" s="52">
        <v>0</v>
      </c>
      <c r="T308" s="52">
        <v>0</v>
      </c>
      <c r="U308" s="52">
        <v>0</v>
      </c>
      <c r="V308" s="52">
        <v>0</v>
      </c>
      <c r="W308" s="52">
        <v>0</v>
      </c>
    </row>
    <row r="309" spans="2:23">
      <c r="B309" s="137"/>
      <c r="C309" s="137"/>
      <c r="D309" s="137"/>
      <c r="E309" s="137"/>
      <c r="F309" s="51" t="s">
        <v>206</v>
      </c>
      <c r="G309" s="52">
        <f t="shared" si="10"/>
        <v>1592</v>
      </c>
      <c r="H309" s="52">
        <f t="shared" si="11"/>
        <v>0</v>
      </c>
      <c r="I309" s="52">
        <f t="shared" si="11"/>
        <v>0</v>
      </c>
      <c r="J309" s="52">
        <f t="shared" si="11"/>
        <v>1592</v>
      </c>
      <c r="K309" s="52">
        <f t="shared" si="11"/>
        <v>0</v>
      </c>
      <c r="L309" s="52">
        <v>0</v>
      </c>
      <c r="M309" s="52">
        <v>0</v>
      </c>
      <c r="N309" s="52">
        <v>1592</v>
      </c>
      <c r="O309" s="52">
        <v>0</v>
      </c>
      <c r="P309" s="52">
        <v>0</v>
      </c>
      <c r="Q309" s="52">
        <v>0</v>
      </c>
      <c r="R309" s="52">
        <v>0</v>
      </c>
      <c r="S309" s="52">
        <v>0</v>
      </c>
      <c r="T309" s="52">
        <v>0</v>
      </c>
      <c r="U309" s="52">
        <v>0</v>
      </c>
      <c r="V309" s="52">
        <v>0</v>
      </c>
      <c r="W309" s="52">
        <v>0</v>
      </c>
    </row>
    <row r="310" spans="2:23">
      <c r="B310" s="137"/>
      <c r="C310" s="137"/>
      <c r="D310" s="137"/>
      <c r="E310" s="137"/>
      <c r="F310" s="51" t="s">
        <v>207</v>
      </c>
      <c r="G310" s="52">
        <f t="shared" si="10"/>
        <v>300</v>
      </c>
      <c r="H310" s="52">
        <f t="shared" si="11"/>
        <v>0</v>
      </c>
      <c r="I310" s="52">
        <f t="shared" si="11"/>
        <v>0</v>
      </c>
      <c r="J310" s="52">
        <f t="shared" si="11"/>
        <v>300</v>
      </c>
      <c r="K310" s="52">
        <f t="shared" si="11"/>
        <v>0</v>
      </c>
      <c r="L310" s="52">
        <v>0</v>
      </c>
      <c r="M310" s="52">
        <v>0</v>
      </c>
      <c r="N310" s="52">
        <v>300</v>
      </c>
      <c r="O310" s="52">
        <v>0</v>
      </c>
      <c r="P310" s="52">
        <v>0</v>
      </c>
      <c r="Q310" s="52">
        <v>0</v>
      </c>
      <c r="R310" s="52">
        <v>0</v>
      </c>
      <c r="S310" s="52">
        <v>0</v>
      </c>
      <c r="T310" s="52">
        <v>0</v>
      </c>
      <c r="U310" s="52">
        <v>0</v>
      </c>
      <c r="V310" s="52">
        <v>0</v>
      </c>
      <c r="W310" s="52">
        <v>0</v>
      </c>
    </row>
    <row r="311" spans="2:23" ht="31.2">
      <c r="B311" s="137"/>
      <c r="C311" s="137"/>
      <c r="D311" s="137"/>
      <c r="E311" s="137"/>
      <c r="F311" s="51" t="s">
        <v>208</v>
      </c>
      <c r="G311" s="52">
        <f t="shared" si="10"/>
        <v>366</v>
      </c>
      <c r="H311" s="52">
        <f t="shared" si="11"/>
        <v>0</v>
      </c>
      <c r="I311" s="52">
        <f t="shared" si="11"/>
        <v>0</v>
      </c>
      <c r="J311" s="52">
        <f t="shared" si="11"/>
        <v>366</v>
      </c>
      <c r="K311" s="52">
        <f t="shared" si="11"/>
        <v>0</v>
      </c>
      <c r="L311" s="52">
        <v>0</v>
      </c>
      <c r="M311" s="52">
        <v>0</v>
      </c>
      <c r="N311" s="52">
        <v>366</v>
      </c>
      <c r="O311" s="52">
        <v>0</v>
      </c>
      <c r="P311" s="52">
        <v>0</v>
      </c>
      <c r="Q311" s="52">
        <v>0</v>
      </c>
      <c r="R311" s="52">
        <v>0</v>
      </c>
      <c r="S311" s="52">
        <v>0</v>
      </c>
      <c r="T311" s="52">
        <v>0</v>
      </c>
      <c r="U311" s="52">
        <v>0</v>
      </c>
      <c r="V311" s="52">
        <v>0</v>
      </c>
      <c r="W311" s="52">
        <v>0</v>
      </c>
    </row>
    <row r="312" spans="2:23">
      <c r="B312" s="137"/>
      <c r="C312" s="137"/>
      <c r="D312" s="137"/>
      <c r="E312" s="137"/>
      <c r="F312" s="51" t="s">
        <v>209</v>
      </c>
      <c r="G312" s="52">
        <f t="shared" si="10"/>
        <v>361</v>
      </c>
      <c r="H312" s="52">
        <f t="shared" si="11"/>
        <v>0</v>
      </c>
      <c r="I312" s="52">
        <f t="shared" si="11"/>
        <v>0</v>
      </c>
      <c r="J312" s="52">
        <f t="shared" si="11"/>
        <v>361</v>
      </c>
      <c r="K312" s="52">
        <f t="shared" si="11"/>
        <v>0</v>
      </c>
      <c r="L312" s="52">
        <v>0</v>
      </c>
      <c r="M312" s="52">
        <v>0</v>
      </c>
      <c r="N312" s="52">
        <v>361</v>
      </c>
      <c r="O312" s="52">
        <v>0</v>
      </c>
      <c r="P312" s="52">
        <v>0</v>
      </c>
      <c r="Q312" s="52">
        <v>0</v>
      </c>
      <c r="R312" s="52">
        <v>0</v>
      </c>
      <c r="S312" s="52">
        <v>0</v>
      </c>
      <c r="T312" s="52">
        <v>0</v>
      </c>
      <c r="U312" s="52">
        <v>0</v>
      </c>
      <c r="V312" s="52">
        <v>0</v>
      </c>
      <c r="W312" s="52">
        <v>0</v>
      </c>
    </row>
    <row r="313" spans="2:23">
      <c r="B313" s="137"/>
      <c r="C313" s="137"/>
      <c r="D313" s="137"/>
      <c r="E313" s="137"/>
      <c r="F313" s="51" t="s">
        <v>55</v>
      </c>
      <c r="G313" s="52">
        <f t="shared" si="10"/>
        <v>1791</v>
      </c>
      <c r="H313" s="52">
        <f t="shared" si="11"/>
        <v>0</v>
      </c>
      <c r="I313" s="52">
        <f t="shared" si="11"/>
        <v>0</v>
      </c>
      <c r="J313" s="52">
        <f t="shared" si="11"/>
        <v>1791</v>
      </c>
      <c r="K313" s="52">
        <f t="shared" si="11"/>
        <v>0</v>
      </c>
      <c r="L313" s="52">
        <v>0</v>
      </c>
      <c r="M313" s="52">
        <v>0</v>
      </c>
      <c r="N313" s="52">
        <v>1791</v>
      </c>
      <c r="O313" s="52">
        <v>0</v>
      </c>
      <c r="P313" s="52">
        <v>0</v>
      </c>
      <c r="Q313" s="52">
        <v>0</v>
      </c>
      <c r="R313" s="52">
        <v>0</v>
      </c>
      <c r="S313" s="52">
        <v>0</v>
      </c>
      <c r="T313" s="52">
        <v>0</v>
      </c>
      <c r="U313" s="52">
        <v>0</v>
      </c>
      <c r="V313" s="52">
        <v>0</v>
      </c>
      <c r="W313" s="52">
        <v>0</v>
      </c>
    </row>
    <row r="314" spans="2:23" ht="62.4">
      <c r="B314" s="137"/>
      <c r="C314" s="137"/>
      <c r="D314" s="137"/>
      <c r="E314" s="51" t="s">
        <v>210</v>
      </c>
      <c r="F314" s="51" t="s">
        <v>233</v>
      </c>
      <c r="G314" s="52">
        <f t="shared" si="10"/>
        <v>0</v>
      </c>
      <c r="H314" s="52">
        <f t="shared" si="11"/>
        <v>0</v>
      </c>
      <c r="I314" s="52">
        <f t="shared" si="11"/>
        <v>0</v>
      </c>
      <c r="J314" s="52">
        <f t="shared" si="11"/>
        <v>0</v>
      </c>
      <c r="K314" s="52">
        <f t="shared" si="11"/>
        <v>0</v>
      </c>
      <c r="L314" s="52">
        <v>0</v>
      </c>
      <c r="M314" s="52">
        <v>0</v>
      </c>
      <c r="N314" s="52">
        <v>0</v>
      </c>
      <c r="O314" s="52">
        <v>0</v>
      </c>
      <c r="P314" s="52">
        <v>0</v>
      </c>
      <c r="Q314" s="52">
        <v>0</v>
      </c>
      <c r="R314" s="52">
        <v>0</v>
      </c>
      <c r="S314" s="52">
        <v>0</v>
      </c>
      <c r="T314" s="52">
        <v>0</v>
      </c>
      <c r="U314" s="52">
        <v>0</v>
      </c>
      <c r="V314" s="52">
        <v>0</v>
      </c>
      <c r="W314" s="52">
        <v>0</v>
      </c>
    </row>
    <row r="315" spans="2:23">
      <c r="B315" s="137"/>
      <c r="C315" s="137"/>
      <c r="D315" s="137"/>
      <c r="E315" s="137" t="s">
        <v>211</v>
      </c>
      <c r="F315" s="137" t="s">
        <v>197</v>
      </c>
      <c r="G315" s="52">
        <f t="shared" si="10"/>
        <v>0</v>
      </c>
      <c r="H315" s="52">
        <f t="shared" si="11"/>
        <v>0</v>
      </c>
      <c r="I315" s="52">
        <f t="shared" si="11"/>
        <v>0</v>
      </c>
      <c r="J315" s="52">
        <f t="shared" si="11"/>
        <v>0</v>
      </c>
      <c r="K315" s="52">
        <f t="shared" si="11"/>
        <v>0</v>
      </c>
      <c r="L315" s="52">
        <v>0</v>
      </c>
      <c r="M315" s="52">
        <v>0</v>
      </c>
      <c r="N315" s="52">
        <v>0</v>
      </c>
      <c r="O315" s="52">
        <v>0</v>
      </c>
      <c r="P315" s="52">
        <v>0</v>
      </c>
      <c r="Q315" s="52">
        <v>0</v>
      </c>
      <c r="R315" s="52">
        <v>0</v>
      </c>
      <c r="S315" s="52">
        <v>0</v>
      </c>
      <c r="T315" s="52">
        <v>0</v>
      </c>
      <c r="U315" s="52">
        <v>0</v>
      </c>
      <c r="V315" s="52">
        <v>0</v>
      </c>
      <c r="W315" s="52">
        <v>0</v>
      </c>
    </row>
    <row r="316" spans="2:23">
      <c r="B316" s="137"/>
      <c r="C316" s="137"/>
      <c r="D316" s="137" t="s">
        <v>212</v>
      </c>
      <c r="E316" s="137" t="s">
        <v>58</v>
      </c>
      <c r="F316" s="137" t="s">
        <v>197</v>
      </c>
      <c r="G316" s="52">
        <f t="shared" si="10"/>
        <v>47152.6</v>
      </c>
      <c r="H316" s="52">
        <f t="shared" si="11"/>
        <v>47152.6</v>
      </c>
      <c r="I316" s="52">
        <f t="shared" si="11"/>
        <v>0</v>
      </c>
      <c r="J316" s="52">
        <f t="shared" si="11"/>
        <v>0</v>
      </c>
      <c r="K316" s="52">
        <f t="shared" si="11"/>
        <v>0</v>
      </c>
      <c r="L316" s="52"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52">
        <v>0</v>
      </c>
      <c r="S316" s="52">
        <v>0</v>
      </c>
      <c r="T316" s="52">
        <v>47152.6</v>
      </c>
      <c r="U316" s="52">
        <v>0</v>
      </c>
      <c r="V316" s="52">
        <v>0</v>
      </c>
      <c r="W316" s="52">
        <v>0</v>
      </c>
    </row>
    <row r="317" spans="2:23">
      <c r="B317" s="137"/>
      <c r="C317" s="137"/>
      <c r="D317" s="137"/>
      <c r="E317" s="137" t="s">
        <v>199</v>
      </c>
      <c r="F317" s="51" t="s">
        <v>213</v>
      </c>
      <c r="G317" s="52">
        <f t="shared" si="10"/>
        <v>0</v>
      </c>
      <c r="H317" s="52">
        <f t="shared" si="11"/>
        <v>0</v>
      </c>
      <c r="I317" s="52">
        <f t="shared" si="11"/>
        <v>0</v>
      </c>
      <c r="J317" s="52">
        <f t="shared" si="11"/>
        <v>0</v>
      </c>
      <c r="K317" s="52">
        <f t="shared" si="11"/>
        <v>0</v>
      </c>
      <c r="L317" s="52">
        <v>0</v>
      </c>
      <c r="M317" s="52">
        <v>0</v>
      </c>
      <c r="N317" s="52">
        <v>0</v>
      </c>
      <c r="O317" s="52">
        <v>0</v>
      </c>
      <c r="P317" s="52">
        <v>0</v>
      </c>
      <c r="Q317" s="52">
        <v>0</v>
      </c>
      <c r="R317" s="52">
        <v>0</v>
      </c>
      <c r="S317" s="52">
        <v>0</v>
      </c>
      <c r="T317" s="52">
        <v>0</v>
      </c>
      <c r="U317" s="52">
        <v>0</v>
      </c>
      <c r="V317" s="52">
        <v>0</v>
      </c>
      <c r="W317" s="52">
        <v>0</v>
      </c>
    </row>
    <row r="318" spans="2:23">
      <c r="B318" s="137"/>
      <c r="C318" s="137"/>
      <c r="D318" s="137"/>
      <c r="E318" s="137"/>
      <c r="F318" s="51" t="s">
        <v>55</v>
      </c>
      <c r="G318" s="52">
        <f t="shared" si="10"/>
        <v>7875</v>
      </c>
      <c r="H318" s="52">
        <f t="shared" si="11"/>
        <v>7875</v>
      </c>
      <c r="I318" s="52">
        <f t="shared" si="11"/>
        <v>0</v>
      </c>
      <c r="J318" s="52">
        <f t="shared" si="11"/>
        <v>0</v>
      </c>
      <c r="K318" s="52">
        <f t="shared" si="11"/>
        <v>0</v>
      </c>
      <c r="L318" s="52">
        <v>0</v>
      </c>
      <c r="M318" s="52">
        <v>0</v>
      </c>
      <c r="N318" s="52">
        <v>0</v>
      </c>
      <c r="O318" s="52">
        <v>0</v>
      </c>
      <c r="P318" s="52">
        <v>0</v>
      </c>
      <c r="Q318" s="52">
        <v>0</v>
      </c>
      <c r="R318" s="52">
        <v>0</v>
      </c>
      <c r="S318" s="52">
        <v>0</v>
      </c>
      <c r="T318" s="52">
        <v>7875</v>
      </c>
      <c r="U318" s="52">
        <v>0</v>
      </c>
      <c r="V318" s="52">
        <v>0</v>
      </c>
      <c r="W318" s="52">
        <v>0</v>
      </c>
    </row>
    <row r="319" spans="2:23">
      <c r="B319" s="137"/>
      <c r="C319" s="137"/>
      <c r="D319" s="137"/>
      <c r="E319" s="137" t="s">
        <v>112</v>
      </c>
      <c r="F319" s="137" t="s">
        <v>197</v>
      </c>
      <c r="G319" s="52">
        <f t="shared" si="10"/>
        <v>520</v>
      </c>
      <c r="H319" s="52">
        <f t="shared" si="11"/>
        <v>520</v>
      </c>
      <c r="I319" s="52">
        <f t="shared" si="11"/>
        <v>0</v>
      </c>
      <c r="J319" s="52">
        <f t="shared" si="11"/>
        <v>0</v>
      </c>
      <c r="K319" s="52">
        <f t="shared" si="11"/>
        <v>0</v>
      </c>
      <c r="L319" s="52">
        <v>0</v>
      </c>
      <c r="M319" s="52">
        <v>0</v>
      </c>
      <c r="N319" s="52">
        <v>0</v>
      </c>
      <c r="O319" s="52">
        <v>0</v>
      </c>
      <c r="P319" s="52">
        <v>0</v>
      </c>
      <c r="Q319" s="52">
        <v>0</v>
      </c>
      <c r="R319" s="52">
        <v>0</v>
      </c>
      <c r="S319" s="52">
        <v>0</v>
      </c>
      <c r="T319" s="52">
        <v>520</v>
      </c>
      <c r="U319" s="52">
        <v>0</v>
      </c>
      <c r="V319" s="52">
        <v>0</v>
      </c>
      <c r="W319" s="52">
        <v>0</v>
      </c>
    </row>
    <row r="320" spans="2:23">
      <c r="B320" s="137"/>
      <c r="C320" s="137"/>
      <c r="D320" s="137"/>
      <c r="E320" s="137" t="s">
        <v>194</v>
      </c>
      <c r="F320" s="137" t="s">
        <v>197</v>
      </c>
      <c r="G320" s="52">
        <f t="shared" si="10"/>
        <v>590</v>
      </c>
      <c r="H320" s="52">
        <f t="shared" si="11"/>
        <v>590</v>
      </c>
      <c r="I320" s="52">
        <f t="shared" si="11"/>
        <v>0</v>
      </c>
      <c r="J320" s="52">
        <f t="shared" si="11"/>
        <v>0</v>
      </c>
      <c r="K320" s="52">
        <f t="shared" si="11"/>
        <v>0</v>
      </c>
      <c r="L320" s="52">
        <v>0</v>
      </c>
      <c r="M320" s="52">
        <v>0</v>
      </c>
      <c r="N320" s="52">
        <v>0</v>
      </c>
      <c r="O320" s="52">
        <v>0</v>
      </c>
      <c r="P320" s="52">
        <v>0</v>
      </c>
      <c r="Q320" s="52">
        <v>0</v>
      </c>
      <c r="R320" s="52">
        <v>0</v>
      </c>
      <c r="S320" s="52">
        <v>0</v>
      </c>
      <c r="T320" s="52">
        <v>590</v>
      </c>
      <c r="U320" s="52">
        <v>0</v>
      </c>
      <c r="V320" s="52">
        <v>0</v>
      </c>
      <c r="W320" s="52">
        <v>0</v>
      </c>
    </row>
    <row r="321" spans="2:23">
      <c r="B321" s="137"/>
      <c r="C321" s="137"/>
      <c r="D321" s="137"/>
      <c r="E321" s="137" t="s">
        <v>200</v>
      </c>
      <c r="F321" s="51" t="s">
        <v>214</v>
      </c>
      <c r="G321" s="52">
        <f t="shared" si="10"/>
        <v>5478</v>
      </c>
      <c r="H321" s="52">
        <f t="shared" si="11"/>
        <v>5478</v>
      </c>
      <c r="I321" s="52">
        <f t="shared" si="11"/>
        <v>0</v>
      </c>
      <c r="J321" s="52">
        <f t="shared" si="11"/>
        <v>0</v>
      </c>
      <c r="K321" s="52">
        <f t="shared" si="11"/>
        <v>0</v>
      </c>
      <c r="L321" s="52">
        <v>0</v>
      </c>
      <c r="M321" s="52">
        <v>0</v>
      </c>
      <c r="N321" s="52">
        <v>0</v>
      </c>
      <c r="O321" s="52">
        <v>0</v>
      </c>
      <c r="P321" s="52">
        <v>0</v>
      </c>
      <c r="Q321" s="52">
        <v>0</v>
      </c>
      <c r="R321" s="52">
        <v>0</v>
      </c>
      <c r="S321" s="52">
        <v>0</v>
      </c>
      <c r="T321" s="52">
        <v>5478</v>
      </c>
      <c r="U321" s="52">
        <v>0</v>
      </c>
      <c r="V321" s="52">
        <v>0</v>
      </c>
      <c r="W321" s="52">
        <v>0</v>
      </c>
    </row>
    <row r="322" spans="2:23" ht="31.2">
      <c r="B322" s="137"/>
      <c r="C322" s="137"/>
      <c r="D322" s="137"/>
      <c r="E322" s="137"/>
      <c r="F322" s="51" t="s">
        <v>215</v>
      </c>
      <c r="G322" s="52">
        <f t="shared" si="10"/>
        <v>386</v>
      </c>
      <c r="H322" s="52">
        <f t="shared" si="11"/>
        <v>386</v>
      </c>
      <c r="I322" s="52">
        <f t="shared" si="11"/>
        <v>0</v>
      </c>
      <c r="J322" s="52">
        <f t="shared" si="11"/>
        <v>0</v>
      </c>
      <c r="K322" s="52">
        <f t="shared" ref="K322:K385" si="12">SUM(O322,S322,W322)</f>
        <v>0</v>
      </c>
      <c r="L322" s="52">
        <v>0</v>
      </c>
      <c r="M322" s="52">
        <v>0</v>
      </c>
      <c r="N322" s="52">
        <v>0</v>
      </c>
      <c r="O322" s="52">
        <v>0</v>
      </c>
      <c r="P322" s="52">
        <v>0</v>
      </c>
      <c r="Q322" s="52">
        <v>0</v>
      </c>
      <c r="R322" s="52">
        <v>0</v>
      </c>
      <c r="S322" s="52">
        <v>0</v>
      </c>
      <c r="T322" s="52">
        <v>386</v>
      </c>
      <c r="U322" s="52">
        <v>0</v>
      </c>
      <c r="V322" s="52">
        <v>0</v>
      </c>
      <c r="W322" s="52">
        <v>0</v>
      </c>
    </row>
    <row r="323" spans="2:23">
      <c r="B323" s="137"/>
      <c r="C323" s="137"/>
      <c r="D323" s="137"/>
      <c r="E323" s="137"/>
      <c r="F323" s="51" t="s">
        <v>216</v>
      </c>
      <c r="G323" s="52">
        <f t="shared" ref="G323:G386" si="13">SUM(H323:K323)</f>
        <v>1351</v>
      </c>
      <c r="H323" s="52">
        <f t="shared" ref="H323:K386" si="14">SUM(L323,P323,T323)</f>
        <v>1351</v>
      </c>
      <c r="I323" s="52">
        <f t="shared" si="14"/>
        <v>0</v>
      </c>
      <c r="J323" s="52">
        <f t="shared" si="14"/>
        <v>0</v>
      </c>
      <c r="K323" s="52">
        <f t="shared" si="12"/>
        <v>0</v>
      </c>
      <c r="L323" s="52">
        <v>0</v>
      </c>
      <c r="M323" s="52">
        <v>0</v>
      </c>
      <c r="N323" s="52">
        <v>0</v>
      </c>
      <c r="O323" s="52">
        <v>0</v>
      </c>
      <c r="P323" s="52">
        <v>0</v>
      </c>
      <c r="Q323" s="52">
        <v>0</v>
      </c>
      <c r="R323" s="52">
        <v>0</v>
      </c>
      <c r="S323" s="52">
        <v>0</v>
      </c>
      <c r="T323" s="52">
        <v>1351</v>
      </c>
      <c r="U323" s="52">
        <v>0</v>
      </c>
      <c r="V323" s="52">
        <v>0</v>
      </c>
      <c r="W323" s="52">
        <v>0</v>
      </c>
    </row>
    <row r="324" spans="2:23">
      <c r="B324" s="137"/>
      <c r="C324" s="137"/>
      <c r="D324" s="137"/>
      <c r="E324" s="137"/>
      <c r="F324" s="51" t="s">
        <v>55</v>
      </c>
      <c r="G324" s="52">
        <f t="shared" si="13"/>
        <v>10383</v>
      </c>
      <c r="H324" s="52">
        <f t="shared" si="14"/>
        <v>10383</v>
      </c>
      <c r="I324" s="52">
        <f t="shared" si="14"/>
        <v>0</v>
      </c>
      <c r="J324" s="52">
        <f t="shared" si="14"/>
        <v>0</v>
      </c>
      <c r="K324" s="52">
        <f t="shared" si="12"/>
        <v>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10383</v>
      </c>
      <c r="U324" s="52">
        <v>0</v>
      </c>
      <c r="V324" s="52">
        <v>0</v>
      </c>
      <c r="W324" s="52">
        <v>0</v>
      </c>
    </row>
    <row r="325" spans="2:23">
      <c r="B325" s="137"/>
      <c r="C325" s="137"/>
      <c r="D325" s="137"/>
      <c r="E325" s="137" t="s">
        <v>201</v>
      </c>
      <c r="F325" s="137" t="s">
        <v>197</v>
      </c>
      <c r="G325" s="52">
        <f t="shared" si="13"/>
        <v>0</v>
      </c>
      <c r="H325" s="52">
        <f t="shared" si="14"/>
        <v>0</v>
      </c>
      <c r="I325" s="52">
        <f t="shared" si="14"/>
        <v>0</v>
      </c>
      <c r="J325" s="52">
        <f t="shared" si="14"/>
        <v>0</v>
      </c>
      <c r="K325" s="52">
        <f t="shared" si="12"/>
        <v>0</v>
      </c>
      <c r="L325" s="52">
        <v>0</v>
      </c>
      <c r="M325" s="52">
        <v>0</v>
      </c>
      <c r="N325" s="52">
        <v>0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0</v>
      </c>
      <c r="U325" s="52">
        <v>0</v>
      </c>
      <c r="V325" s="52">
        <v>0</v>
      </c>
      <c r="W325" s="52">
        <v>0</v>
      </c>
    </row>
    <row r="326" spans="2:23">
      <c r="B326" s="137"/>
      <c r="C326" s="137"/>
      <c r="D326" s="137"/>
      <c r="E326" s="137" t="s">
        <v>217</v>
      </c>
      <c r="F326" s="137" t="s">
        <v>197</v>
      </c>
      <c r="G326" s="52">
        <f t="shared" si="13"/>
        <v>1709</v>
      </c>
      <c r="H326" s="52">
        <f t="shared" si="14"/>
        <v>1709</v>
      </c>
      <c r="I326" s="52">
        <f t="shared" si="14"/>
        <v>0</v>
      </c>
      <c r="J326" s="52">
        <f t="shared" si="14"/>
        <v>0</v>
      </c>
      <c r="K326" s="52">
        <f t="shared" si="12"/>
        <v>0</v>
      </c>
      <c r="L326" s="52"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1709</v>
      </c>
      <c r="U326" s="52">
        <v>0</v>
      </c>
      <c r="V326" s="52">
        <v>0</v>
      </c>
      <c r="W326" s="52">
        <v>0</v>
      </c>
    </row>
    <row r="327" spans="2:23">
      <c r="B327" s="137"/>
      <c r="C327" s="137"/>
      <c r="D327" s="137"/>
      <c r="E327" s="137" t="s">
        <v>218</v>
      </c>
      <c r="F327" s="137" t="s">
        <v>197</v>
      </c>
      <c r="G327" s="52">
        <f t="shared" si="13"/>
        <v>1080.5999999999999</v>
      </c>
      <c r="H327" s="52">
        <f t="shared" si="14"/>
        <v>1080.5999999999999</v>
      </c>
      <c r="I327" s="52">
        <f t="shared" si="14"/>
        <v>0</v>
      </c>
      <c r="J327" s="52">
        <f t="shared" si="14"/>
        <v>0</v>
      </c>
      <c r="K327" s="52">
        <f t="shared" si="12"/>
        <v>0</v>
      </c>
      <c r="L327" s="52">
        <v>0</v>
      </c>
      <c r="M327" s="52">
        <v>0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1080.5999999999999</v>
      </c>
      <c r="U327" s="52">
        <v>0</v>
      </c>
      <c r="V327" s="52">
        <v>0</v>
      </c>
      <c r="W327" s="52">
        <v>0</v>
      </c>
    </row>
    <row r="328" spans="2:23">
      <c r="B328" s="137"/>
      <c r="C328" s="137"/>
      <c r="D328" s="137"/>
      <c r="E328" s="137" t="s">
        <v>202</v>
      </c>
      <c r="F328" s="137" t="s">
        <v>197</v>
      </c>
      <c r="G328" s="52">
        <f t="shared" si="13"/>
        <v>1316</v>
      </c>
      <c r="H328" s="52">
        <f t="shared" si="14"/>
        <v>1316</v>
      </c>
      <c r="I328" s="52">
        <f t="shared" si="14"/>
        <v>0</v>
      </c>
      <c r="J328" s="52">
        <f t="shared" si="14"/>
        <v>0</v>
      </c>
      <c r="K328" s="52">
        <f t="shared" si="12"/>
        <v>0</v>
      </c>
      <c r="L328" s="52">
        <v>0</v>
      </c>
      <c r="M328" s="52">
        <v>0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1316</v>
      </c>
      <c r="U328" s="52">
        <v>0</v>
      </c>
      <c r="V328" s="52">
        <v>0</v>
      </c>
      <c r="W328" s="52">
        <v>0</v>
      </c>
    </row>
    <row r="329" spans="2:23">
      <c r="B329" s="137"/>
      <c r="C329" s="137"/>
      <c r="D329" s="137"/>
      <c r="E329" s="137" t="s">
        <v>219</v>
      </c>
      <c r="F329" s="137" t="s">
        <v>197</v>
      </c>
      <c r="G329" s="52">
        <f t="shared" si="13"/>
        <v>74</v>
      </c>
      <c r="H329" s="52">
        <f t="shared" si="14"/>
        <v>74</v>
      </c>
      <c r="I329" s="52">
        <f t="shared" si="14"/>
        <v>0</v>
      </c>
      <c r="J329" s="52">
        <f t="shared" si="14"/>
        <v>0</v>
      </c>
      <c r="K329" s="52">
        <f t="shared" si="12"/>
        <v>0</v>
      </c>
      <c r="L329" s="52">
        <v>0</v>
      </c>
      <c r="M329" s="52">
        <v>0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74</v>
      </c>
      <c r="U329" s="52">
        <v>0</v>
      </c>
      <c r="V329" s="52">
        <v>0</v>
      </c>
      <c r="W329" s="52">
        <v>0</v>
      </c>
    </row>
    <row r="330" spans="2:23">
      <c r="B330" s="137"/>
      <c r="C330" s="137"/>
      <c r="D330" s="137"/>
      <c r="E330" s="137" t="s">
        <v>220</v>
      </c>
      <c r="F330" s="137" t="s">
        <v>197</v>
      </c>
      <c r="G330" s="52">
        <f t="shared" si="13"/>
        <v>26</v>
      </c>
      <c r="H330" s="52">
        <f t="shared" si="14"/>
        <v>26</v>
      </c>
      <c r="I330" s="52">
        <f t="shared" si="14"/>
        <v>0</v>
      </c>
      <c r="J330" s="52">
        <f t="shared" si="14"/>
        <v>0</v>
      </c>
      <c r="K330" s="52">
        <f t="shared" si="12"/>
        <v>0</v>
      </c>
      <c r="L330" s="52">
        <v>0</v>
      </c>
      <c r="M330" s="52">
        <v>0</v>
      </c>
      <c r="N330" s="52">
        <v>0</v>
      </c>
      <c r="O330" s="52">
        <v>0</v>
      </c>
      <c r="P330" s="52">
        <v>0</v>
      </c>
      <c r="Q330" s="52">
        <v>0</v>
      </c>
      <c r="R330" s="52">
        <v>0</v>
      </c>
      <c r="S330" s="52">
        <v>0</v>
      </c>
      <c r="T330" s="52">
        <v>26</v>
      </c>
      <c r="U330" s="52">
        <v>0</v>
      </c>
      <c r="V330" s="52">
        <v>0</v>
      </c>
      <c r="W330" s="52">
        <v>0</v>
      </c>
    </row>
    <row r="331" spans="2:23" ht="31.2">
      <c r="B331" s="137"/>
      <c r="C331" s="137"/>
      <c r="D331" s="137"/>
      <c r="E331" s="137" t="s">
        <v>221</v>
      </c>
      <c r="F331" s="51" t="s">
        <v>222</v>
      </c>
      <c r="G331" s="52">
        <f t="shared" si="13"/>
        <v>0</v>
      </c>
      <c r="H331" s="52">
        <f t="shared" si="14"/>
        <v>0</v>
      </c>
      <c r="I331" s="52">
        <f t="shared" si="14"/>
        <v>0</v>
      </c>
      <c r="J331" s="52">
        <f t="shared" si="14"/>
        <v>0</v>
      </c>
      <c r="K331" s="52">
        <f t="shared" si="12"/>
        <v>0</v>
      </c>
      <c r="L331" s="52">
        <v>0</v>
      </c>
      <c r="M331" s="52">
        <v>0</v>
      </c>
      <c r="N331" s="52">
        <v>0</v>
      </c>
      <c r="O331" s="52">
        <v>0</v>
      </c>
      <c r="P331" s="52">
        <v>0</v>
      </c>
      <c r="Q331" s="52">
        <v>0</v>
      </c>
      <c r="R331" s="52">
        <v>0</v>
      </c>
      <c r="S331" s="52">
        <v>0</v>
      </c>
      <c r="T331" s="52">
        <v>0</v>
      </c>
      <c r="U331" s="52">
        <v>0</v>
      </c>
      <c r="V331" s="52">
        <v>0</v>
      </c>
      <c r="W331" s="52">
        <v>0</v>
      </c>
    </row>
    <row r="332" spans="2:23">
      <c r="B332" s="137"/>
      <c r="C332" s="137"/>
      <c r="D332" s="137"/>
      <c r="E332" s="137"/>
      <c r="F332" s="51" t="s">
        <v>223</v>
      </c>
      <c r="G332" s="52">
        <f t="shared" si="13"/>
        <v>0</v>
      </c>
      <c r="H332" s="52">
        <f t="shared" si="14"/>
        <v>0</v>
      </c>
      <c r="I332" s="52">
        <f t="shared" si="14"/>
        <v>0</v>
      </c>
      <c r="J332" s="52">
        <f t="shared" si="14"/>
        <v>0</v>
      </c>
      <c r="K332" s="52">
        <f t="shared" si="12"/>
        <v>0</v>
      </c>
      <c r="L332" s="52">
        <v>0</v>
      </c>
      <c r="M332" s="52">
        <v>0</v>
      </c>
      <c r="N332" s="52">
        <v>0</v>
      </c>
      <c r="O332" s="52">
        <v>0</v>
      </c>
      <c r="P332" s="52">
        <v>0</v>
      </c>
      <c r="Q332" s="52">
        <v>0</v>
      </c>
      <c r="R332" s="52">
        <v>0</v>
      </c>
      <c r="S332" s="52">
        <v>0</v>
      </c>
      <c r="T332" s="52">
        <v>0</v>
      </c>
      <c r="U332" s="52">
        <v>0</v>
      </c>
      <c r="V332" s="52">
        <v>0</v>
      </c>
      <c r="W332" s="52">
        <v>0</v>
      </c>
    </row>
    <row r="333" spans="2:23">
      <c r="B333" s="137"/>
      <c r="C333" s="137"/>
      <c r="D333" s="137"/>
      <c r="E333" s="137" t="s">
        <v>54</v>
      </c>
      <c r="F333" s="137" t="s">
        <v>197</v>
      </c>
      <c r="G333" s="52">
        <f t="shared" si="13"/>
        <v>59</v>
      </c>
      <c r="H333" s="52">
        <f t="shared" si="14"/>
        <v>59</v>
      </c>
      <c r="I333" s="52">
        <f t="shared" si="14"/>
        <v>0</v>
      </c>
      <c r="J333" s="52">
        <f t="shared" si="14"/>
        <v>0</v>
      </c>
      <c r="K333" s="52">
        <f t="shared" si="12"/>
        <v>0</v>
      </c>
      <c r="L333" s="52">
        <v>0</v>
      </c>
      <c r="M333" s="52">
        <v>0</v>
      </c>
      <c r="N333" s="52">
        <v>0</v>
      </c>
      <c r="O333" s="52">
        <v>0</v>
      </c>
      <c r="P333" s="52">
        <v>0</v>
      </c>
      <c r="Q333" s="52">
        <v>0</v>
      </c>
      <c r="R333" s="52">
        <v>0</v>
      </c>
      <c r="S333" s="52">
        <v>0</v>
      </c>
      <c r="T333" s="52">
        <v>59</v>
      </c>
      <c r="U333" s="52">
        <v>0</v>
      </c>
      <c r="V333" s="52">
        <v>0</v>
      </c>
      <c r="W333" s="52">
        <v>0</v>
      </c>
    </row>
    <row r="334" spans="2:23">
      <c r="B334" s="137"/>
      <c r="C334" s="137"/>
      <c r="D334" s="137"/>
      <c r="E334" s="137" t="s">
        <v>224</v>
      </c>
      <c r="F334" s="137" t="s">
        <v>197</v>
      </c>
      <c r="G334" s="52">
        <f t="shared" si="13"/>
        <v>704</v>
      </c>
      <c r="H334" s="52">
        <f t="shared" si="14"/>
        <v>704</v>
      </c>
      <c r="I334" s="52">
        <f t="shared" si="14"/>
        <v>0</v>
      </c>
      <c r="J334" s="52">
        <f t="shared" si="14"/>
        <v>0</v>
      </c>
      <c r="K334" s="52">
        <f t="shared" si="12"/>
        <v>0</v>
      </c>
      <c r="L334" s="52">
        <v>0</v>
      </c>
      <c r="M334" s="52">
        <v>0</v>
      </c>
      <c r="N334" s="52">
        <v>0</v>
      </c>
      <c r="O334" s="52">
        <v>0</v>
      </c>
      <c r="P334" s="52">
        <v>0</v>
      </c>
      <c r="Q334" s="52">
        <v>0</v>
      </c>
      <c r="R334" s="52">
        <v>0</v>
      </c>
      <c r="S334" s="52">
        <v>0</v>
      </c>
      <c r="T334" s="52">
        <v>704</v>
      </c>
      <c r="U334" s="52">
        <v>0</v>
      </c>
      <c r="V334" s="52">
        <v>0</v>
      </c>
      <c r="W334" s="52">
        <v>0</v>
      </c>
    </row>
    <row r="335" spans="2:23">
      <c r="B335" s="137"/>
      <c r="C335" s="137"/>
      <c r="D335" s="137"/>
      <c r="E335" s="137" t="s">
        <v>225</v>
      </c>
      <c r="F335" s="137" t="s">
        <v>197</v>
      </c>
      <c r="G335" s="52">
        <f t="shared" si="13"/>
        <v>4825</v>
      </c>
      <c r="H335" s="52">
        <f t="shared" si="14"/>
        <v>4825</v>
      </c>
      <c r="I335" s="52">
        <f t="shared" si="14"/>
        <v>0</v>
      </c>
      <c r="J335" s="52">
        <f t="shared" si="14"/>
        <v>0</v>
      </c>
      <c r="K335" s="52">
        <f t="shared" si="12"/>
        <v>0</v>
      </c>
      <c r="L335" s="52">
        <v>0</v>
      </c>
      <c r="M335" s="52">
        <v>0</v>
      </c>
      <c r="N335" s="52">
        <v>0</v>
      </c>
      <c r="O335" s="52">
        <v>0</v>
      </c>
      <c r="P335" s="52">
        <v>0</v>
      </c>
      <c r="Q335" s="52">
        <v>0</v>
      </c>
      <c r="R335" s="52">
        <v>0</v>
      </c>
      <c r="S335" s="52">
        <v>0</v>
      </c>
      <c r="T335" s="52">
        <v>4825</v>
      </c>
      <c r="U335" s="52">
        <v>0</v>
      </c>
      <c r="V335" s="52">
        <v>0</v>
      </c>
      <c r="W335" s="52">
        <v>0</v>
      </c>
    </row>
    <row r="336" spans="2:23">
      <c r="B336" s="137"/>
      <c r="C336" s="137"/>
      <c r="D336" s="137"/>
      <c r="E336" s="137" t="s">
        <v>55</v>
      </c>
      <c r="F336" s="137" t="s">
        <v>197</v>
      </c>
      <c r="G336" s="52">
        <f t="shared" si="13"/>
        <v>0</v>
      </c>
      <c r="H336" s="52">
        <f t="shared" si="14"/>
        <v>0</v>
      </c>
      <c r="I336" s="52">
        <f t="shared" si="14"/>
        <v>0</v>
      </c>
      <c r="J336" s="52">
        <f t="shared" si="14"/>
        <v>0</v>
      </c>
      <c r="K336" s="52">
        <f t="shared" si="12"/>
        <v>0</v>
      </c>
      <c r="L336" s="52">
        <v>0</v>
      </c>
      <c r="M336" s="52">
        <v>0</v>
      </c>
      <c r="N336" s="52">
        <v>0</v>
      </c>
      <c r="O336" s="52">
        <v>0</v>
      </c>
      <c r="P336" s="52">
        <v>0</v>
      </c>
      <c r="Q336" s="52">
        <v>0</v>
      </c>
      <c r="R336" s="52">
        <v>0</v>
      </c>
      <c r="S336" s="52">
        <v>0</v>
      </c>
      <c r="T336" s="52">
        <v>0</v>
      </c>
      <c r="U336" s="52">
        <v>0</v>
      </c>
      <c r="V336" s="52">
        <v>0</v>
      </c>
      <c r="W336" s="52">
        <v>0</v>
      </c>
    </row>
    <row r="337" spans="2:23">
      <c r="B337" s="137"/>
      <c r="C337" s="137"/>
      <c r="D337" s="137"/>
      <c r="E337" s="137" t="s">
        <v>226</v>
      </c>
      <c r="F337" s="137" t="s">
        <v>197</v>
      </c>
      <c r="G337" s="52">
        <f t="shared" si="13"/>
        <v>10776</v>
      </c>
      <c r="H337" s="52">
        <f t="shared" si="14"/>
        <v>10776</v>
      </c>
      <c r="I337" s="52">
        <f t="shared" si="14"/>
        <v>0</v>
      </c>
      <c r="J337" s="52">
        <f t="shared" si="14"/>
        <v>0</v>
      </c>
      <c r="K337" s="52">
        <f t="shared" si="12"/>
        <v>0</v>
      </c>
      <c r="L337" s="52">
        <v>0</v>
      </c>
      <c r="M337" s="52">
        <v>0</v>
      </c>
      <c r="N337" s="52">
        <v>0</v>
      </c>
      <c r="O337" s="52">
        <v>0</v>
      </c>
      <c r="P337" s="52">
        <v>0</v>
      </c>
      <c r="Q337" s="52">
        <v>0</v>
      </c>
      <c r="R337" s="52">
        <v>0</v>
      </c>
      <c r="S337" s="52">
        <v>0</v>
      </c>
      <c r="T337" s="52">
        <v>10776</v>
      </c>
      <c r="U337" s="52">
        <v>0</v>
      </c>
      <c r="V337" s="52">
        <v>0</v>
      </c>
      <c r="W337" s="52">
        <v>0</v>
      </c>
    </row>
    <row r="338" spans="2:23">
      <c r="B338" s="137"/>
      <c r="C338" s="137"/>
      <c r="D338" s="137" t="s">
        <v>227</v>
      </c>
      <c r="E338" s="137" t="s">
        <v>197</v>
      </c>
      <c r="F338" s="137" t="s">
        <v>197</v>
      </c>
      <c r="G338" s="52">
        <f t="shared" si="13"/>
        <v>31320.899999999998</v>
      </c>
      <c r="H338" s="52">
        <f t="shared" si="14"/>
        <v>31320.899999999998</v>
      </c>
      <c r="I338" s="52">
        <f t="shared" si="14"/>
        <v>0</v>
      </c>
      <c r="J338" s="52">
        <f t="shared" si="14"/>
        <v>0</v>
      </c>
      <c r="K338" s="52">
        <f t="shared" si="12"/>
        <v>0</v>
      </c>
      <c r="L338" s="52">
        <v>0</v>
      </c>
      <c r="M338" s="52">
        <v>0</v>
      </c>
      <c r="N338" s="52">
        <v>0</v>
      </c>
      <c r="O338" s="52">
        <v>0</v>
      </c>
      <c r="P338" s="52">
        <v>554.29999999999995</v>
      </c>
      <c r="Q338" s="52">
        <v>0</v>
      </c>
      <c r="R338" s="52">
        <v>0</v>
      </c>
      <c r="S338" s="52">
        <v>0</v>
      </c>
      <c r="T338" s="52">
        <v>30766.6</v>
      </c>
      <c r="U338" s="52">
        <v>0</v>
      </c>
      <c r="V338" s="52">
        <v>0</v>
      </c>
      <c r="W338" s="52">
        <v>0</v>
      </c>
    </row>
    <row r="339" spans="2:23">
      <c r="B339" s="137" t="s">
        <v>125</v>
      </c>
      <c r="C339" s="137" t="s">
        <v>131</v>
      </c>
      <c r="D339" s="137" t="s">
        <v>123</v>
      </c>
      <c r="E339" s="137"/>
      <c r="F339" s="137" t="s">
        <v>197</v>
      </c>
      <c r="G339" s="52">
        <f t="shared" si="13"/>
        <v>85068.5</v>
      </c>
      <c r="H339" s="52">
        <f t="shared" si="14"/>
        <v>49498</v>
      </c>
      <c r="I339" s="52">
        <f t="shared" si="14"/>
        <v>32484.400000000001</v>
      </c>
      <c r="J339" s="52">
        <f t="shared" si="14"/>
        <v>3086.1</v>
      </c>
      <c r="K339" s="52">
        <f t="shared" si="12"/>
        <v>0</v>
      </c>
      <c r="L339" s="52">
        <v>0</v>
      </c>
      <c r="M339" s="52">
        <v>26682.799999999999</v>
      </c>
      <c r="N339" s="52">
        <v>3086.1</v>
      </c>
      <c r="O339" s="52">
        <v>0</v>
      </c>
      <c r="P339" s="52">
        <v>77.7</v>
      </c>
      <c r="Q339" s="52">
        <v>0</v>
      </c>
      <c r="R339" s="52">
        <v>0</v>
      </c>
      <c r="S339" s="52">
        <v>0</v>
      </c>
      <c r="T339" s="52">
        <v>49420.3</v>
      </c>
      <c r="U339" s="52">
        <v>5801.6</v>
      </c>
      <c r="V339" s="52">
        <v>0</v>
      </c>
      <c r="W339" s="52">
        <v>0</v>
      </c>
    </row>
    <row r="340" spans="2:23">
      <c r="B340" s="137"/>
      <c r="C340" s="137"/>
      <c r="D340" s="137" t="s">
        <v>198</v>
      </c>
      <c r="E340" s="137" t="s">
        <v>58</v>
      </c>
      <c r="F340" s="137" t="s">
        <v>197</v>
      </c>
      <c r="G340" s="52">
        <f t="shared" si="13"/>
        <v>40507.4</v>
      </c>
      <c r="H340" s="52">
        <f t="shared" si="14"/>
        <v>4936.8999999999996</v>
      </c>
      <c r="I340" s="52">
        <f t="shared" si="14"/>
        <v>32484.400000000001</v>
      </c>
      <c r="J340" s="52">
        <f t="shared" si="14"/>
        <v>3086.1</v>
      </c>
      <c r="K340" s="52">
        <f t="shared" si="12"/>
        <v>0</v>
      </c>
      <c r="L340" s="52">
        <v>0</v>
      </c>
      <c r="M340" s="52">
        <v>26682.799999999999</v>
      </c>
      <c r="N340" s="52">
        <v>3086.1</v>
      </c>
      <c r="O340" s="52">
        <v>0</v>
      </c>
      <c r="P340" s="52">
        <v>0</v>
      </c>
      <c r="Q340" s="52">
        <v>0</v>
      </c>
      <c r="R340" s="52">
        <v>0</v>
      </c>
      <c r="S340" s="52">
        <v>0</v>
      </c>
      <c r="T340" s="52">
        <v>4936.8999999999996</v>
      </c>
      <c r="U340" s="52">
        <v>5801.6</v>
      </c>
      <c r="V340" s="52">
        <v>0</v>
      </c>
      <c r="W340" s="52">
        <v>0</v>
      </c>
    </row>
    <row r="341" spans="2:23">
      <c r="B341" s="137"/>
      <c r="C341" s="137"/>
      <c r="D341" s="137"/>
      <c r="E341" s="137" t="s">
        <v>153</v>
      </c>
      <c r="F341" s="51" t="s">
        <v>58</v>
      </c>
      <c r="G341" s="52">
        <f t="shared" si="13"/>
        <v>37660.5</v>
      </c>
      <c r="H341" s="52">
        <f t="shared" si="14"/>
        <v>3998.4</v>
      </c>
      <c r="I341" s="52">
        <f t="shared" si="14"/>
        <v>30773.9</v>
      </c>
      <c r="J341" s="52">
        <f t="shared" si="14"/>
        <v>2888.2</v>
      </c>
      <c r="K341" s="52">
        <f t="shared" si="12"/>
        <v>0</v>
      </c>
      <c r="L341" s="52">
        <v>0</v>
      </c>
      <c r="M341" s="52">
        <v>24972.3</v>
      </c>
      <c r="N341" s="52">
        <v>2888.2</v>
      </c>
      <c r="O341" s="52">
        <v>0</v>
      </c>
      <c r="P341" s="52">
        <v>0</v>
      </c>
      <c r="Q341" s="52">
        <v>0</v>
      </c>
      <c r="R341" s="52">
        <v>0</v>
      </c>
      <c r="S341" s="52">
        <v>0</v>
      </c>
      <c r="T341" s="52">
        <v>3998.4</v>
      </c>
      <c r="U341" s="52">
        <v>5801.6</v>
      </c>
      <c r="V341" s="52">
        <v>0</v>
      </c>
      <c r="W341" s="52">
        <v>0</v>
      </c>
    </row>
    <row r="342" spans="2:23">
      <c r="B342" s="137"/>
      <c r="C342" s="137"/>
      <c r="D342" s="137"/>
      <c r="E342" s="137"/>
      <c r="F342" s="51" t="s">
        <v>199</v>
      </c>
      <c r="G342" s="52">
        <f t="shared" si="13"/>
        <v>9455.5</v>
      </c>
      <c r="H342" s="52">
        <f t="shared" si="14"/>
        <v>0</v>
      </c>
      <c r="I342" s="52">
        <f t="shared" si="14"/>
        <v>8475.2999999999993</v>
      </c>
      <c r="J342" s="52">
        <f t="shared" si="14"/>
        <v>980.2</v>
      </c>
      <c r="K342" s="52">
        <f t="shared" si="12"/>
        <v>0</v>
      </c>
      <c r="L342" s="52">
        <v>0</v>
      </c>
      <c r="M342" s="52">
        <v>8475.2999999999993</v>
      </c>
      <c r="N342" s="52">
        <v>980.2</v>
      </c>
      <c r="O342" s="52">
        <v>0</v>
      </c>
      <c r="P342" s="52">
        <v>0</v>
      </c>
      <c r="Q342" s="52">
        <v>0</v>
      </c>
      <c r="R342" s="52">
        <v>0</v>
      </c>
      <c r="S342" s="52">
        <v>0</v>
      </c>
      <c r="T342" s="52">
        <v>0</v>
      </c>
      <c r="U342" s="52">
        <v>0</v>
      </c>
      <c r="V342" s="52">
        <v>0</v>
      </c>
      <c r="W342" s="52">
        <v>0</v>
      </c>
    </row>
    <row r="343" spans="2:23" ht="31.2">
      <c r="B343" s="137"/>
      <c r="C343" s="137"/>
      <c r="D343" s="137"/>
      <c r="E343" s="137"/>
      <c r="F343" s="51" t="s">
        <v>200</v>
      </c>
      <c r="G343" s="52">
        <f t="shared" si="13"/>
        <v>11335.7</v>
      </c>
      <c r="H343" s="52">
        <f t="shared" si="14"/>
        <v>0</v>
      </c>
      <c r="I343" s="52">
        <f t="shared" si="14"/>
        <v>10761.6</v>
      </c>
      <c r="J343" s="52">
        <f t="shared" si="14"/>
        <v>574.1</v>
      </c>
      <c r="K343" s="52">
        <f t="shared" si="12"/>
        <v>0</v>
      </c>
      <c r="L343" s="52">
        <v>0</v>
      </c>
      <c r="M343" s="52">
        <v>4963.5</v>
      </c>
      <c r="N343" s="52">
        <v>574.1</v>
      </c>
      <c r="O343" s="52">
        <v>0</v>
      </c>
      <c r="P343" s="52">
        <v>0</v>
      </c>
      <c r="Q343" s="52">
        <v>0</v>
      </c>
      <c r="R343" s="52">
        <v>0</v>
      </c>
      <c r="S343" s="52">
        <v>0</v>
      </c>
      <c r="T343" s="52">
        <v>0</v>
      </c>
      <c r="U343" s="52">
        <v>5798.1</v>
      </c>
      <c r="V343" s="52">
        <v>0</v>
      </c>
      <c r="W343" s="52">
        <v>0</v>
      </c>
    </row>
    <row r="344" spans="2:23">
      <c r="B344" s="137"/>
      <c r="C344" s="137"/>
      <c r="D344" s="137"/>
      <c r="E344" s="137"/>
      <c r="F344" s="51" t="s">
        <v>201</v>
      </c>
      <c r="G344" s="52">
        <f t="shared" si="13"/>
        <v>172.70000000000002</v>
      </c>
      <c r="H344" s="52">
        <f t="shared" si="14"/>
        <v>0</v>
      </c>
      <c r="I344" s="52">
        <f t="shared" si="14"/>
        <v>154.80000000000001</v>
      </c>
      <c r="J344" s="52">
        <f t="shared" si="14"/>
        <v>17.899999999999999</v>
      </c>
      <c r="K344" s="52">
        <f t="shared" si="12"/>
        <v>0</v>
      </c>
      <c r="L344" s="52">
        <v>0</v>
      </c>
      <c r="M344" s="52">
        <v>154.80000000000001</v>
      </c>
      <c r="N344" s="52">
        <v>17.899999999999999</v>
      </c>
      <c r="O344" s="52">
        <v>0</v>
      </c>
      <c r="P344" s="52">
        <v>0</v>
      </c>
      <c r="Q344" s="52">
        <v>0</v>
      </c>
      <c r="R344" s="52">
        <v>0</v>
      </c>
      <c r="S344" s="52">
        <v>0</v>
      </c>
      <c r="T344" s="52">
        <v>0</v>
      </c>
      <c r="U344" s="52">
        <v>0</v>
      </c>
      <c r="V344" s="52">
        <v>0</v>
      </c>
      <c r="W344" s="52">
        <v>0</v>
      </c>
    </row>
    <row r="345" spans="2:23">
      <c r="B345" s="137"/>
      <c r="C345" s="137"/>
      <c r="D345" s="137"/>
      <c r="E345" s="137"/>
      <c r="F345" s="51" t="s">
        <v>202</v>
      </c>
      <c r="G345" s="52">
        <f t="shared" si="13"/>
        <v>512.1</v>
      </c>
      <c r="H345" s="52">
        <f t="shared" si="14"/>
        <v>0</v>
      </c>
      <c r="I345" s="52">
        <f t="shared" si="14"/>
        <v>459</v>
      </c>
      <c r="J345" s="52">
        <f t="shared" si="14"/>
        <v>53.1</v>
      </c>
      <c r="K345" s="52">
        <f t="shared" si="12"/>
        <v>0</v>
      </c>
      <c r="L345" s="52">
        <v>0</v>
      </c>
      <c r="M345" s="52">
        <v>459</v>
      </c>
      <c r="N345" s="52">
        <v>53.1</v>
      </c>
      <c r="O345" s="52">
        <v>0</v>
      </c>
      <c r="P345" s="52">
        <v>0</v>
      </c>
      <c r="Q345" s="52">
        <v>0</v>
      </c>
      <c r="R345" s="52">
        <v>0</v>
      </c>
      <c r="S345" s="52">
        <v>0</v>
      </c>
      <c r="T345" s="52">
        <v>0</v>
      </c>
      <c r="U345" s="52">
        <v>0</v>
      </c>
      <c r="V345" s="52">
        <v>0</v>
      </c>
      <c r="W345" s="52">
        <v>0</v>
      </c>
    </row>
    <row r="346" spans="2:23" ht="31.2">
      <c r="B346" s="137"/>
      <c r="C346" s="137"/>
      <c r="D346" s="137"/>
      <c r="E346" s="137"/>
      <c r="F346" s="51" t="s">
        <v>203</v>
      </c>
      <c r="G346" s="52">
        <f t="shared" si="13"/>
        <v>726.4</v>
      </c>
      <c r="H346" s="52">
        <f t="shared" si="14"/>
        <v>0</v>
      </c>
      <c r="I346" s="52">
        <f t="shared" si="14"/>
        <v>651.1</v>
      </c>
      <c r="J346" s="52">
        <f t="shared" si="14"/>
        <v>75.3</v>
      </c>
      <c r="K346" s="52">
        <f t="shared" si="12"/>
        <v>0</v>
      </c>
      <c r="L346" s="52">
        <v>0</v>
      </c>
      <c r="M346" s="52">
        <v>651.1</v>
      </c>
      <c r="N346" s="52">
        <v>75.3</v>
      </c>
      <c r="O346" s="52">
        <v>0</v>
      </c>
      <c r="P346" s="52">
        <v>0</v>
      </c>
      <c r="Q346" s="52">
        <v>0</v>
      </c>
      <c r="R346" s="52">
        <v>0</v>
      </c>
      <c r="S346" s="52">
        <v>0</v>
      </c>
      <c r="T346" s="52">
        <v>0</v>
      </c>
      <c r="U346" s="52">
        <v>0</v>
      </c>
      <c r="V346" s="52">
        <v>0</v>
      </c>
      <c r="W346" s="52">
        <v>0</v>
      </c>
    </row>
    <row r="347" spans="2:23">
      <c r="B347" s="137"/>
      <c r="C347" s="137"/>
      <c r="D347" s="137"/>
      <c r="E347" s="137"/>
      <c r="F347" s="51" t="s">
        <v>204</v>
      </c>
      <c r="G347" s="52">
        <f t="shared" si="13"/>
        <v>4325.7999999999993</v>
      </c>
      <c r="H347" s="52">
        <f t="shared" si="14"/>
        <v>3998.4</v>
      </c>
      <c r="I347" s="52">
        <f t="shared" si="14"/>
        <v>293.5</v>
      </c>
      <c r="J347" s="52">
        <f t="shared" si="14"/>
        <v>33.9</v>
      </c>
      <c r="K347" s="52">
        <f t="shared" si="12"/>
        <v>0</v>
      </c>
      <c r="L347" s="52">
        <v>0</v>
      </c>
      <c r="M347" s="52">
        <v>293.5</v>
      </c>
      <c r="N347" s="52">
        <v>33.9</v>
      </c>
      <c r="O347" s="52">
        <v>0</v>
      </c>
      <c r="P347" s="52">
        <v>0</v>
      </c>
      <c r="Q347" s="52">
        <v>0</v>
      </c>
      <c r="R347" s="52">
        <v>0</v>
      </c>
      <c r="S347" s="52">
        <v>0</v>
      </c>
      <c r="T347" s="52">
        <v>3998.4</v>
      </c>
      <c r="U347" s="52">
        <v>0</v>
      </c>
      <c r="V347" s="52">
        <v>0</v>
      </c>
      <c r="W347" s="52">
        <v>0</v>
      </c>
    </row>
    <row r="348" spans="2:23">
      <c r="B348" s="137"/>
      <c r="C348" s="137"/>
      <c r="D348" s="137"/>
      <c r="E348" s="137"/>
      <c r="F348" s="51" t="s">
        <v>55</v>
      </c>
      <c r="G348" s="52">
        <f t="shared" si="13"/>
        <v>11132.300000000001</v>
      </c>
      <c r="H348" s="52">
        <f t="shared" si="14"/>
        <v>0</v>
      </c>
      <c r="I348" s="52">
        <f t="shared" si="14"/>
        <v>9978.6</v>
      </c>
      <c r="J348" s="52">
        <f t="shared" si="14"/>
        <v>1153.7</v>
      </c>
      <c r="K348" s="52">
        <f t="shared" si="12"/>
        <v>0</v>
      </c>
      <c r="L348" s="52">
        <v>0</v>
      </c>
      <c r="M348" s="52">
        <v>9975.1</v>
      </c>
      <c r="N348" s="52">
        <v>1153.7</v>
      </c>
      <c r="O348" s="52">
        <v>0</v>
      </c>
      <c r="P348" s="52">
        <v>0</v>
      </c>
      <c r="Q348" s="52">
        <v>0</v>
      </c>
      <c r="R348" s="52">
        <v>0</v>
      </c>
      <c r="S348" s="52">
        <v>0</v>
      </c>
      <c r="T348" s="52">
        <v>0</v>
      </c>
      <c r="U348" s="52">
        <v>3.5</v>
      </c>
      <c r="V348" s="52">
        <v>0</v>
      </c>
      <c r="W348" s="52">
        <v>0</v>
      </c>
    </row>
    <row r="349" spans="2:23">
      <c r="B349" s="137"/>
      <c r="C349" s="137"/>
      <c r="D349" s="137"/>
      <c r="E349" s="137" t="s">
        <v>154</v>
      </c>
      <c r="F349" s="51" t="s">
        <v>58</v>
      </c>
      <c r="G349" s="52">
        <f t="shared" si="13"/>
        <v>1908.4</v>
      </c>
      <c r="H349" s="52">
        <f t="shared" si="14"/>
        <v>0</v>
      </c>
      <c r="I349" s="52">
        <f t="shared" si="14"/>
        <v>1710.5</v>
      </c>
      <c r="J349" s="52">
        <f t="shared" si="14"/>
        <v>197.9</v>
      </c>
      <c r="K349" s="52">
        <f t="shared" si="12"/>
        <v>0</v>
      </c>
      <c r="L349" s="52">
        <v>0</v>
      </c>
      <c r="M349" s="52">
        <v>1710.5</v>
      </c>
      <c r="N349" s="52">
        <v>197.9</v>
      </c>
      <c r="O349" s="52">
        <v>0</v>
      </c>
      <c r="P349" s="52">
        <v>0</v>
      </c>
      <c r="Q349" s="52">
        <v>0</v>
      </c>
      <c r="R349" s="52">
        <v>0</v>
      </c>
      <c r="S349" s="52">
        <v>0</v>
      </c>
      <c r="T349" s="52">
        <v>0</v>
      </c>
      <c r="U349" s="52">
        <v>0</v>
      </c>
      <c r="V349" s="52">
        <v>0</v>
      </c>
      <c r="W349" s="52">
        <v>0</v>
      </c>
    </row>
    <row r="350" spans="2:23">
      <c r="B350" s="137"/>
      <c r="C350" s="137"/>
      <c r="D350" s="137"/>
      <c r="E350" s="137"/>
      <c r="F350" s="51" t="s">
        <v>205</v>
      </c>
      <c r="G350" s="52">
        <f t="shared" si="13"/>
        <v>294.8</v>
      </c>
      <c r="H350" s="52">
        <f t="shared" si="14"/>
        <v>0</v>
      </c>
      <c r="I350" s="52">
        <f t="shared" si="14"/>
        <v>264.2</v>
      </c>
      <c r="J350" s="52">
        <f t="shared" si="14"/>
        <v>30.6</v>
      </c>
      <c r="K350" s="52">
        <f t="shared" si="12"/>
        <v>0</v>
      </c>
      <c r="L350" s="52">
        <v>0</v>
      </c>
      <c r="M350" s="52">
        <v>264.2</v>
      </c>
      <c r="N350" s="52">
        <v>30.6</v>
      </c>
      <c r="O350" s="52">
        <v>0</v>
      </c>
      <c r="P350" s="52">
        <v>0</v>
      </c>
      <c r="Q350" s="52">
        <v>0</v>
      </c>
      <c r="R350" s="52">
        <v>0</v>
      </c>
      <c r="S350" s="52">
        <v>0</v>
      </c>
      <c r="T350" s="52">
        <v>0</v>
      </c>
      <c r="U350" s="52">
        <v>0</v>
      </c>
      <c r="V350" s="52">
        <v>0</v>
      </c>
      <c r="W350" s="52">
        <v>0</v>
      </c>
    </row>
    <row r="351" spans="2:23">
      <c r="B351" s="137"/>
      <c r="C351" s="137"/>
      <c r="D351" s="137"/>
      <c r="E351" s="137"/>
      <c r="F351" s="51" t="s">
        <v>206</v>
      </c>
      <c r="G351" s="52">
        <f t="shared" si="13"/>
        <v>586.5</v>
      </c>
      <c r="H351" s="52">
        <f t="shared" si="14"/>
        <v>0</v>
      </c>
      <c r="I351" s="52">
        <f t="shared" si="14"/>
        <v>525.70000000000005</v>
      </c>
      <c r="J351" s="52">
        <f t="shared" si="14"/>
        <v>60.8</v>
      </c>
      <c r="K351" s="52">
        <f t="shared" si="12"/>
        <v>0</v>
      </c>
      <c r="L351" s="52">
        <v>0</v>
      </c>
      <c r="M351" s="52">
        <v>525.70000000000005</v>
      </c>
      <c r="N351" s="52">
        <v>60.8</v>
      </c>
      <c r="O351" s="52">
        <v>0</v>
      </c>
      <c r="P351" s="52">
        <v>0</v>
      </c>
      <c r="Q351" s="52">
        <v>0</v>
      </c>
      <c r="R351" s="52">
        <v>0</v>
      </c>
      <c r="S351" s="52">
        <v>0</v>
      </c>
      <c r="T351" s="52">
        <v>0</v>
      </c>
      <c r="U351" s="52">
        <v>0</v>
      </c>
      <c r="V351" s="52">
        <v>0</v>
      </c>
      <c r="W351" s="52">
        <v>0</v>
      </c>
    </row>
    <row r="352" spans="2:23">
      <c r="B352" s="137"/>
      <c r="C352" s="137"/>
      <c r="D352" s="137"/>
      <c r="E352" s="137"/>
      <c r="F352" s="51" t="s">
        <v>207</v>
      </c>
      <c r="G352" s="52">
        <f t="shared" si="13"/>
        <v>110.10000000000001</v>
      </c>
      <c r="H352" s="52">
        <f t="shared" si="14"/>
        <v>0</v>
      </c>
      <c r="I352" s="52">
        <f t="shared" si="14"/>
        <v>98.7</v>
      </c>
      <c r="J352" s="52">
        <f t="shared" si="14"/>
        <v>11.4</v>
      </c>
      <c r="K352" s="52">
        <f t="shared" si="12"/>
        <v>0</v>
      </c>
      <c r="L352" s="52">
        <v>0</v>
      </c>
      <c r="M352" s="52">
        <v>98.7</v>
      </c>
      <c r="N352" s="52">
        <v>11.4</v>
      </c>
      <c r="O352" s="52">
        <v>0</v>
      </c>
      <c r="P352" s="52">
        <v>0</v>
      </c>
      <c r="Q352" s="52">
        <v>0</v>
      </c>
      <c r="R352" s="52">
        <v>0</v>
      </c>
      <c r="S352" s="52">
        <v>0</v>
      </c>
      <c r="T352" s="52">
        <v>0</v>
      </c>
      <c r="U352" s="52">
        <v>0</v>
      </c>
      <c r="V352" s="52">
        <v>0</v>
      </c>
      <c r="W352" s="52">
        <v>0</v>
      </c>
    </row>
    <row r="353" spans="2:23" ht="31.2">
      <c r="B353" s="137"/>
      <c r="C353" s="137"/>
      <c r="D353" s="137"/>
      <c r="E353" s="137"/>
      <c r="F353" s="51" t="s">
        <v>208</v>
      </c>
      <c r="G353" s="52">
        <f t="shared" si="13"/>
        <v>134</v>
      </c>
      <c r="H353" s="52">
        <f t="shared" si="14"/>
        <v>0</v>
      </c>
      <c r="I353" s="52">
        <f t="shared" si="14"/>
        <v>120.1</v>
      </c>
      <c r="J353" s="52">
        <f t="shared" si="14"/>
        <v>13.9</v>
      </c>
      <c r="K353" s="52">
        <f t="shared" si="12"/>
        <v>0</v>
      </c>
      <c r="L353" s="52">
        <v>0</v>
      </c>
      <c r="M353" s="52">
        <v>120.1</v>
      </c>
      <c r="N353" s="52">
        <v>13.9</v>
      </c>
      <c r="O353" s="52">
        <v>0</v>
      </c>
      <c r="P353" s="52">
        <v>0</v>
      </c>
      <c r="Q353" s="52">
        <v>0</v>
      </c>
      <c r="R353" s="52">
        <v>0</v>
      </c>
      <c r="S353" s="52">
        <v>0</v>
      </c>
      <c r="T353" s="52">
        <v>0</v>
      </c>
      <c r="U353" s="52">
        <v>0</v>
      </c>
      <c r="V353" s="52">
        <v>0</v>
      </c>
      <c r="W353" s="52">
        <v>0</v>
      </c>
    </row>
    <row r="354" spans="2:23">
      <c r="B354" s="137"/>
      <c r="C354" s="137"/>
      <c r="D354" s="137"/>
      <c r="E354" s="137"/>
      <c r="F354" s="51" t="s">
        <v>209</v>
      </c>
      <c r="G354" s="52">
        <f t="shared" si="13"/>
        <v>0</v>
      </c>
      <c r="H354" s="52">
        <f t="shared" si="14"/>
        <v>0</v>
      </c>
      <c r="I354" s="52">
        <f t="shared" si="14"/>
        <v>0</v>
      </c>
      <c r="J354" s="52">
        <f t="shared" si="14"/>
        <v>0</v>
      </c>
      <c r="K354" s="52">
        <f t="shared" si="12"/>
        <v>0</v>
      </c>
      <c r="L354" s="52">
        <v>0</v>
      </c>
      <c r="M354" s="52">
        <v>0</v>
      </c>
      <c r="N354" s="52">
        <v>0</v>
      </c>
      <c r="O354" s="52">
        <v>0</v>
      </c>
      <c r="P354" s="52">
        <v>0</v>
      </c>
      <c r="Q354" s="52">
        <v>0</v>
      </c>
      <c r="R354" s="52">
        <v>0</v>
      </c>
      <c r="S354" s="52">
        <v>0</v>
      </c>
      <c r="T354" s="52">
        <v>0</v>
      </c>
      <c r="U354" s="52">
        <v>0</v>
      </c>
      <c r="V354" s="52">
        <v>0</v>
      </c>
      <c r="W354" s="52">
        <v>0</v>
      </c>
    </row>
    <row r="355" spans="2:23">
      <c r="B355" s="137"/>
      <c r="C355" s="137"/>
      <c r="D355" s="137"/>
      <c r="E355" s="137"/>
      <c r="F355" s="51" t="s">
        <v>55</v>
      </c>
      <c r="G355" s="52">
        <f t="shared" si="13"/>
        <v>783</v>
      </c>
      <c r="H355" s="52">
        <f t="shared" si="14"/>
        <v>0</v>
      </c>
      <c r="I355" s="52">
        <f t="shared" si="14"/>
        <v>701.8</v>
      </c>
      <c r="J355" s="52">
        <f t="shared" si="14"/>
        <v>81.2</v>
      </c>
      <c r="K355" s="52">
        <f t="shared" si="12"/>
        <v>0</v>
      </c>
      <c r="L355" s="52">
        <v>0</v>
      </c>
      <c r="M355" s="52">
        <v>701.8</v>
      </c>
      <c r="N355" s="52">
        <v>81.2</v>
      </c>
      <c r="O355" s="52">
        <v>0</v>
      </c>
      <c r="P355" s="52">
        <v>0</v>
      </c>
      <c r="Q355" s="52">
        <v>0</v>
      </c>
      <c r="R355" s="52">
        <v>0</v>
      </c>
      <c r="S355" s="52">
        <v>0</v>
      </c>
      <c r="T355" s="52">
        <v>0</v>
      </c>
      <c r="U355" s="52">
        <v>0</v>
      </c>
      <c r="V355" s="52">
        <v>0</v>
      </c>
      <c r="W355" s="52">
        <v>0</v>
      </c>
    </row>
    <row r="356" spans="2:23" ht="62.4">
      <c r="B356" s="137"/>
      <c r="C356" s="137"/>
      <c r="D356" s="137"/>
      <c r="E356" s="51" t="s">
        <v>210</v>
      </c>
      <c r="F356" s="51" t="s">
        <v>233</v>
      </c>
      <c r="G356" s="52">
        <f t="shared" si="13"/>
        <v>938.5</v>
      </c>
      <c r="H356" s="52">
        <f t="shared" si="14"/>
        <v>938.5</v>
      </c>
      <c r="I356" s="52">
        <f t="shared" si="14"/>
        <v>0</v>
      </c>
      <c r="J356" s="52">
        <f t="shared" si="14"/>
        <v>0</v>
      </c>
      <c r="K356" s="52">
        <f t="shared" si="12"/>
        <v>0</v>
      </c>
      <c r="L356" s="52">
        <v>0</v>
      </c>
      <c r="M356" s="52">
        <v>0</v>
      </c>
      <c r="N356" s="52">
        <v>0</v>
      </c>
      <c r="O356" s="52">
        <v>0</v>
      </c>
      <c r="P356" s="52">
        <v>0</v>
      </c>
      <c r="Q356" s="52">
        <v>0</v>
      </c>
      <c r="R356" s="52">
        <v>0</v>
      </c>
      <c r="S356" s="52">
        <v>0</v>
      </c>
      <c r="T356" s="52">
        <v>938.5</v>
      </c>
      <c r="U356" s="52">
        <v>0</v>
      </c>
      <c r="V356" s="52">
        <v>0</v>
      </c>
      <c r="W356" s="52">
        <v>0</v>
      </c>
    </row>
    <row r="357" spans="2:23">
      <c r="B357" s="137"/>
      <c r="C357" s="137"/>
      <c r="D357" s="137"/>
      <c r="E357" s="137" t="s">
        <v>211</v>
      </c>
      <c r="F357" s="137" t="s">
        <v>197</v>
      </c>
      <c r="G357" s="52">
        <f t="shared" si="13"/>
        <v>0</v>
      </c>
      <c r="H357" s="52">
        <f t="shared" si="14"/>
        <v>0</v>
      </c>
      <c r="I357" s="52">
        <f t="shared" si="14"/>
        <v>0</v>
      </c>
      <c r="J357" s="52">
        <f t="shared" si="14"/>
        <v>0</v>
      </c>
      <c r="K357" s="52">
        <f t="shared" si="12"/>
        <v>0</v>
      </c>
      <c r="L357" s="52">
        <v>0</v>
      </c>
      <c r="M357" s="52">
        <v>0</v>
      </c>
      <c r="N357" s="52">
        <v>0</v>
      </c>
      <c r="O357" s="52">
        <v>0</v>
      </c>
      <c r="P357" s="52">
        <v>0</v>
      </c>
      <c r="Q357" s="52">
        <v>0</v>
      </c>
      <c r="R357" s="52">
        <v>0</v>
      </c>
      <c r="S357" s="52">
        <v>0</v>
      </c>
      <c r="T357" s="52">
        <v>0</v>
      </c>
      <c r="U357" s="52">
        <v>0</v>
      </c>
      <c r="V357" s="52">
        <v>0</v>
      </c>
      <c r="W357" s="52">
        <v>0</v>
      </c>
    </row>
    <row r="358" spans="2:23">
      <c r="B358" s="137"/>
      <c r="C358" s="137"/>
      <c r="D358" s="137" t="s">
        <v>212</v>
      </c>
      <c r="E358" s="137" t="s">
        <v>58</v>
      </c>
      <c r="F358" s="137" t="s">
        <v>197</v>
      </c>
      <c r="G358" s="52">
        <f t="shared" si="13"/>
        <v>19661.900000000001</v>
      </c>
      <c r="H358" s="52">
        <f t="shared" si="14"/>
        <v>19661.900000000001</v>
      </c>
      <c r="I358" s="52">
        <f t="shared" si="14"/>
        <v>0</v>
      </c>
      <c r="J358" s="52">
        <f t="shared" si="14"/>
        <v>0</v>
      </c>
      <c r="K358" s="52">
        <f t="shared" si="12"/>
        <v>0</v>
      </c>
      <c r="L358" s="52">
        <v>0</v>
      </c>
      <c r="M358" s="52">
        <v>0</v>
      </c>
      <c r="N358" s="52">
        <v>0</v>
      </c>
      <c r="O358" s="52">
        <v>0</v>
      </c>
      <c r="P358" s="52">
        <v>0</v>
      </c>
      <c r="Q358" s="52">
        <v>0</v>
      </c>
      <c r="R358" s="52">
        <v>0</v>
      </c>
      <c r="S358" s="52">
        <v>0</v>
      </c>
      <c r="T358" s="52">
        <v>19661.900000000001</v>
      </c>
      <c r="U358" s="52">
        <v>0</v>
      </c>
      <c r="V358" s="52">
        <v>0</v>
      </c>
      <c r="W358" s="52">
        <v>0</v>
      </c>
    </row>
    <row r="359" spans="2:23">
      <c r="B359" s="137"/>
      <c r="C359" s="137"/>
      <c r="D359" s="137"/>
      <c r="E359" s="137" t="s">
        <v>199</v>
      </c>
      <c r="F359" s="51" t="s">
        <v>213</v>
      </c>
      <c r="G359" s="52">
        <f t="shared" si="13"/>
        <v>36</v>
      </c>
      <c r="H359" s="52">
        <f t="shared" si="14"/>
        <v>36</v>
      </c>
      <c r="I359" s="52">
        <f t="shared" si="14"/>
        <v>0</v>
      </c>
      <c r="J359" s="52">
        <f t="shared" si="14"/>
        <v>0</v>
      </c>
      <c r="K359" s="52">
        <f t="shared" si="12"/>
        <v>0</v>
      </c>
      <c r="L359" s="52">
        <v>0</v>
      </c>
      <c r="M359" s="52">
        <v>0</v>
      </c>
      <c r="N359" s="52">
        <v>0</v>
      </c>
      <c r="O359" s="52">
        <v>0</v>
      </c>
      <c r="P359" s="52">
        <v>0</v>
      </c>
      <c r="Q359" s="52">
        <v>0</v>
      </c>
      <c r="R359" s="52">
        <v>0</v>
      </c>
      <c r="S359" s="52">
        <v>0</v>
      </c>
      <c r="T359" s="52">
        <v>36</v>
      </c>
      <c r="U359" s="52">
        <v>0</v>
      </c>
      <c r="V359" s="52">
        <v>0</v>
      </c>
      <c r="W359" s="52">
        <v>0</v>
      </c>
    </row>
    <row r="360" spans="2:23">
      <c r="B360" s="137"/>
      <c r="C360" s="137"/>
      <c r="D360" s="137"/>
      <c r="E360" s="137"/>
      <c r="F360" s="51" t="s">
        <v>55</v>
      </c>
      <c r="G360" s="52">
        <f t="shared" si="13"/>
        <v>2631</v>
      </c>
      <c r="H360" s="52">
        <f t="shared" si="14"/>
        <v>2631</v>
      </c>
      <c r="I360" s="52">
        <f t="shared" si="14"/>
        <v>0</v>
      </c>
      <c r="J360" s="52">
        <f t="shared" si="14"/>
        <v>0</v>
      </c>
      <c r="K360" s="52">
        <f t="shared" si="12"/>
        <v>0</v>
      </c>
      <c r="L360" s="52">
        <v>0</v>
      </c>
      <c r="M360" s="52">
        <v>0</v>
      </c>
      <c r="N360" s="52">
        <v>0</v>
      </c>
      <c r="O360" s="52">
        <v>0</v>
      </c>
      <c r="P360" s="52">
        <v>0</v>
      </c>
      <c r="Q360" s="52">
        <v>0</v>
      </c>
      <c r="R360" s="52">
        <v>0</v>
      </c>
      <c r="S360" s="52">
        <v>0</v>
      </c>
      <c r="T360" s="52">
        <v>2631</v>
      </c>
      <c r="U360" s="52">
        <v>0</v>
      </c>
      <c r="V360" s="52">
        <v>0</v>
      </c>
      <c r="W360" s="52">
        <v>0</v>
      </c>
    </row>
    <row r="361" spans="2:23">
      <c r="B361" s="137"/>
      <c r="C361" s="137"/>
      <c r="D361" s="137"/>
      <c r="E361" s="137" t="s">
        <v>112</v>
      </c>
      <c r="F361" s="137" t="s">
        <v>197</v>
      </c>
      <c r="G361" s="52">
        <f t="shared" si="13"/>
        <v>384.9</v>
      </c>
      <c r="H361" s="52">
        <f t="shared" si="14"/>
        <v>384.9</v>
      </c>
      <c r="I361" s="52">
        <f t="shared" si="14"/>
        <v>0</v>
      </c>
      <c r="J361" s="52">
        <f t="shared" si="14"/>
        <v>0</v>
      </c>
      <c r="K361" s="52">
        <f t="shared" si="12"/>
        <v>0</v>
      </c>
      <c r="L361" s="52">
        <v>0</v>
      </c>
      <c r="M361" s="52">
        <v>0</v>
      </c>
      <c r="N361" s="52">
        <v>0</v>
      </c>
      <c r="O361" s="52">
        <v>0</v>
      </c>
      <c r="P361" s="52">
        <v>0</v>
      </c>
      <c r="Q361" s="52">
        <v>0</v>
      </c>
      <c r="R361" s="52">
        <v>0</v>
      </c>
      <c r="S361" s="52">
        <v>0</v>
      </c>
      <c r="T361" s="52">
        <v>384.9</v>
      </c>
      <c r="U361" s="52">
        <v>0</v>
      </c>
      <c r="V361" s="52">
        <v>0</v>
      </c>
      <c r="W361" s="52">
        <v>0</v>
      </c>
    </row>
    <row r="362" spans="2:23">
      <c r="B362" s="137"/>
      <c r="C362" s="137"/>
      <c r="D362" s="137"/>
      <c r="E362" s="137" t="s">
        <v>194</v>
      </c>
      <c r="F362" s="137" t="s">
        <v>197</v>
      </c>
      <c r="G362" s="52">
        <f t="shared" si="13"/>
        <v>473</v>
      </c>
      <c r="H362" s="52">
        <f t="shared" si="14"/>
        <v>473</v>
      </c>
      <c r="I362" s="52">
        <f t="shared" si="14"/>
        <v>0</v>
      </c>
      <c r="J362" s="52">
        <f t="shared" si="14"/>
        <v>0</v>
      </c>
      <c r="K362" s="52">
        <f t="shared" si="12"/>
        <v>0</v>
      </c>
      <c r="L362" s="52">
        <v>0</v>
      </c>
      <c r="M362" s="52">
        <v>0</v>
      </c>
      <c r="N362" s="52">
        <v>0</v>
      </c>
      <c r="O362" s="52">
        <v>0</v>
      </c>
      <c r="P362" s="52">
        <v>0</v>
      </c>
      <c r="Q362" s="52">
        <v>0</v>
      </c>
      <c r="R362" s="52">
        <v>0</v>
      </c>
      <c r="S362" s="52">
        <v>0</v>
      </c>
      <c r="T362" s="52">
        <v>473</v>
      </c>
      <c r="U362" s="52">
        <v>0</v>
      </c>
      <c r="V362" s="52">
        <v>0</v>
      </c>
      <c r="W362" s="52">
        <v>0</v>
      </c>
    </row>
    <row r="363" spans="2:23">
      <c r="B363" s="137"/>
      <c r="C363" s="137"/>
      <c r="D363" s="137"/>
      <c r="E363" s="137" t="s">
        <v>200</v>
      </c>
      <c r="F363" s="51" t="s">
        <v>214</v>
      </c>
      <c r="G363" s="52">
        <f t="shared" si="13"/>
        <v>2554.6</v>
      </c>
      <c r="H363" s="52">
        <f t="shared" si="14"/>
        <v>2554.6</v>
      </c>
      <c r="I363" s="52">
        <f t="shared" si="14"/>
        <v>0</v>
      </c>
      <c r="J363" s="52">
        <f t="shared" si="14"/>
        <v>0</v>
      </c>
      <c r="K363" s="52">
        <f t="shared" si="12"/>
        <v>0</v>
      </c>
      <c r="L363" s="52">
        <v>0</v>
      </c>
      <c r="M363" s="52">
        <v>0</v>
      </c>
      <c r="N363" s="52">
        <v>0</v>
      </c>
      <c r="O363" s="52">
        <v>0</v>
      </c>
      <c r="P363" s="52">
        <v>0</v>
      </c>
      <c r="Q363" s="52">
        <v>0</v>
      </c>
      <c r="R363" s="52">
        <v>0</v>
      </c>
      <c r="S363" s="52">
        <v>0</v>
      </c>
      <c r="T363" s="52">
        <v>2554.6</v>
      </c>
      <c r="U363" s="52">
        <v>0</v>
      </c>
      <c r="V363" s="52">
        <v>0</v>
      </c>
      <c r="W363" s="52">
        <v>0</v>
      </c>
    </row>
    <row r="364" spans="2:23" ht="31.2">
      <c r="B364" s="137"/>
      <c r="C364" s="137"/>
      <c r="D364" s="137"/>
      <c r="E364" s="137"/>
      <c r="F364" s="51" t="s">
        <v>215</v>
      </c>
      <c r="G364" s="52">
        <f t="shared" si="13"/>
        <v>246.1</v>
      </c>
      <c r="H364" s="52">
        <f t="shared" si="14"/>
        <v>246.1</v>
      </c>
      <c r="I364" s="52">
        <f t="shared" si="14"/>
        <v>0</v>
      </c>
      <c r="J364" s="52">
        <f t="shared" si="14"/>
        <v>0</v>
      </c>
      <c r="K364" s="52">
        <f t="shared" si="12"/>
        <v>0</v>
      </c>
      <c r="L364" s="52">
        <v>0</v>
      </c>
      <c r="M364" s="52">
        <v>0</v>
      </c>
      <c r="N364" s="52">
        <v>0</v>
      </c>
      <c r="O364" s="52">
        <v>0</v>
      </c>
      <c r="P364" s="52">
        <v>0</v>
      </c>
      <c r="Q364" s="52">
        <v>0</v>
      </c>
      <c r="R364" s="52">
        <v>0</v>
      </c>
      <c r="S364" s="52">
        <v>0</v>
      </c>
      <c r="T364" s="52">
        <v>246.1</v>
      </c>
      <c r="U364" s="52">
        <v>0</v>
      </c>
      <c r="V364" s="52">
        <v>0</v>
      </c>
      <c r="W364" s="52">
        <v>0</v>
      </c>
    </row>
    <row r="365" spans="2:23">
      <c r="B365" s="137"/>
      <c r="C365" s="137"/>
      <c r="D365" s="137"/>
      <c r="E365" s="137"/>
      <c r="F365" s="51" t="s">
        <v>216</v>
      </c>
      <c r="G365" s="52">
        <f t="shared" si="13"/>
        <v>852</v>
      </c>
      <c r="H365" s="52">
        <f t="shared" si="14"/>
        <v>852</v>
      </c>
      <c r="I365" s="52">
        <f t="shared" si="14"/>
        <v>0</v>
      </c>
      <c r="J365" s="52">
        <f t="shared" si="14"/>
        <v>0</v>
      </c>
      <c r="K365" s="52">
        <f t="shared" si="12"/>
        <v>0</v>
      </c>
      <c r="L365" s="52">
        <v>0</v>
      </c>
      <c r="M365" s="52">
        <v>0</v>
      </c>
      <c r="N365" s="52">
        <v>0</v>
      </c>
      <c r="O365" s="52">
        <v>0</v>
      </c>
      <c r="P365" s="52">
        <v>0</v>
      </c>
      <c r="Q365" s="52">
        <v>0</v>
      </c>
      <c r="R365" s="52">
        <v>0</v>
      </c>
      <c r="S365" s="52">
        <v>0</v>
      </c>
      <c r="T365" s="52">
        <v>852</v>
      </c>
      <c r="U365" s="52">
        <v>0</v>
      </c>
      <c r="V365" s="52">
        <v>0</v>
      </c>
      <c r="W365" s="52">
        <v>0</v>
      </c>
    </row>
    <row r="366" spans="2:23">
      <c r="B366" s="137"/>
      <c r="C366" s="137"/>
      <c r="D366" s="137"/>
      <c r="E366" s="137"/>
      <c r="F366" s="51" t="s">
        <v>55</v>
      </c>
      <c r="G366" s="52">
        <f t="shared" si="13"/>
        <v>2192.1</v>
      </c>
      <c r="H366" s="52">
        <f t="shared" si="14"/>
        <v>2192.1</v>
      </c>
      <c r="I366" s="52">
        <f t="shared" si="14"/>
        <v>0</v>
      </c>
      <c r="J366" s="52">
        <f t="shared" si="14"/>
        <v>0</v>
      </c>
      <c r="K366" s="52">
        <f t="shared" si="12"/>
        <v>0</v>
      </c>
      <c r="L366" s="52">
        <v>0</v>
      </c>
      <c r="M366" s="52">
        <v>0</v>
      </c>
      <c r="N366" s="52">
        <v>0</v>
      </c>
      <c r="O366" s="52">
        <v>0</v>
      </c>
      <c r="P366" s="52">
        <v>0</v>
      </c>
      <c r="Q366" s="52">
        <v>0</v>
      </c>
      <c r="R366" s="52">
        <v>0</v>
      </c>
      <c r="S366" s="52">
        <v>0</v>
      </c>
      <c r="T366" s="52">
        <v>2192.1</v>
      </c>
      <c r="U366" s="52">
        <v>0</v>
      </c>
      <c r="V366" s="52">
        <v>0</v>
      </c>
      <c r="W366" s="52">
        <v>0</v>
      </c>
    </row>
    <row r="367" spans="2:23">
      <c r="B367" s="137"/>
      <c r="C367" s="137"/>
      <c r="D367" s="137"/>
      <c r="E367" s="137" t="s">
        <v>201</v>
      </c>
      <c r="F367" s="137" t="s">
        <v>197</v>
      </c>
      <c r="G367" s="52">
        <f t="shared" si="13"/>
        <v>0</v>
      </c>
      <c r="H367" s="52">
        <f t="shared" si="14"/>
        <v>0</v>
      </c>
      <c r="I367" s="52">
        <f t="shared" si="14"/>
        <v>0</v>
      </c>
      <c r="J367" s="52">
        <f t="shared" si="14"/>
        <v>0</v>
      </c>
      <c r="K367" s="52">
        <f t="shared" si="12"/>
        <v>0</v>
      </c>
      <c r="L367" s="52">
        <v>0</v>
      </c>
      <c r="M367" s="52">
        <v>0</v>
      </c>
      <c r="N367" s="52">
        <v>0</v>
      </c>
      <c r="O367" s="52">
        <v>0</v>
      </c>
      <c r="P367" s="52">
        <v>0</v>
      </c>
      <c r="Q367" s="52">
        <v>0</v>
      </c>
      <c r="R367" s="52">
        <v>0</v>
      </c>
      <c r="S367" s="52">
        <v>0</v>
      </c>
      <c r="T367" s="52">
        <v>0</v>
      </c>
      <c r="U367" s="52">
        <v>0</v>
      </c>
      <c r="V367" s="52">
        <v>0</v>
      </c>
      <c r="W367" s="52">
        <v>0</v>
      </c>
    </row>
    <row r="368" spans="2:23">
      <c r="B368" s="137"/>
      <c r="C368" s="137"/>
      <c r="D368" s="137"/>
      <c r="E368" s="137" t="s">
        <v>217</v>
      </c>
      <c r="F368" s="137" t="s">
        <v>197</v>
      </c>
      <c r="G368" s="52">
        <f t="shared" si="13"/>
        <v>1643</v>
      </c>
      <c r="H368" s="52">
        <f t="shared" si="14"/>
        <v>1643</v>
      </c>
      <c r="I368" s="52">
        <f t="shared" si="14"/>
        <v>0</v>
      </c>
      <c r="J368" s="52">
        <f t="shared" si="14"/>
        <v>0</v>
      </c>
      <c r="K368" s="52">
        <f t="shared" si="12"/>
        <v>0</v>
      </c>
      <c r="L368" s="52">
        <v>0</v>
      </c>
      <c r="M368" s="52">
        <v>0</v>
      </c>
      <c r="N368" s="52">
        <v>0</v>
      </c>
      <c r="O368" s="52">
        <v>0</v>
      </c>
      <c r="P368" s="52">
        <v>0</v>
      </c>
      <c r="Q368" s="52">
        <v>0</v>
      </c>
      <c r="R368" s="52">
        <v>0</v>
      </c>
      <c r="S368" s="52">
        <v>0</v>
      </c>
      <c r="T368" s="52">
        <v>1643</v>
      </c>
      <c r="U368" s="52">
        <v>0</v>
      </c>
      <c r="V368" s="52">
        <v>0</v>
      </c>
      <c r="W368" s="52">
        <v>0</v>
      </c>
    </row>
    <row r="369" spans="2:23">
      <c r="B369" s="137"/>
      <c r="C369" s="137"/>
      <c r="D369" s="137"/>
      <c r="E369" s="137" t="s">
        <v>218</v>
      </c>
      <c r="F369" s="137" t="s">
        <v>197</v>
      </c>
      <c r="G369" s="52">
        <f t="shared" si="13"/>
        <v>433.3</v>
      </c>
      <c r="H369" s="52">
        <f t="shared" si="14"/>
        <v>433.3</v>
      </c>
      <c r="I369" s="52">
        <f t="shared" si="14"/>
        <v>0</v>
      </c>
      <c r="J369" s="52">
        <f t="shared" si="14"/>
        <v>0</v>
      </c>
      <c r="K369" s="52">
        <f t="shared" si="12"/>
        <v>0</v>
      </c>
      <c r="L369" s="52">
        <v>0</v>
      </c>
      <c r="M369" s="52">
        <v>0</v>
      </c>
      <c r="N369" s="52">
        <v>0</v>
      </c>
      <c r="O369" s="52">
        <v>0</v>
      </c>
      <c r="P369" s="52">
        <v>0</v>
      </c>
      <c r="Q369" s="52">
        <v>0</v>
      </c>
      <c r="R369" s="52">
        <v>0</v>
      </c>
      <c r="S369" s="52">
        <v>0</v>
      </c>
      <c r="T369" s="52">
        <v>433.3</v>
      </c>
      <c r="U369" s="52">
        <v>0</v>
      </c>
      <c r="V369" s="52">
        <v>0</v>
      </c>
      <c r="W369" s="52">
        <v>0</v>
      </c>
    </row>
    <row r="370" spans="2:23">
      <c r="B370" s="137"/>
      <c r="C370" s="137"/>
      <c r="D370" s="137"/>
      <c r="E370" s="137" t="s">
        <v>202</v>
      </c>
      <c r="F370" s="137" t="s">
        <v>197</v>
      </c>
      <c r="G370" s="52">
        <f t="shared" si="13"/>
        <v>1401.6</v>
      </c>
      <c r="H370" s="52">
        <f t="shared" si="14"/>
        <v>1401.6</v>
      </c>
      <c r="I370" s="52">
        <f t="shared" si="14"/>
        <v>0</v>
      </c>
      <c r="J370" s="52">
        <f t="shared" si="14"/>
        <v>0</v>
      </c>
      <c r="K370" s="52">
        <f t="shared" si="12"/>
        <v>0</v>
      </c>
      <c r="L370" s="52">
        <v>0</v>
      </c>
      <c r="M370" s="52">
        <v>0</v>
      </c>
      <c r="N370" s="52">
        <v>0</v>
      </c>
      <c r="O370" s="52">
        <v>0</v>
      </c>
      <c r="P370" s="52">
        <v>0</v>
      </c>
      <c r="Q370" s="52">
        <v>0</v>
      </c>
      <c r="R370" s="52">
        <v>0</v>
      </c>
      <c r="S370" s="52">
        <v>0</v>
      </c>
      <c r="T370" s="52">
        <v>1401.6</v>
      </c>
      <c r="U370" s="52">
        <v>0</v>
      </c>
      <c r="V370" s="52">
        <v>0</v>
      </c>
      <c r="W370" s="52">
        <v>0</v>
      </c>
    </row>
    <row r="371" spans="2:23">
      <c r="B371" s="137"/>
      <c r="C371" s="137"/>
      <c r="D371" s="137"/>
      <c r="E371" s="137" t="s">
        <v>219</v>
      </c>
      <c r="F371" s="137" t="s">
        <v>197</v>
      </c>
      <c r="G371" s="52">
        <f t="shared" si="13"/>
        <v>32.4</v>
      </c>
      <c r="H371" s="52">
        <f t="shared" si="14"/>
        <v>32.4</v>
      </c>
      <c r="I371" s="52">
        <f t="shared" si="14"/>
        <v>0</v>
      </c>
      <c r="J371" s="52">
        <f t="shared" si="14"/>
        <v>0</v>
      </c>
      <c r="K371" s="52">
        <f t="shared" si="12"/>
        <v>0</v>
      </c>
      <c r="L371" s="52">
        <v>0</v>
      </c>
      <c r="M371" s="52">
        <v>0</v>
      </c>
      <c r="N371" s="52">
        <v>0</v>
      </c>
      <c r="O371" s="52">
        <v>0</v>
      </c>
      <c r="P371" s="52">
        <v>0</v>
      </c>
      <c r="Q371" s="52">
        <v>0</v>
      </c>
      <c r="R371" s="52">
        <v>0</v>
      </c>
      <c r="S371" s="52">
        <v>0</v>
      </c>
      <c r="T371" s="52">
        <v>32.4</v>
      </c>
      <c r="U371" s="52">
        <v>0</v>
      </c>
      <c r="V371" s="52">
        <v>0</v>
      </c>
      <c r="W371" s="52">
        <v>0</v>
      </c>
    </row>
    <row r="372" spans="2:23">
      <c r="B372" s="137"/>
      <c r="C372" s="137"/>
      <c r="D372" s="137"/>
      <c r="E372" s="137" t="s">
        <v>220</v>
      </c>
      <c r="F372" s="137" t="s">
        <v>197</v>
      </c>
      <c r="G372" s="52">
        <f t="shared" si="13"/>
        <v>18</v>
      </c>
      <c r="H372" s="52">
        <f t="shared" si="14"/>
        <v>18</v>
      </c>
      <c r="I372" s="52">
        <f t="shared" si="14"/>
        <v>0</v>
      </c>
      <c r="J372" s="52">
        <f t="shared" si="14"/>
        <v>0</v>
      </c>
      <c r="K372" s="52">
        <f t="shared" si="12"/>
        <v>0</v>
      </c>
      <c r="L372" s="52">
        <v>0</v>
      </c>
      <c r="M372" s="52">
        <v>0</v>
      </c>
      <c r="N372" s="52">
        <v>0</v>
      </c>
      <c r="O372" s="52">
        <v>0</v>
      </c>
      <c r="P372" s="52">
        <v>0</v>
      </c>
      <c r="Q372" s="52">
        <v>0</v>
      </c>
      <c r="R372" s="52">
        <v>0</v>
      </c>
      <c r="S372" s="52">
        <v>0</v>
      </c>
      <c r="T372" s="52">
        <v>18</v>
      </c>
      <c r="U372" s="52">
        <v>0</v>
      </c>
      <c r="V372" s="52">
        <v>0</v>
      </c>
      <c r="W372" s="52">
        <v>0</v>
      </c>
    </row>
    <row r="373" spans="2:23" ht="31.2">
      <c r="B373" s="137"/>
      <c r="C373" s="137"/>
      <c r="D373" s="137"/>
      <c r="E373" s="137" t="s">
        <v>221</v>
      </c>
      <c r="F373" s="51" t="s">
        <v>222</v>
      </c>
      <c r="G373" s="52">
        <f t="shared" si="13"/>
        <v>0</v>
      </c>
      <c r="H373" s="52">
        <f t="shared" si="14"/>
        <v>0</v>
      </c>
      <c r="I373" s="52">
        <f t="shared" si="14"/>
        <v>0</v>
      </c>
      <c r="J373" s="52">
        <f t="shared" si="14"/>
        <v>0</v>
      </c>
      <c r="K373" s="52">
        <f t="shared" si="12"/>
        <v>0</v>
      </c>
      <c r="L373" s="52">
        <v>0</v>
      </c>
      <c r="M373" s="52">
        <v>0</v>
      </c>
      <c r="N373" s="52">
        <v>0</v>
      </c>
      <c r="O373" s="52">
        <v>0</v>
      </c>
      <c r="P373" s="52">
        <v>0</v>
      </c>
      <c r="Q373" s="52">
        <v>0</v>
      </c>
      <c r="R373" s="52">
        <v>0</v>
      </c>
      <c r="S373" s="52">
        <v>0</v>
      </c>
      <c r="T373" s="52">
        <v>0</v>
      </c>
      <c r="U373" s="52">
        <v>0</v>
      </c>
      <c r="V373" s="52">
        <v>0</v>
      </c>
      <c r="W373" s="52">
        <v>0</v>
      </c>
    </row>
    <row r="374" spans="2:23">
      <c r="B374" s="137"/>
      <c r="C374" s="137"/>
      <c r="D374" s="137"/>
      <c r="E374" s="137"/>
      <c r="F374" s="51" t="s">
        <v>223</v>
      </c>
      <c r="G374" s="52">
        <f t="shared" si="13"/>
        <v>0</v>
      </c>
      <c r="H374" s="52">
        <f t="shared" si="14"/>
        <v>0</v>
      </c>
      <c r="I374" s="52">
        <f t="shared" si="14"/>
        <v>0</v>
      </c>
      <c r="J374" s="52">
        <f t="shared" si="14"/>
        <v>0</v>
      </c>
      <c r="K374" s="52">
        <f t="shared" si="12"/>
        <v>0</v>
      </c>
      <c r="L374" s="52">
        <v>0</v>
      </c>
      <c r="M374" s="52">
        <v>0</v>
      </c>
      <c r="N374" s="52">
        <v>0</v>
      </c>
      <c r="O374" s="52">
        <v>0</v>
      </c>
      <c r="P374" s="52">
        <v>0</v>
      </c>
      <c r="Q374" s="52">
        <v>0</v>
      </c>
      <c r="R374" s="52">
        <v>0</v>
      </c>
      <c r="S374" s="52">
        <v>0</v>
      </c>
      <c r="T374" s="52">
        <v>0</v>
      </c>
      <c r="U374" s="52">
        <v>0</v>
      </c>
      <c r="V374" s="52">
        <v>0</v>
      </c>
      <c r="W374" s="52">
        <v>0</v>
      </c>
    </row>
    <row r="375" spans="2:23">
      <c r="B375" s="137"/>
      <c r="C375" s="137"/>
      <c r="D375" s="137"/>
      <c r="E375" s="137" t="s">
        <v>54</v>
      </c>
      <c r="F375" s="137" t="s">
        <v>197</v>
      </c>
      <c r="G375" s="52">
        <f t="shared" si="13"/>
        <v>48.9</v>
      </c>
      <c r="H375" s="52">
        <f t="shared" si="14"/>
        <v>48.9</v>
      </c>
      <c r="I375" s="52">
        <f t="shared" si="14"/>
        <v>0</v>
      </c>
      <c r="J375" s="52">
        <f t="shared" si="14"/>
        <v>0</v>
      </c>
      <c r="K375" s="52">
        <f t="shared" si="12"/>
        <v>0</v>
      </c>
      <c r="L375" s="52">
        <v>0</v>
      </c>
      <c r="M375" s="52">
        <v>0</v>
      </c>
      <c r="N375" s="52">
        <v>0</v>
      </c>
      <c r="O375" s="52">
        <v>0</v>
      </c>
      <c r="P375" s="52">
        <v>0</v>
      </c>
      <c r="Q375" s="52">
        <v>0</v>
      </c>
      <c r="R375" s="52">
        <v>0</v>
      </c>
      <c r="S375" s="52">
        <v>0</v>
      </c>
      <c r="T375" s="52">
        <v>48.9</v>
      </c>
      <c r="U375" s="52">
        <v>0</v>
      </c>
      <c r="V375" s="52">
        <v>0</v>
      </c>
      <c r="W375" s="52">
        <v>0</v>
      </c>
    </row>
    <row r="376" spans="2:23">
      <c r="B376" s="137"/>
      <c r="C376" s="137"/>
      <c r="D376" s="137"/>
      <c r="E376" s="137" t="s">
        <v>224</v>
      </c>
      <c r="F376" s="137" t="s">
        <v>197</v>
      </c>
      <c r="G376" s="52">
        <f t="shared" si="13"/>
        <v>133</v>
      </c>
      <c r="H376" s="52">
        <f t="shared" si="14"/>
        <v>133</v>
      </c>
      <c r="I376" s="52">
        <f t="shared" si="14"/>
        <v>0</v>
      </c>
      <c r="J376" s="52">
        <f t="shared" si="14"/>
        <v>0</v>
      </c>
      <c r="K376" s="52">
        <f t="shared" si="12"/>
        <v>0</v>
      </c>
      <c r="L376" s="52">
        <v>0</v>
      </c>
      <c r="M376" s="52">
        <v>0</v>
      </c>
      <c r="N376" s="52">
        <v>0</v>
      </c>
      <c r="O376" s="52">
        <v>0</v>
      </c>
      <c r="P376" s="52">
        <v>0</v>
      </c>
      <c r="Q376" s="52">
        <v>0</v>
      </c>
      <c r="R376" s="52">
        <v>0</v>
      </c>
      <c r="S376" s="52">
        <v>0</v>
      </c>
      <c r="T376" s="52">
        <v>133</v>
      </c>
      <c r="U376" s="52">
        <v>0</v>
      </c>
      <c r="V376" s="52">
        <v>0</v>
      </c>
      <c r="W376" s="52">
        <v>0</v>
      </c>
    </row>
    <row r="377" spans="2:23">
      <c r="B377" s="137"/>
      <c r="C377" s="137"/>
      <c r="D377" s="137"/>
      <c r="E377" s="137" t="s">
        <v>225</v>
      </c>
      <c r="F377" s="137" t="s">
        <v>197</v>
      </c>
      <c r="G377" s="52">
        <f t="shared" si="13"/>
        <v>0</v>
      </c>
      <c r="H377" s="52">
        <f t="shared" si="14"/>
        <v>0</v>
      </c>
      <c r="I377" s="52">
        <f t="shared" si="14"/>
        <v>0</v>
      </c>
      <c r="J377" s="52">
        <f t="shared" si="14"/>
        <v>0</v>
      </c>
      <c r="K377" s="52">
        <f t="shared" si="12"/>
        <v>0</v>
      </c>
      <c r="L377" s="52">
        <v>0</v>
      </c>
      <c r="M377" s="52">
        <v>0</v>
      </c>
      <c r="N377" s="52">
        <v>0</v>
      </c>
      <c r="O377" s="52">
        <v>0</v>
      </c>
      <c r="P377" s="52">
        <v>0</v>
      </c>
      <c r="Q377" s="52">
        <v>0</v>
      </c>
      <c r="R377" s="52">
        <v>0</v>
      </c>
      <c r="S377" s="52">
        <v>0</v>
      </c>
      <c r="T377" s="52">
        <v>0</v>
      </c>
      <c r="U377" s="52">
        <v>0</v>
      </c>
      <c r="V377" s="52">
        <v>0</v>
      </c>
      <c r="W377" s="52">
        <v>0</v>
      </c>
    </row>
    <row r="378" spans="2:23">
      <c r="B378" s="137"/>
      <c r="C378" s="137"/>
      <c r="D378" s="137"/>
      <c r="E378" s="137" t="s">
        <v>55</v>
      </c>
      <c r="F378" s="137" t="s">
        <v>197</v>
      </c>
      <c r="G378" s="52">
        <f t="shared" si="13"/>
        <v>2</v>
      </c>
      <c r="H378" s="52">
        <f t="shared" si="14"/>
        <v>2</v>
      </c>
      <c r="I378" s="52">
        <f t="shared" si="14"/>
        <v>0</v>
      </c>
      <c r="J378" s="52">
        <f t="shared" si="14"/>
        <v>0</v>
      </c>
      <c r="K378" s="52">
        <f t="shared" si="12"/>
        <v>0</v>
      </c>
      <c r="L378" s="52">
        <v>0</v>
      </c>
      <c r="M378" s="52">
        <v>0</v>
      </c>
      <c r="N378" s="52">
        <v>0</v>
      </c>
      <c r="O378" s="52">
        <v>0</v>
      </c>
      <c r="P378" s="52">
        <v>0</v>
      </c>
      <c r="Q378" s="52">
        <v>0</v>
      </c>
      <c r="R378" s="52">
        <v>0</v>
      </c>
      <c r="S378" s="52">
        <v>0</v>
      </c>
      <c r="T378" s="52">
        <v>2</v>
      </c>
      <c r="U378" s="52">
        <v>0</v>
      </c>
      <c r="V378" s="52">
        <v>0</v>
      </c>
      <c r="W378" s="52">
        <v>0</v>
      </c>
    </row>
    <row r="379" spans="2:23">
      <c r="B379" s="137"/>
      <c r="C379" s="137"/>
      <c r="D379" s="137"/>
      <c r="E379" s="137" t="s">
        <v>226</v>
      </c>
      <c r="F379" s="137" t="s">
        <v>197</v>
      </c>
      <c r="G379" s="52">
        <f t="shared" si="13"/>
        <v>6580</v>
      </c>
      <c r="H379" s="52">
        <f t="shared" si="14"/>
        <v>6580</v>
      </c>
      <c r="I379" s="52">
        <f t="shared" si="14"/>
        <v>0</v>
      </c>
      <c r="J379" s="52">
        <f t="shared" si="14"/>
        <v>0</v>
      </c>
      <c r="K379" s="52">
        <f t="shared" si="12"/>
        <v>0</v>
      </c>
      <c r="L379" s="52">
        <v>0</v>
      </c>
      <c r="M379" s="52">
        <v>0</v>
      </c>
      <c r="N379" s="52">
        <v>0</v>
      </c>
      <c r="O379" s="52">
        <v>0</v>
      </c>
      <c r="P379" s="52">
        <v>0</v>
      </c>
      <c r="Q379" s="52">
        <v>0</v>
      </c>
      <c r="R379" s="52">
        <v>0</v>
      </c>
      <c r="S379" s="52">
        <v>0</v>
      </c>
      <c r="T379" s="52">
        <v>6580</v>
      </c>
      <c r="U379" s="52">
        <v>0</v>
      </c>
      <c r="V379" s="52">
        <v>0</v>
      </c>
      <c r="W379" s="52">
        <v>0</v>
      </c>
    </row>
    <row r="380" spans="2:23">
      <c r="B380" s="137"/>
      <c r="C380" s="137"/>
      <c r="D380" s="137" t="s">
        <v>227</v>
      </c>
      <c r="E380" s="137" t="s">
        <v>197</v>
      </c>
      <c r="F380" s="137" t="s">
        <v>197</v>
      </c>
      <c r="G380" s="52">
        <f t="shared" si="13"/>
        <v>24899.200000000001</v>
      </c>
      <c r="H380" s="52">
        <f t="shared" si="14"/>
        <v>24899.200000000001</v>
      </c>
      <c r="I380" s="52">
        <f t="shared" si="14"/>
        <v>0</v>
      </c>
      <c r="J380" s="52">
        <f t="shared" si="14"/>
        <v>0</v>
      </c>
      <c r="K380" s="52">
        <f t="shared" si="12"/>
        <v>0</v>
      </c>
      <c r="L380" s="52">
        <v>0</v>
      </c>
      <c r="M380" s="52">
        <v>0</v>
      </c>
      <c r="N380" s="52">
        <v>0</v>
      </c>
      <c r="O380" s="52">
        <v>0</v>
      </c>
      <c r="P380" s="52">
        <v>77.7</v>
      </c>
      <c r="Q380" s="52">
        <v>0</v>
      </c>
      <c r="R380" s="52">
        <v>0</v>
      </c>
      <c r="S380" s="52">
        <v>0</v>
      </c>
      <c r="T380" s="52">
        <v>24821.5</v>
      </c>
      <c r="U380" s="52">
        <v>0</v>
      </c>
      <c r="V380" s="52">
        <v>0</v>
      </c>
      <c r="W380" s="52">
        <v>0</v>
      </c>
    </row>
    <row r="381" spans="2:23">
      <c r="B381" s="137" t="s">
        <v>125</v>
      </c>
      <c r="C381" s="137" t="s">
        <v>132</v>
      </c>
      <c r="D381" s="137" t="s">
        <v>123</v>
      </c>
      <c r="E381" s="137"/>
      <c r="F381" s="137" t="s">
        <v>197</v>
      </c>
      <c r="G381" s="52">
        <f t="shared" si="13"/>
        <v>89979.1</v>
      </c>
      <c r="H381" s="52">
        <f t="shared" si="14"/>
        <v>64853.100000000006</v>
      </c>
      <c r="I381" s="52">
        <f t="shared" si="14"/>
        <v>22527</v>
      </c>
      <c r="J381" s="52">
        <f t="shared" si="14"/>
        <v>2599</v>
      </c>
      <c r="K381" s="52">
        <f t="shared" si="12"/>
        <v>0</v>
      </c>
      <c r="L381" s="52">
        <v>25175.7</v>
      </c>
      <c r="M381" s="52">
        <v>22527</v>
      </c>
      <c r="N381" s="52">
        <v>2599</v>
      </c>
      <c r="O381" s="52">
        <v>0</v>
      </c>
      <c r="P381" s="52">
        <v>110</v>
      </c>
      <c r="Q381" s="52">
        <v>0</v>
      </c>
      <c r="R381" s="52">
        <v>0</v>
      </c>
      <c r="S381" s="52">
        <v>0</v>
      </c>
      <c r="T381" s="52">
        <v>39567.4</v>
      </c>
      <c r="U381" s="52">
        <v>0</v>
      </c>
      <c r="V381" s="52">
        <v>0</v>
      </c>
      <c r="W381" s="52">
        <v>0</v>
      </c>
    </row>
    <row r="382" spans="2:23">
      <c r="B382" s="137"/>
      <c r="C382" s="137"/>
      <c r="D382" s="137" t="s">
        <v>198</v>
      </c>
      <c r="E382" s="137" t="s">
        <v>58</v>
      </c>
      <c r="F382" s="137" t="s">
        <v>197</v>
      </c>
      <c r="G382" s="52">
        <f t="shared" si="13"/>
        <v>25126</v>
      </c>
      <c r="H382" s="52">
        <f t="shared" si="14"/>
        <v>0</v>
      </c>
      <c r="I382" s="52">
        <f t="shared" si="14"/>
        <v>22527</v>
      </c>
      <c r="J382" s="52">
        <f t="shared" si="14"/>
        <v>2599</v>
      </c>
      <c r="K382" s="52">
        <f t="shared" si="12"/>
        <v>0</v>
      </c>
      <c r="L382" s="52">
        <v>0</v>
      </c>
      <c r="M382" s="52">
        <v>22527</v>
      </c>
      <c r="N382" s="52">
        <v>2599</v>
      </c>
      <c r="O382" s="52">
        <v>0</v>
      </c>
      <c r="P382" s="52">
        <v>0</v>
      </c>
      <c r="Q382" s="52">
        <v>0</v>
      </c>
      <c r="R382" s="52">
        <v>0</v>
      </c>
      <c r="S382" s="52">
        <v>0</v>
      </c>
      <c r="T382" s="52">
        <v>0</v>
      </c>
      <c r="U382" s="52">
        <v>0</v>
      </c>
      <c r="V382" s="52">
        <v>0</v>
      </c>
      <c r="W382" s="52">
        <v>0</v>
      </c>
    </row>
    <row r="383" spans="2:23">
      <c r="B383" s="137"/>
      <c r="C383" s="137"/>
      <c r="D383" s="137"/>
      <c r="E383" s="137" t="s">
        <v>153</v>
      </c>
      <c r="F383" s="51" t="s">
        <v>58</v>
      </c>
      <c r="G383" s="52">
        <f t="shared" si="13"/>
        <v>22527</v>
      </c>
      <c r="H383" s="52">
        <f t="shared" si="14"/>
        <v>0</v>
      </c>
      <c r="I383" s="52">
        <f t="shared" si="14"/>
        <v>22527</v>
      </c>
      <c r="J383" s="52">
        <f t="shared" si="14"/>
        <v>0</v>
      </c>
      <c r="K383" s="52">
        <f t="shared" si="12"/>
        <v>0</v>
      </c>
      <c r="L383" s="52">
        <v>0</v>
      </c>
      <c r="M383" s="52">
        <v>22527</v>
      </c>
      <c r="N383" s="52">
        <v>0</v>
      </c>
      <c r="O383" s="52">
        <v>0</v>
      </c>
      <c r="P383" s="52">
        <v>0</v>
      </c>
      <c r="Q383" s="52">
        <v>0</v>
      </c>
      <c r="R383" s="52">
        <v>0</v>
      </c>
      <c r="S383" s="52">
        <v>0</v>
      </c>
      <c r="T383" s="52">
        <v>0</v>
      </c>
      <c r="U383" s="52">
        <v>0</v>
      </c>
      <c r="V383" s="52">
        <v>0</v>
      </c>
      <c r="W383" s="52">
        <v>0</v>
      </c>
    </row>
    <row r="384" spans="2:23">
      <c r="B384" s="137"/>
      <c r="C384" s="137"/>
      <c r="D384" s="137"/>
      <c r="E384" s="137"/>
      <c r="F384" s="51" t="s">
        <v>199</v>
      </c>
      <c r="G384" s="52">
        <f t="shared" si="13"/>
        <v>5042</v>
      </c>
      <c r="H384" s="52">
        <f t="shared" si="14"/>
        <v>0</v>
      </c>
      <c r="I384" s="52">
        <f t="shared" si="14"/>
        <v>5042</v>
      </c>
      <c r="J384" s="52">
        <f t="shared" si="14"/>
        <v>0</v>
      </c>
      <c r="K384" s="52">
        <f t="shared" si="12"/>
        <v>0</v>
      </c>
      <c r="L384" s="52">
        <v>0</v>
      </c>
      <c r="M384" s="52">
        <v>5042</v>
      </c>
      <c r="N384" s="52">
        <v>0</v>
      </c>
      <c r="O384" s="52">
        <v>0</v>
      </c>
      <c r="P384" s="52">
        <v>0</v>
      </c>
      <c r="Q384" s="52">
        <v>0</v>
      </c>
      <c r="R384" s="52">
        <v>0</v>
      </c>
      <c r="S384" s="52">
        <v>0</v>
      </c>
      <c r="T384" s="52">
        <v>0</v>
      </c>
      <c r="U384" s="52">
        <v>0</v>
      </c>
      <c r="V384" s="52">
        <v>0</v>
      </c>
      <c r="W384" s="52">
        <v>0</v>
      </c>
    </row>
    <row r="385" spans="2:23" ht="31.2">
      <c r="B385" s="137"/>
      <c r="C385" s="137"/>
      <c r="D385" s="137"/>
      <c r="E385" s="137"/>
      <c r="F385" s="51" t="s">
        <v>200</v>
      </c>
      <c r="G385" s="52">
        <f t="shared" si="13"/>
        <v>4559</v>
      </c>
      <c r="H385" s="52">
        <f t="shared" si="14"/>
        <v>0</v>
      </c>
      <c r="I385" s="52">
        <f t="shared" si="14"/>
        <v>4559</v>
      </c>
      <c r="J385" s="52">
        <f t="shared" si="14"/>
        <v>0</v>
      </c>
      <c r="K385" s="52">
        <f t="shared" si="12"/>
        <v>0</v>
      </c>
      <c r="L385" s="52">
        <v>0</v>
      </c>
      <c r="M385" s="52">
        <v>4559</v>
      </c>
      <c r="N385" s="52">
        <v>0</v>
      </c>
      <c r="O385" s="52">
        <v>0</v>
      </c>
      <c r="P385" s="52">
        <v>0</v>
      </c>
      <c r="Q385" s="52">
        <v>0</v>
      </c>
      <c r="R385" s="52">
        <v>0</v>
      </c>
      <c r="S385" s="52">
        <v>0</v>
      </c>
      <c r="T385" s="52">
        <v>0</v>
      </c>
      <c r="U385" s="52">
        <v>0</v>
      </c>
      <c r="V385" s="52">
        <v>0</v>
      </c>
      <c r="W385" s="52">
        <v>0</v>
      </c>
    </row>
    <row r="386" spans="2:23">
      <c r="B386" s="137"/>
      <c r="C386" s="137"/>
      <c r="D386" s="137"/>
      <c r="E386" s="137"/>
      <c r="F386" s="51" t="s">
        <v>201</v>
      </c>
      <c r="G386" s="52">
        <f t="shared" si="13"/>
        <v>153</v>
      </c>
      <c r="H386" s="52">
        <f t="shared" si="14"/>
        <v>0</v>
      </c>
      <c r="I386" s="52">
        <f t="shared" si="14"/>
        <v>153</v>
      </c>
      <c r="J386" s="52">
        <f t="shared" si="14"/>
        <v>0</v>
      </c>
      <c r="K386" s="52">
        <f t="shared" si="14"/>
        <v>0</v>
      </c>
      <c r="L386" s="52">
        <v>0</v>
      </c>
      <c r="M386" s="52">
        <v>153</v>
      </c>
      <c r="N386" s="52">
        <v>0</v>
      </c>
      <c r="O386" s="52">
        <v>0</v>
      </c>
      <c r="P386" s="52">
        <v>0</v>
      </c>
      <c r="Q386" s="52">
        <v>0</v>
      </c>
      <c r="R386" s="52">
        <v>0</v>
      </c>
      <c r="S386" s="52">
        <v>0</v>
      </c>
      <c r="T386" s="52">
        <v>0</v>
      </c>
      <c r="U386" s="52">
        <v>0</v>
      </c>
      <c r="V386" s="52">
        <v>0</v>
      </c>
      <c r="W386" s="52">
        <v>0</v>
      </c>
    </row>
    <row r="387" spans="2:23">
      <c r="B387" s="137"/>
      <c r="C387" s="137"/>
      <c r="D387" s="137"/>
      <c r="E387" s="137"/>
      <c r="F387" s="51" t="s">
        <v>202</v>
      </c>
      <c r="G387" s="52">
        <f t="shared" ref="G387:G450" si="15">SUM(H387:K387)</f>
        <v>1098</v>
      </c>
      <c r="H387" s="52">
        <f t="shared" ref="H387:K450" si="16">SUM(L387,P387,T387)</f>
        <v>0</v>
      </c>
      <c r="I387" s="52">
        <f t="shared" si="16"/>
        <v>1098</v>
      </c>
      <c r="J387" s="52">
        <f t="shared" si="16"/>
        <v>0</v>
      </c>
      <c r="K387" s="52">
        <f t="shared" si="16"/>
        <v>0</v>
      </c>
      <c r="L387" s="52">
        <v>0</v>
      </c>
      <c r="M387" s="52">
        <v>1098</v>
      </c>
      <c r="N387" s="52">
        <v>0</v>
      </c>
      <c r="O387" s="52">
        <v>0</v>
      </c>
      <c r="P387" s="52">
        <v>0</v>
      </c>
      <c r="Q387" s="52">
        <v>0</v>
      </c>
      <c r="R387" s="52">
        <v>0</v>
      </c>
      <c r="S387" s="52">
        <v>0</v>
      </c>
      <c r="T387" s="52">
        <v>0</v>
      </c>
      <c r="U387" s="52">
        <v>0</v>
      </c>
      <c r="V387" s="52">
        <v>0</v>
      </c>
      <c r="W387" s="52">
        <v>0</v>
      </c>
    </row>
    <row r="388" spans="2:23" ht="31.2">
      <c r="B388" s="137"/>
      <c r="C388" s="137"/>
      <c r="D388" s="137"/>
      <c r="E388" s="137"/>
      <c r="F388" s="51" t="s">
        <v>203</v>
      </c>
      <c r="G388" s="52">
        <f t="shared" si="15"/>
        <v>1573</v>
      </c>
      <c r="H388" s="52">
        <f t="shared" si="16"/>
        <v>0</v>
      </c>
      <c r="I388" s="52">
        <f t="shared" si="16"/>
        <v>1573</v>
      </c>
      <c r="J388" s="52">
        <f t="shared" si="16"/>
        <v>0</v>
      </c>
      <c r="K388" s="52">
        <f t="shared" si="16"/>
        <v>0</v>
      </c>
      <c r="L388" s="52">
        <v>0</v>
      </c>
      <c r="M388" s="52">
        <v>1573</v>
      </c>
      <c r="N388" s="52">
        <v>0</v>
      </c>
      <c r="O388" s="52">
        <v>0</v>
      </c>
      <c r="P388" s="52">
        <v>0</v>
      </c>
      <c r="Q388" s="52">
        <v>0</v>
      </c>
      <c r="R388" s="52">
        <v>0</v>
      </c>
      <c r="S388" s="52">
        <v>0</v>
      </c>
      <c r="T388" s="52">
        <v>0</v>
      </c>
      <c r="U388" s="52">
        <v>0</v>
      </c>
      <c r="V388" s="52">
        <v>0</v>
      </c>
      <c r="W388" s="52">
        <v>0</v>
      </c>
    </row>
    <row r="389" spans="2:23">
      <c r="B389" s="137"/>
      <c r="C389" s="137"/>
      <c r="D389" s="137"/>
      <c r="E389" s="137"/>
      <c r="F389" s="51" t="s">
        <v>204</v>
      </c>
      <c r="G389" s="52">
        <f t="shared" si="15"/>
        <v>429</v>
      </c>
      <c r="H389" s="52">
        <f t="shared" si="16"/>
        <v>0</v>
      </c>
      <c r="I389" s="52">
        <f t="shared" si="16"/>
        <v>429</v>
      </c>
      <c r="J389" s="52">
        <f t="shared" si="16"/>
        <v>0</v>
      </c>
      <c r="K389" s="52">
        <f t="shared" si="16"/>
        <v>0</v>
      </c>
      <c r="L389" s="52">
        <v>0</v>
      </c>
      <c r="M389" s="52">
        <v>429</v>
      </c>
      <c r="N389" s="52">
        <v>0</v>
      </c>
      <c r="O389" s="52">
        <v>0</v>
      </c>
      <c r="P389" s="52">
        <v>0</v>
      </c>
      <c r="Q389" s="52">
        <v>0</v>
      </c>
      <c r="R389" s="52">
        <v>0</v>
      </c>
      <c r="S389" s="52">
        <v>0</v>
      </c>
      <c r="T389" s="52">
        <v>0</v>
      </c>
      <c r="U389" s="52">
        <v>0</v>
      </c>
      <c r="V389" s="52">
        <v>0</v>
      </c>
      <c r="W389" s="52">
        <v>0</v>
      </c>
    </row>
    <row r="390" spans="2:23">
      <c r="B390" s="137"/>
      <c r="C390" s="137"/>
      <c r="D390" s="137"/>
      <c r="E390" s="137"/>
      <c r="F390" s="51" t="s">
        <v>55</v>
      </c>
      <c r="G390" s="52">
        <f t="shared" si="15"/>
        <v>9673</v>
      </c>
      <c r="H390" s="52">
        <f t="shared" si="16"/>
        <v>0</v>
      </c>
      <c r="I390" s="52">
        <f t="shared" si="16"/>
        <v>9673</v>
      </c>
      <c r="J390" s="52">
        <f t="shared" si="16"/>
        <v>0</v>
      </c>
      <c r="K390" s="52">
        <f t="shared" si="16"/>
        <v>0</v>
      </c>
      <c r="L390" s="52">
        <v>0</v>
      </c>
      <c r="M390" s="52">
        <v>9673</v>
      </c>
      <c r="N390" s="52">
        <v>0</v>
      </c>
      <c r="O390" s="52">
        <v>0</v>
      </c>
      <c r="P390" s="52">
        <v>0</v>
      </c>
      <c r="Q390" s="52">
        <v>0</v>
      </c>
      <c r="R390" s="52">
        <v>0</v>
      </c>
      <c r="S390" s="52">
        <v>0</v>
      </c>
      <c r="T390" s="52">
        <v>0</v>
      </c>
      <c r="U390" s="52">
        <v>0</v>
      </c>
      <c r="V390" s="52">
        <v>0</v>
      </c>
      <c r="W390" s="52">
        <v>0</v>
      </c>
    </row>
    <row r="391" spans="2:23">
      <c r="B391" s="137"/>
      <c r="C391" s="137"/>
      <c r="D391" s="137"/>
      <c r="E391" s="137" t="s">
        <v>154</v>
      </c>
      <c r="F391" s="51" t="s">
        <v>58</v>
      </c>
      <c r="G391" s="52">
        <f t="shared" si="15"/>
        <v>2599</v>
      </c>
      <c r="H391" s="52">
        <f t="shared" si="16"/>
        <v>0</v>
      </c>
      <c r="I391" s="52">
        <f t="shared" si="16"/>
        <v>0</v>
      </c>
      <c r="J391" s="52">
        <f t="shared" si="16"/>
        <v>2599</v>
      </c>
      <c r="K391" s="52">
        <f t="shared" si="16"/>
        <v>0</v>
      </c>
      <c r="L391" s="52">
        <v>0</v>
      </c>
      <c r="M391" s="52">
        <v>0</v>
      </c>
      <c r="N391" s="52">
        <v>2599</v>
      </c>
      <c r="O391" s="52">
        <v>0</v>
      </c>
      <c r="P391" s="52">
        <v>0</v>
      </c>
      <c r="Q391" s="52">
        <v>0</v>
      </c>
      <c r="R391" s="52">
        <v>0</v>
      </c>
      <c r="S391" s="52">
        <v>0</v>
      </c>
      <c r="T391" s="52">
        <v>0</v>
      </c>
      <c r="U391" s="52">
        <v>0</v>
      </c>
      <c r="V391" s="52">
        <v>0</v>
      </c>
      <c r="W391" s="52">
        <v>0</v>
      </c>
    </row>
    <row r="392" spans="2:23">
      <c r="B392" s="137"/>
      <c r="C392" s="137"/>
      <c r="D392" s="137"/>
      <c r="E392" s="137"/>
      <c r="F392" s="51" t="s">
        <v>205</v>
      </c>
      <c r="G392" s="52">
        <f t="shared" si="15"/>
        <v>528</v>
      </c>
      <c r="H392" s="52">
        <f t="shared" si="16"/>
        <v>0</v>
      </c>
      <c r="I392" s="52">
        <f t="shared" si="16"/>
        <v>0</v>
      </c>
      <c r="J392" s="52">
        <f t="shared" si="16"/>
        <v>528</v>
      </c>
      <c r="K392" s="52">
        <f t="shared" si="16"/>
        <v>0</v>
      </c>
      <c r="L392" s="52">
        <v>0</v>
      </c>
      <c r="M392" s="52">
        <v>0</v>
      </c>
      <c r="N392" s="52">
        <v>528</v>
      </c>
      <c r="O392" s="52">
        <v>0</v>
      </c>
      <c r="P392" s="52">
        <v>0</v>
      </c>
      <c r="Q392" s="52">
        <v>0</v>
      </c>
      <c r="R392" s="52">
        <v>0</v>
      </c>
      <c r="S392" s="52">
        <v>0</v>
      </c>
      <c r="T392" s="52">
        <v>0</v>
      </c>
      <c r="U392" s="52">
        <v>0</v>
      </c>
      <c r="V392" s="52">
        <v>0</v>
      </c>
      <c r="W392" s="52">
        <v>0</v>
      </c>
    </row>
    <row r="393" spans="2:23">
      <c r="B393" s="137"/>
      <c r="C393" s="137"/>
      <c r="D393" s="137"/>
      <c r="E393" s="137"/>
      <c r="F393" s="51" t="s">
        <v>206</v>
      </c>
      <c r="G393" s="52">
        <f t="shared" si="15"/>
        <v>743</v>
      </c>
      <c r="H393" s="52">
        <f t="shared" si="16"/>
        <v>0</v>
      </c>
      <c r="I393" s="52">
        <f t="shared" si="16"/>
        <v>0</v>
      </c>
      <c r="J393" s="52">
        <f t="shared" si="16"/>
        <v>743</v>
      </c>
      <c r="K393" s="52">
        <f t="shared" si="16"/>
        <v>0</v>
      </c>
      <c r="L393" s="52">
        <v>0</v>
      </c>
      <c r="M393" s="52">
        <v>0</v>
      </c>
      <c r="N393" s="52">
        <v>743</v>
      </c>
      <c r="O393" s="52">
        <v>0</v>
      </c>
      <c r="P393" s="52">
        <v>0</v>
      </c>
      <c r="Q393" s="52">
        <v>0</v>
      </c>
      <c r="R393" s="52">
        <v>0</v>
      </c>
      <c r="S393" s="52">
        <v>0</v>
      </c>
      <c r="T393" s="52">
        <v>0</v>
      </c>
      <c r="U393" s="52">
        <v>0</v>
      </c>
      <c r="V393" s="52">
        <v>0</v>
      </c>
      <c r="W393" s="52">
        <v>0</v>
      </c>
    </row>
    <row r="394" spans="2:23">
      <c r="B394" s="137"/>
      <c r="C394" s="137"/>
      <c r="D394" s="137"/>
      <c r="E394" s="137"/>
      <c r="F394" s="51" t="s">
        <v>207</v>
      </c>
      <c r="G394" s="52">
        <f t="shared" si="15"/>
        <v>106</v>
      </c>
      <c r="H394" s="52">
        <f t="shared" si="16"/>
        <v>0</v>
      </c>
      <c r="I394" s="52">
        <f t="shared" si="16"/>
        <v>0</v>
      </c>
      <c r="J394" s="52">
        <f t="shared" si="16"/>
        <v>106</v>
      </c>
      <c r="K394" s="52">
        <f t="shared" si="16"/>
        <v>0</v>
      </c>
      <c r="L394" s="52">
        <v>0</v>
      </c>
      <c r="M394" s="52">
        <v>0</v>
      </c>
      <c r="N394" s="52">
        <v>106</v>
      </c>
      <c r="O394" s="52">
        <v>0</v>
      </c>
      <c r="P394" s="52">
        <v>0</v>
      </c>
      <c r="Q394" s="52">
        <v>0</v>
      </c>
      <c r="R394" s="52">
        <v>0</v>
      </c>
      <c r="S394" s="52">
        <v>0</v>
      </c>
      <c r="T394" s="52">
        <v>0</v>
      </c>
      <c r="U394" s="52">
        <v>0</v>
      </c>
      <c r="V394" s="52">
        <v>0</v>
      </c>
      <c r="W394" s="52">
        <v>0</v>
      </c>
    </row>
    <row r="395" spans="2:23" ht="31.2">
      <c r="B395" s="137"/>
      <c r="C395" s="137"/>
      <c r="D395" s="137"/>
      <c r="E395" s="137"/>
      <c r="F395" s="51" t="s">
        <v>208</v>
      </c>
      <c r="G395" s="52">
        <f t="shared" si="15"/>
        <v>65</v>
      </c>
      <c r="H395" s="52">
        <f t="shared" si="16"/>
        <v>0</v>
      </c>
      <c r="I395" s="52">
        <f t="shared" si="16"/>
        <v>0</v>
      </c>
      <c r="J395" s="52">
        <f t="shared" si="16"/>
        <v>65</v>
      </c>
      <c r="K395" s="52">
        <f t="shared" si="16"/>
        <v>0</v>
      </c>
      <c r="L395" s="52">
        <v>0</v>
      </c>
      <c r="M395" s="52">
        <v>0</v>
      </c>
      <c r="N395" s="52">
        <v>65</v>
      </c>
      <c r="O395" s="52">
        <v>0</v>
      </c>
      <c r="P395" s="52">
        <v>0</v>
      </c>
      <c r="Q395" s="52">
        <v>0</v>
      </c>
      <c r="R395" s="52">
        <v>0</v>
      </c>
      <c r="S395" s="52">
        <v>0</v>
      </c>
      <c r="T395" s="52">
        <v>0</v>
      </c>
      <c r="U395" s="52">
        <v>0</v>
      </c>
      <c r="V395" s="52">
        <v>0</v>
      </c>
      <c r="W395" s="52">
        <v>0</v>
      </c>
    </row>
    <row r="396" spans="2:23">
      <c r="B396" s="137"/>
      <c r="C396" s="137"/>
      <c r="D396" s="137"/>
      <c r="E396" s="137"/>
      <c r="F396" s="51" t="s">
        <v>209</v>
      </c>
      <c r="G396" s="52">
        <f t="shared" si="15"/>
        <v>192</v>
      </c>
      <c r="H396" s="52">
        <f t="shared" si="16"/>
        <v>0</v>
      </c>
      <c r="I396" s="52">
        <f t="shared" si="16"/>
        <v>0</v>
      </c>
      <c r="J396" s="52">
        <f t="shared" si="16"/>
        <v>192</v>
      </c>
      <c r="K396" s="52">
        <f t="shared" si="16"/>
        <v>0</v>
      </c>
      <c r="L396" s="52">
        <v>0</v>
      </c>
      <c r="M396" s="52">
        <v>0</v>
      </c>
      <c r="N396" s="52">
        <v>192</v>
      </c>
      <c r="O396" s="52">
        <v>0</v>
      </c>
      <c r="P396" s="52">
        <v>0</v>
      </c>
      <c r="Q396" s="52">
        <v>0</v>
      </c>
      <c r="R396" s="52">
        <v>0</v>
      </c>
      <c r="S396" s="52">
        <v>0</v>
      </c>
      <c r="T396" s="52">
        <v>0</v>
      </c>
      <c r="U396" s="52">
        <v>0</v>
      </c>
      <c r="V396" s="52">
        <v>0</v>
      </c>
      <c r="W396" s="52">
        <v>0</v>
      </c>
    </row>
    <row r="397" spans="2:23">
      <c r="B397" s="137"/>
      <c r="C397" s="137"/>
      <c r="D397" s="137"/>
      <c r="E397" s="137"/>
      <c r="F397" s="51" t="s">
        <v>55</v>
      </c>
      <c r="G397" s="52">
        <f t="shared" si="15"/>
        <v>965</v>
      </c>
      <c r="H397" s="52">
        <f t="shared" si="16"/>
        <v>0</v>
      </c>
      <c r="I397" s="52">
        <f t="shared" si="16"/>
        <v>0</v>
      </c>
      <c r="J397" s="52">
        <f t="shared" si="16"/>
        <v>965</v>
      </c>
      <c r="K397" s="52">
        <f t="shared" si="16"/>
        <v>0</v>
      </c>
      <c r="L397" s="52">
        <v>0</v>
      </c>
      <c r="M397" s="52">
        <v>0</v>
      </c>
      <c r="N397" s="52">
        <v>965</v>
      </c>
      <c r="O397" s="52">
        <v>0</v>
      </c>
      <c r="P397" s="52">
        <v>0</v>
      </c>
      <c r="Q397" s="52">
        <v>0</v>
      </c>
      <c r="R397" s="52">
        <v>0</v>
      </c>
      <c r="S397" s="52">
        <v>0</v>
      </c>
      <c r="T397" s="52">
        <v>0</v>
      </c>
      <c r="U397" s="52">
        <v>0</v>
      </c>
      <c r="V397" s="52">
        <v>0</v>
      </c>
      <c r="W397" s="52">
        <v>0</v>
      </c>
    </row>
    <row r="398" spans="2:23" ht="62.4">
      <c r="B398" s="137"/>
      <c r="C398" s="137"/>
      <c r="D398" s="137"/>
      <c r="E398" s="51" t="s">
        <v>210</v>
      </c>
      <c r="F398" s="51" t="s">
        <v>233</v>
      </c>
      <c r="G398" s="52">
        <f t="shared" si="15"/>
        <v>0</v>
      </c>
      <c r="H398" s="52">
        <f t="shared" si="16"/>
        <v>0</v>
      </c>
      <c r="I398" s="52">
        <f t="shared" si="16"/>
        <v>0</v>
      </c>
      <c r="J398" s="52">
        <f t="shared" si="16"/>
        <v>0</v>
      </c>
      <c r="K398" s="52">
        <f t="shared" si="16"/>
        <v>0</v>
      </c>
      <c r="L398" s="52">
        <v>0</v>
      </c>
      <c r="M398" s="52">
        <v>0</v>
      </c>
      <c r="N398" s="52">
        <v>0</v>
      </c>
      <c r="O398" s="52">
        <v>0</v>
      </c>
      <c r="P398" s="52">
        <v>0</v>
      </c>
      <c r="Q398" s="52">
        <v>0</v>
      </c>
      <c r="R398" s="52">
        <v>0</v>
      </c>
      <c r="S398" s="52">
        <v>0</v>
      </c>
      <c r="T398" s="52">
        <v>0</v>
      </c>
      <c r="U398" s="52">
        <v>0</v>
      </c>
      <c r="V398" s="52">
        <v>0</v>
      </c>
      <c r="W398" s="52">
        <v>0</v>
      </c>
    </row>
    <row r="399" spans="2:23">
      <c r="B399" s="137"/>
      <c r="C399" s="137"/>
      <c r="D399" s="137"/>
      <c r="E399" s="137" t="s">
        <v>211</v>
      </c>
      <c r="F399" s="137" t="s">
        <v>197</v>
      </c>
      <c r="G399" s="52">
        <f t="shared" si="15"/>
        <v>0</v>
      </c>
      <c r="H399" s="52">
        <f t="shared" si="16"/>
        <v>0</v>
      </c>
      <c r="I399" s="52">
        <f t="shared" si="16"/>
        <v>0</v>
      </c>
      <c r="J399" s="52">
        <f t="shared" si="16"/>
        <v>0</v>
      </c>
      <c r="K399" s="52">
        <f t="shared" si="16"/>
        <v>0</v>
      </c>
      <c r="L399" s="52">
        <v>0</v>
      </c>
      <c r="M399" s="52">
        <v>0</v>
      </c>
      <c r="N399" s="52">
        <v>0</v>
      </c>
      <c r="O399" s="52">
        <v>0</v>
      </c>
      <c r="P399" s="52">
        <v>0</v>
      </c>
      <c r="Q399" s="52">
        <v>0</v>
      </c>
      <c r="R399" s="52">
        <v>0</v>
      </c>
      <c r="S399" s="52">
        <v>0</v>
      </c>
      <c r="T399" s="52">
        <v>0</v>
      </c>
      <c r="U399" s="52">
        <v>0</v>
      </c>
      <c r="V399" s="52">
        <v>0</v>
      </c>
      <c r="W399" s="52">
        <v>0</v>
      </c>
    </row>
    <row r="400" spans="2:23">
      <c r="B400" s="137"/>
      <c r="C400" s="137"/>
      <c r="D400" s="137" t="s">
        <v>212</v>
      </c>
      <c r="E400" s="137" t="s">
        <v>58</v>
      </c>
      <c r="F400" s="137" t="s">
        <v>197</v>
      </c>
      <c r="G400" s="52">
        <f t="shared" si="15"/>
        <v>38783.4</v>
      </c>
      <c r="H400" s="52">
        <f t="shared" si="16"/>
        <v>38783.4</v>
      </c>
      <c r="I400" s="52">
        <f t="shared" si="16"/>
        <v>0</v>
      </c>
      <c r="J400" s="52">
        <f t="shared" si="16"/>
        <v>0</v>
      </c>
      <c r="K400" s="52">
        <f t="shared" si="16"/>
        <v>0</v>
      </c>
      <c r="L400" s="52">
        <v>0</v>
      </c>
      <c r="M400" s="52">
        <v>0</v>
      </c>
      <c r="N400" s="52">
        <v>0</v>
      </c>
      <c r="O400" s="52">
        <v>0</v>
      </c>
      <c r="P400" s="52">
        <v>0</v>
      </c>
      <c r="Q400" s="52">
        <v>0</v>
      </c>
      <c r="R400" s="52">
        <v>0</v>
      </c>
      <c r="S400" s="52">
        <v>0</v>
      </c>
      <c r="T400" s="52">
        <v>38783.4</v>
      </c>
      <c r="U400" s="52">
        <v>0</v>
      </c>
      <c r="V400" s="52">
        <v>0</v>
      </c>
      <c r="W400" s="52">
        <v>0</v>
      </c>
    </row>
    <row r="401" spans="2:23">
      <c r="B401" s="137"/>
      <c r="C401" s="137"/>
      <c r="D401" s="137"/>
      <c r="E401" s="137" t="s">
        <v>199</v>
      </c>
      <c r="F401" s="51" t="s">
        <v>213</v>
      </c>
      <c r="G401" s="52">
        <f t="shared" si="15"/>
        <v>111.3</v>
      </c>
      <c r="H401" s="52">
        <f t="shared" si="16"/>
        <v>111.3</v>
      </c>
      <c r="I401" s="52">
        <f t="shared" si="16"/>
        <v>0</v>
      </c>
      <c r="J401" s="52">
        <f t="shared" si="16"/>
        <v>0</v>
      </c>
      <c r="K401" s="52">
        <f t="shared" si="16"/>
        <v>0</v>
      </c>
      <c r="L401" s="52">
        <v>0</v>
      </c>
      <c r="M401" s="52">
        <v>0</v>
      </c>
      <c r="N401" s="52">
        <v>0</v>
      </c>
      <c r="O401" s="52">
        <v>0</v>
      </c>
      <c r="P401" s="52">
        <v>0</v>
      </c>
      <c r="Q401" s="52">
        <v>0</v>
      </c>
      <c r="R401" s="52">
        <v>0</v>
      </c>
      <c r="S401" s="52">
        <v>0</v>
      </c>
      <c r="T401" s="52">
        <v>111.3</v>
      </c>
      <c r="U401" s="52">
        <v>0</v>
      </c>
      <c r="V401" s="52">
        <v>0</v>
      </c>
      <c r="W401" s="52">
        <v>0</v>
      </c>
    </row>
    <row r="402" spans="2:23">
      <c r="B402" s="137"/>
      <c r="C402" s="137"/>
      <c r="D402" s="137"/>
      <c r="E402" s="137"/>
      <c r="F402" s="51" t="s">
        <v>55</v>
      </c>
      <c r="G402" s="52">
        <f t="shared" si="15"/>
        <v>26152.2</v>
      </c>
      <c r="H402" s="52">
        <f t="shared" si="16"/>
        <v>26152.2</v>
      </c>
      <c r="I402" s="52">
        <f t="shared" si="16"/>
        <v>0</v>
      </c>
      <c r="J402" s="52">
        <f t="shared" si="16"/>
        <v>0</v>
      </c>
      <c r="K402" s="52">
        <f t="shared" si="16"/>
        <v>0</v>
      </c>
      <c r="L402" s="52">
        <v>0</v>
      </c>
      <c r="M402" s="52">
        <v>0</v>
      </c>
      <c r="N402" s="52">
        <v>0</v>
      </c>
      <c r="O402" s="52">
        <v>0</v>
      </c>
      <c r="P402" s="52">
        <v>0</v>
      </c>
      <c r="Q402" s="52">
        <v>0</v>
      </c>
      <c r="R402" s="52">
        <v>0</v>
      </c>
      <c r="S402" s="52">
        <v>0</v>
      </c>
      <c r="T402" s="52">
        <v>26152.2</v>
      </c>
      <c r="U402" s="52">
        <v>0</v>
      </c>
      <c r="V402" s="52">
        <v>0</v>
      </c>
      <c r="W402" s="52">
        <v>0</v>
      </c>
    </row>
    <row r="403" spans="2:23">
      <c r="B403" s="137"/>
      <c r="C403" s="137"/>
      <c r="D403" s="137"/>
      <c r="E403" s="137" t="s">
        <v>112</v>
      </c>
      <c r="F403" s="137" t="s">
        <v>197</v>
      </c>
      <c r="G403" s="52">
        <f t="shared" si="15"/>
        <v>694.8</v>
      </c>
      <c r="H403" s="52">
        <f t="shared" si="16"/>
        <v>694.8</v>
      </c>
      <c r="I403" s="52">
        <f t="shared" si="16"/>
        <v>0</v>
      </c>
      <c r="J403" s="52">
        <f t="shared" si="16"/>
        <v>0</v>
      </c>
      <c r="K403" s="52">
        <f t="shared" si="16"/>
        <v>0</v>
      </c>
      <c r="L403" s="52">
        <v>0</v>
      </c>
      <c r="M403" s="52">
        <v>0</v>
      </c>
      <c r="N403" s="52">
        <v>0</v>
      </c>
      <c r="O403" s="52">
        <v>0</v>
      </c>
      <c r="P403" s="52">
        <v>0</v>
      </c>
      <c r="Q403" s="52">
        <v>0</v>
      </c>
      <c r="R403" s="52">
        <v>0</v>
      </c>
      <c r="S403" s="52">
        <v>0</v>
      </c>
      <c r="T403" s="52">
        <v>694.8</v>
      </c>
      <c r="U403" s="52">
        <v>0</v>
      </c>
      <c r="V403" s="52">
        <v>0</v>
      </c>
      <c r="W403" s="52">
        <v>0</v>
      </c>
    </row>
    <row r="404" spans="2:23">
      <c r="B404" s="137"/>
      <c r="C404" s="137"/>
      <c r="D404" s="137"/>
      <c r="E404" s="137" t="s">
        <v>194</v>
      </c>
      <c r="F404" s="137" t="s">
        <v>197</v>
      </c>
      <c r="G404" s="52">
        <f t="shared" si="15"/>
        <v>229.2</v>
      </c>
      <c r="H404" s="52">
        <f t="shared" si="16"/>
        <v>229.2</v>
      </c>
      <c r="I404" s="52">
        <f t="shared" si="16"/>
        <v>0</v>
      </c>
      <c r="J404" s="52">
        <f t="shared" si="16"/>
        <v>0</v>
      </c>
      <c r="K404" s="52">
        <f t="shared" si="16"/>
        <v>0</v>
      </c>
      <c r="L404" s="52">
        <v>0</v>
      </c>
      <c r="M404" s="52">
        <v>0</v>
      </c>
      <c r="N404" s="52">
        <v>0</v>
      </c>
      <c r="O404" s="52">
        <v>0</v>
      </c>
      <c r="P404" s="52">
        <v>0</v>
      </c>
      <c r="Q404" s="52">
        <v>0</v>
      </c>
      <c r="R404" s="52">
        <v>0</v>
      </c>
      <c r="S404" s="52">
        <v>0</v>
      </c>
      <c r="T404" s="52">
        <v>229.2</v>
      </c>
      <c r="U404" s="52">
        <v>0</v>
      </c>
      <c r="V404" s="52">
        <v>0</v>
      </c>
      <c r="W404" s="52">
        <v>0</v>
      </c>
    </row>
    <row r="405" spans="2:23">
      <c r="B405" s="137"/>
      <c r="C405" s="137"/>
      <c r="D405" s="137"/>
      <c r="E405" s="137" t="s">
        <v>200</v>
      </c>
      <c r="F405" s="51" t="s">
        <v>214</v>
      </c>
      <c r="G405" s="52">
        <f t="shared" si="15"/>
        <v>3853.2</v>
      </c>
      <c r="H405" s="52">
        <f t="shared" si="16"/>
        <v>3853.2</v>
      </c>
      <c r="I405" s="52">
        <f t="shared" si="16"/>
        <v>0</v>
      </c>
      <c r="J405" s="52">
        <f t="shared" si="16"/>
        <v>0</v>
      </c>
      <c r="K405" s="52">
        <f t="shared" si="16"/>
        <v>0</v>
      </c>
      <c r="L405" s="52">
        <v>0</v>
      </c>
      <c r="M405" s="52">
        <v>0</v>
      </c>
      <c r="N405" s="52">
        <v>0</v>
      </c>
      <c r="O405" s="52">
        <v>0</v>
      </c>
      <c r="P405" s="52">
        <v>0</v>
      </c>
      <c r="Q405" s="52">
        <v>0</v>
      </c>
      <c r="R405" s="52">
        <v>0</v>
      </c>
      <c r="S405" s="52">
        <v>0</v>
      </c>
      <c r="T405" s="52">
        <v>3853.2</v>
      </c>
      <c r="U405" s="52">
        <v>0</v>
      </c>
      <c r="V405" s="52">
        <v>0</v>
      </c>
      <c r="W405" s="52">
        <v>0</v>
      </c>
    </row>
    <row r="406" spans="2:23" ht="31.2">
      <c r="B406" s="137"/>
      <c r="C406" s="137"/>
      <c r="D406" s="137"/>
      <c r="E406" s="137"/>
      <c r="F406" s="51" t="s">
        <v>215</v>
      </c>
      <c r="G406" s="52">
        <f t="shared" si="15"/>
        <v>204.2</v>
      </c>
      <c r="H406" s="52">
        <f t="shared" si="16"/>
        <v>204.2</v>
      </c>
      <c r="I406" s="52">
        <f t="shared" si="16"/>
        <v>0</v>
      </c>
      <c r="J406" s="52">
        <f t="shared" si="16"/>
        <v>0</v>
      </c>
      <c r="K406" s="52">
        <f t="shared" si="16"/>
        <v>0</v>
      </c>
      <c r="L406" s="52">
        <v>0</v>
      </c>
      <c r="M406" s="52">
        <v>0</v>
      </c>
      <c r="N406" s="52">
        <v>0</v>
      </c>
      <c r="O406" s="52">
        <v>0</v>
      </c>
      <c r="P406" s="52">
        <v>0</v>
      </c>
      <c r="Q406" s="52">
        <v>0</v>
      </c>
      <c r="R406" s="52">
        <v>0</v>
      </c>
      <c r="S406" s="52">
        <v>0</v>
      </c>
      <c r="T406" s="52">
        <v>204.2</v>
      </c>
      <c r="U406" s="52">
        <v>0</v>
      </c>
      <c r="V406" s="52">
        <v>0</v>
      </c>
      <c r="W406" s="52">
        <v>0</v>
      </c>
    </row>
    <row r="407" spans="2:23">
      <c r="B407" s="137"/>
      <c r="C407" s="137"/>
      <c r="D407" s="137"/>
      <c r="E407" s="137"/>
      <c r="F407" s="51" t="s">
        <v>216</v>
      </c>
      <c r="G407" s="52">
        <f t="shared" si="15"/>
        <v>255.6</v>
      </c>
      <c r="H407" s="52">
        <f t="shared" si="16"/>
        <v>255.6</v>
      </c>
      <c r="I407" s="52">
        <f t="shared" si="16"/>
        <v>0</v>
      </c>
      <c r="J407" s="52">
        <f t="shared" si="16"/>
        <v>0</v>
      </c>
      <c r="K407" s="52">
        <f t="shared" si="16"/>
        <v>0</v>
      </c>
      <c r="L407" s="52">
        <v>0</v>
      </c>
      <c r="M407" s="52">
        <v>0</v>
      </c>
      <c r="N407" s="52">
        <v>0</v>
      </c>
      <c r="O407" s="52">
        <v>0</v>
      </c>
      <c r="P407" s="52">
        <v>0</v>
      </c>
      <c r="Q407" s="52">
        <v>0</v>
      </c>
      <c r="R407" s="52">
        <v>0</v>
      </c>
      <c r="S407" s="52">
        <v>0</v>
      </c>
      <c r="T407" s="52">
        <v>255.6</v>
      </c>
      <c r="U407" s="52">
        <v>0</v>
      </c>
      <c r="V407" s="52">
        <v>0</v>
      </c>
      <c r="W407" s="52">
        <v>0</v>
      </c>
    </row>
    <row r="408" spans="2:23">
      <c r="B408" s="137"/>
      <c r="C408" s="137"/>
      <c r="D408" s="137"/>
      <c r="E408" s="137"/>
      <c r="F408" s="51" t="s">
        <v>55</v>
      </c>
      <c r="G408" s="52">
        <f t="shared" si="15"/>
        <v>184.6</v>
      </c>
      <c r="H408" s="52">
        <f t="shared" si="16"/>
        <v>184.6</v>
      </c>
      <c r="I408" s="52">
        <f t="shared" si="16"/>
        <v>0</v>
      </c>
      <c r="J408" s="52">
        <f t="shared" si="16"/>
        <v>0</v>
      </c>
      <c r="K408" s="52">
        <f t="shared" si="16"/>
        <v>0</v>
      </c>
      <c r="L408" s="52">
        <v>0</v>
      </c>
      <c r="M408" s="52">
        <v>0</v>
      </c>
      <c r="N408" s="52">
        <v>0</v>
      </c>
      <c r="O408" s="52">
        <v>0</v>
      </c>
      <c r="P408" s="52">
        <v>0</v>
      </c>
      <c r="Q408" s="52">
        <v>0</v>
      </c>
      <c r="R408" s="52">
        <v>0</v>
      </c>
      <c r="S408" s="52">
        <v>0</v>
      </c>
      <c r="T408" s="52">
        <v>184.6</v>
      </c>
      <c r="U408" s="52">
        <v>0</v>
      </c>
      <c r="V408" s="52">
        <v>0</v>
      </c>
      <c r="W408" s="52">
        <v>0</v>
      </c>
    </row>
    <row r="409" spans="2:23">
      <c r="B409" s="137"/>
      <c r="C409" s="137"/>
      <c r="D409" s="137"/>
      <c r="E409" s="137" t="s">
        <v>201</v>
      </c>
      <c r="F409" s="137" t="s">
        <v>197</v>
      </c>
      <c r="G409" s="52">
        <f t="shared" si="15"/>
        <v>0</v>
      </c>
      <c r="H409" s="52">
        <f t="shared" si="16"/>
        <v>0</v>
      </c>
      <c r="I409" s="52">
        <f t="shared" si="16"/>
        <v>0</v>
      </c>
      <c r="J409" s="52">
        <f t="shared" si="16"/>
        <v>0</v>
      </c>
      <c r="K409" s="52">
        <f t="shared" si="16"/>
        <v>0</v>
      </c>
      <c r="L409" s="52">
        <v>0</v>
      </c>
      <c r="M409" s="52">
        <v>0</v>
      </c>
      <c r="N409" s="52">
        <v>0</v>
      </c>
      <c r="O409" s="52">
        <v>0</v>
      </c>
      <c r="P409" s="52">
        <v>0</v>
      </c>
      <c r="Q409" s="52">
        <v>0</v>
      </c>
      <c r="R409" s="52">
        <v>0</v>
      </c>
      <c r="S409" s="52">
        <v>0</v>
      </c>
      <c r="T409" s="52">
        <v>0</v>
      </c>
      <c r="U409" s="52">
        <v>0</v>
      </c>
      <c r="V409" s="52">
        <v>0</v>
      </c>
      <c r="W409" s="52">
        <v>0</v>
      </c>
    </row>
    <row r="410" spans="2:23">
      <c r="B410" s="137"/>
      <c r="C410" s="137"/>
      <c r="D410" s="137"/>
      <c r="E410" s="137" t="s">
        <v>217</v>
      </c>
      <c r="F410" s="137" t="s">
        <v>197</v>
      </c>
      <c r="G410" s="52">
        <f t="shared" si="15"/>
        <v>818.7</v>
      </c>
      <c r="H410" s="52">
        <f t="shared" si="16"/>
        <v>818.7</v>
      </c>
      <c r="I410" s="52">
        <f t="shared" si="16"/>
        <v>0</v>
      </c>
      <c r="J410" s="52">
        <f t="shared" si="16"/>
        <v>0</v>
      </c>
      <c r="K410" s="52">
        <f t="shared" si="16"/>
        <v>0</v>
      </c>
      <c r="L410" s="52">
        <v>0</v>
      </c>
      <c r="M410" s="52">
        <v>0</v>
      </c>
      <c r="N410" s="52">
        <v>0</v>
      </c>
      <c r="O410" s="52">
        <v>0</v>
      </c>
      <c r="P410" s="52">
        <v>0</v>
      </c>
      <c r="Q410" s="52">
        <v>0</v>
      </c>
      <c r="R410" s="52">
        <v>0</v>
      </c>
      <c r="S410" s="52">
        <v>0</v>
      </c>
      <c r="T410" s="52">
        <v>818.7</v>
      </c>
      <c r="U410" s="52">
        <v>0</v>
      </c>
      <c r="V410" s="52">
        <v>0</v>
      </c>
      <c r="W410" s="52">
        <v>0</v>
      </c>
    </row>
    <row r="411" spans="2:23">
      <c r="B411" s="137"/>
      <c r="C411" s="137"/>
      <c r="D411" s="137"/>
      <c r="E411" s="137" t="s">
        <v>218</v>
      </c>
      <c r="F411" s="137" t="s">
        <v>197</v>
      </c>
      <c r="G411" s="52">
        <f t="shared" si="15"/>
        <v>46.3</v>
      </c>
      <c r="H411" s="52">
        <f t="shared" si="16"/>
        <v>46.3</v>
      </c>
      <c r="I411" s="52">
        <f t="shared" si="16"/>
        <v>0</v>
      </c>
      <c r="J411" s="52">
        <f t="shared" si="16"/>
        <v>0</v>
      </c>
      <c r="K411" s="52">
        <f t="shared" si="16"/>
        <v>0</v>
      </c>
      <c r="L411" s="52">
        <v>0</v>
      </c>
      <c r="M411" s="52">
        <v>0</v>
      </c>
      <c r="N411" s="52">
        <v>0</v>
      </c>
      <c r="O411" s="52">
        <v>0</v>
      </c>
      <c r="P411" s="52">
        <v>0</v>
      </c>
      <c r="Q411" s="52">
        <v>0</v>
      </c>
      <c r="R411" s="52">
        <v>0</v>
      </c>
      <c r="S411" s="52">
        <v>0</v>
      </c>
      <c r="T411" s="52">
        <v>46.3</v>
      </c>
      <c r="U411" s="52">
        <v>0</v>
      </c>
      <c r="V411" s="52">
        <v>0</v>
      </c>
      <c r="W411" s="52">
        <v>0</v>
      </c>
    </row>
    <row r="412" spans="2:23">
      <c r="B412" s="137"/>
      <c r="C412" s="137"/>
      <c r="D412" s="137"/>
      <c r="E412" s="137" t="s">
        <v>202</v>
      </c>
      <c r="F412" s="137" t="s">
        <v>197</v>
      </c>
      <c r="G412" s="52">
        <f t="shared" si="15"/>
        <v>0</v>
      </c>
      <c r="H412" s="52">
        <f t="shared" si="16"/>
        <v>0</v>
      </c>
      <c r="I412" s="52">
        <f t="shared" si="16"/>
        <v>0</v>
      </c>
      <c r="J412" s="52">
        <f t="shared" si="16"/>
        <v>0</v>
      </c>
      <c r="K412" s="52">
        <f t="shared" si="16"/>
        <v>0</v>
      </c>
      <c r="L412" s="52">
        <v>0</v>
      </c>
      <c r="M412" s="52">
        <v>0</v>
      </c>
      <c r="N412" s="52">
        <v>0</v>
      </c>
      <c r="O412" s="52">
        <v>0</v>
      </c>
      <c r="P412" s="52">
        <v>0</v>
      </c>
      <c r="Q412" s="52">
        <v>0</v>
      </c>
      <c r="R412" s="52">
        <v>0</v>
      </c>
      <c r="S412" s="52">
        <v>0</v>
      </c>
      <c r="T412" s="52">
        <v>0</v>
      </c>
      <c r="U412" s="52">
        <v>0</v>
      </c>
      <c r="V412" s="52">
        <v>0</v>
      </c>
      <c r="W412" s="52">
        <v>0</v>
      </c>
    </row>
    <row r="413" spans="2:23">
      <c r="B413" s="137"/>
      <c r="C413" s="137"/>
      <c r="D413" s="137"/>
      <c r="E413" s="137" t="s">
        <v>219</v>
      </c>
      <c r="F413" s="137" t="s">
        <v>197</v>
      </c>
      <c r="G413" s="52">
        <f t="shared" si="15"/>
        <v>0</v>
      </c>
      <c r="H413" s="52">
        <f t="shared" si="16"/>
        <v>0</v>
      </c>
      <c r="I413" s="52">
        <f t="shared" si="16"/>
        <v>0</v>
      </c>
      <c r="J413" s="52">
        <f t="shared" si="16"/>
        <v>0</v>
      </c>
      <c r="K413" s="52">
        <f t="shared" si="16"/>
        <v>0</v>
      </c>
      <c r="L413" s="52">
        <v>0</v>
      </c>
      <c r="M413" s="52">
        <v>0</v>
      </c>
      <c r="N413" s="52">
        <v>0</v>
      </c>
      <c r="O413" s="52">
        <v>0</v>
      </c>
      <c r="P413" s="52">
        <v>0</v>
      </c>
      <c r="Q413" s="52">
        <v>0</v>
      </c>
      <c r="R413" s="52">
        <v>0</v>
      </c>
      <c r="S413" s="52">
        <v>0</v>
      </c>
      <c r="T413" s="52">
        <v>0</v>
      </c>
      <c r="U413" s="52">
        <v>0</v>
      </c>
      <c r="V413" s="52">
        <v>0</v>
      </c>
      <c r="W413" s="52">
        <v>0</v>
      </c>
    </row>
    <row r="414" spans="2:23">
      <c r="B414" s="137"/>
      <c r="C414" s="137"/>
      <c r="D414" s="137"/>
      <c r="E414" s="137" t="s">
        <v>220</v>
      </c>
      <c r="F414" s="137" t="s">
        <v>197</v>
      </c>
      <c r="G414" s="52">
        <f t="shared" si="15"/>
        <v>0</v>
      </c>
      <c r="H414" s="52">
        <f t="shared" si="16"/>
        <v>0</v>
      </c>
      <c r="I414" s="52">
        <f t="shared" si="16"/>
        <v>0</v>
      </c>
      <c r="J414" s="52">
        <f t="shared" si="16"/>
        <v>0</v>
      </c>
      <c r="K414" s="52">
        <f t="shared" si="16"/>
        <v>0</v>
      </c>
      <c r="L414" s="52">
        <v>0</v>
      </c>
      <c r="M414" s="52">
        <v>0</v>
      </c>
      <c r="N414" s="52">
        <v>0</v>
      </c>
      <c r="O414" s="52">
        <v>0</v>
      </c>
      <c r="P414" s="52">
        <v>0</v>
      </c>
      <c r="Q414" s="52">
        <v>0</v>
      </c>
      <c r="R414" s="52">
        <v>0</v>
      </c>
      <c r="S414" s="52">
        <v>0</v>
      </c>
      <c r="T414" s="52">
        <v>0</v>
      </c>
      <c r="U414" s="52">
        <v>0</v>
      </c>
      <c r="V414" s="52">
        <v>0</v>
      </c>
      <c r="W414" s="52">
        <v>0</v>
      </c>
    </row>
    <row r="415" spans="2:23" ht="31.2">
      <c r="B415" s="137"/>
      <c r="C415" s="137"/>
      <c r="D415" s="137"/>
      <c r="E415" s="137" t="s">
        <v>221</v>
      </c>
      <c r="F415" s="51" t="s">
        <v>222</v>
      </c>
      <c r="G415" s="52">
        <f t="shared" si="15"/>
        <v>0</v>
      </c>
      <c r="H415" s="52">
        <f t="shared" si="16"/>
        <v>0</v>
      </c>
      <c r="I415" s="52">
        <f t="shared" si="16"/>
        <v>0</v>
      </c>
      <c r="J415" s="52">
        <f t="shared" si="16"/>
        <v>0</v>
      </c>
      <c r="K415" s="52">
        <f t="shared" si="16"/>
        <v>0</v>
      </c>
      <c r="L415" s="52">
        <v>0</v>
      </c>
      <c r="M415" s="52">
        <v>0</v>
      </c>
      <c r="N415" s="52">
        <v>0</v>
      </c>
      <c r="O415" s="52">
        <v>0</v>
      </c>
      <c r="P415" s="52">
        <v>0</v>
      </c>
      <c r="Q415" s="52">
        <v>0</v>
      </c>
      <c r="R415" s="52">
        <v>0</v>
      </c>
      <c r="S415" s="52">
        <v>0</v>
      </c>
      <c r="T415" s="52">
        <v>0</v>
      </c>
      <c r="U415" s="52">
        <v>0</v>
      </c>
      <c r="V415" s="52">
        <v>0</v>
      </c>
      <c r="W415" s="52">
        <v>0</v>
      </c>
    </row>
    <row r="416" spans="2:23">
      <c r="B416" s="137"/>
      <c r="C416" s="137"/>
      <c r="D416" s="137"/>
      <c r="E416" s="137"/>
      <c r="F416" s="51" t="s">
        <v>223</v>
      </c>
      <c r="G416" s="52">
        <f t="shared" si="15"/>
        <v>0</v>
      </c>
      <c r="H416" s="52">
        <f t="shared" si="16"/>
        <v>0</v>
      </c>
      <c r="I416" s="52">
        <f t="shared" si="16"/>
        <v>0</v>
      </c>
      <c r="J416" s="52">
        <f t="shared" si="16"/>
        <v>0</v>
      </c>
      <c r="K416" s="52">
        <f t="shared" si="16"/>
        <v>0</v>
      </c>
      <c r="L416" s="52">
        <v>0</v>
      </c>
      <c r="M416" s="52">
        <v>0</v>
      </c>
      <c r="N416" s="52">
        <v>0</v>
      </c>
      <c r="O416" s="52">
        <v>0</v>
      </c>
      <c r="P416" s="52">
        <v>0</v>
      </c>
      <c r="Q416" s="52">
        <v>0</v>
      </c>
      <c r="R416" s="52">
        <v>0</v>
      </c>
      <c r="S416" s="52">
        <v>0</v>
      </c>
      <c r="T416" s="52">
        <v>0</v>
      </c>
      <c r="U416" s="52">
        <v>0</v>
      </c>
      <c r="V416" s="52">
        <v>0</v>
      </c>
      <c r="W416" s="52">
        <v>0</v>
      </c>
    </row>
    <row r="417" spans="2:23">
      <c r="B417" s="137"/>
      <c r="C417" s="137"/>
      <c r="D417" s="137"/>
      <c r="E417" s="137" t="s">
        <v>54</v>
      </c>
      <c r="F417" s="137" t="s">
        <v>197</v>
      </c>
      <c r="G417" s="52">
        <f t="shared" si="15"/>
        <v>0</v>
      </c>
      <c r="H417" s="52">
        <f t="shared" si="16"/>
        <v>0</v>
      </c>
      <c r="I417" s="52">
        <f t="shared" si="16"/>
        <v>0</v>
      </c>
      <c r="J417" s="52">
        <f t="shared" si="16"/>
        <v>0</v>
      </c>
      <c r="K417" s="52">
        <f t="shared" si="16"/>
        <v>0</v>
      </c>
      <c r="L417" s="52">
        <v>0</v>
      </c>
      <c r="M417" s="52">
        <v>0</v>
      </c>
      <c r="N417" s="52">
        <v>0</v>
      </c>
      <c r="O417" s="52">
        <v>0</v>
      </c>
      <c r="P417" s="52">
        <v>0</v>
      </c>
      <c r="Q417" s="52">
        <v>0</v>
      </c>
      <c r="R417" s="52">
        <v>0</v>
      </c>
      <c r="S417" s="52">
        <v>0</v>
      </c>
      <c r="T417" s="52">
        <v>0</v>
      </c>
      <c r="U417" s="52">
        <v>0</v>
      </c>
      <c r="V417" s="52">
        <v>0</v>
      </c>
      <c r="W417" s="52">
        <v>0</v>
      </c>
    </row>
    <row r="418" spans="2:23">
      <c r="B418" s="137"/>
      <c r="C418" s="137"/>
      <c r="D418" s="137"/>
      <c r="E418" s="137" t="s">
        <v>224</v>
      </c>
      <c r="F418" s="137" t="s">
        <v>197</v>
      </c>
      <c r="G418" s="52">
        <f t="shared" si="15"/>
        <v>49.1</v>
      </c>
      <c r="H418" s="52">
        <f t="shared" si="16"/>
        <v>49.1</v>
      </c>
      <c r="I418" s="52">
        <f t="shared" si="16"/>
        <v>0</v>
      </c>
      <c r="J418" s="52">
        <f t="shared" si="16"/>
        <v>0</v>
      </c>
      <c r="K418" s="52">
        <f t="shared" si="16"/>
        <v>0</v>
      </c>
      <c r="L418" s="52">
        <v>0</v>
      </c>
      <c r="M418" s="52">
        <v>0</v>
      </c>
      <c r="N418" s="52">
        <v>0</v>
      </c>
      <c r="O418" s="52">
        <v>0</v>
      </c>
      <c r="P418" s="52">
        <v>0</v>
      </c>
      <c r="Q418" s="52">
        <v>0</v>
      </c>
      <c r="R418" s="52">
        <v>0</v>
      </c>
      <c r="S418" s="52">
        <v>0</v>
      </c>
      <c r="T418" s="52">
        <v>49.1</v>
      </c>
      <c r="U418" s="52">
        <v>0</v>
      </c>
      <c r="V418" s="52">
        <v>0</v>
      </c>
      <c r="W418" s="52">
        <v>0</v>
      </c>
    </row>
    <row r="419" spans="2:23">
      <c r="B419" s="137"/>
      <c r="C419" s="137"/>
      <c r="D419" s="137"/>
      <c r="E419" s="137" t="s">
        <v>225</v>
      </c>
      <c r="F419" s="137" t="s">
        <v>197</v>
      </c>
      <c r="G419" s="52">
        <f t="shared" si="15"/>
        <v>0</v>
      </c>
      <c r="H419" s="52">
        <f t="shared" si="16"/>
        <v>0</v>
      </c>
      <c r="I419" s="52">
        <f t="shared" si="16"/>
        <v>0</v>
      </c>
      <c r="J419" s="52">
        <f t="shared" si="16"/>
        <v>0</v>
      </c>
      <c r="K419" s="52">
        <f t="shared" si="16"/>
        <v>0</v>
      </c>
      <c r="L419" s="52">
        <v>0</v>
      </c>
      <c r="M419" s="52">
        <v>0</v>
      </c>
      <c r="N419" s="52">
        <v>0</v>
      </c>
      <c r="O419" s="52">
        <v>0</v>
      </c>
      <c r="P419" s="52">
        <v>0</v>
      </c>
      <c r="Q419" s="52">
        <v>0</v>
      </c>
      <c r="R419" s="52">
        <v>0</v>
      </c>
      <c r="S419" s="52">
        <v>0</v>
      </c>
      <c r="T419" s="52">
        <v>0</v>
      </c>
      <c r="U419" s="52">
        <v>0</v>
      </c>
      <c r="V419" s="52">
        <v>0</v>
      </c>
      <c r="W419" s="52">
        <v>0</v>
      </c>
    </row>
    <row r="420" spans="2:23">
      <c r="B420" s="137"/>
      <c r="C420" s="137"/>
      <c r="D420" s="137"/>
      <c r="E420" s="137" t="s">
        <v>55</v>
      </c>
      <c r="F420" s="137" t="s">
        <v>197</v>
      </c>
      <c r="G420" s="52">
        <f t="shared" si="15"/>
        <v>122.2</v>
      </c>
      <c r="H420" s="52">
        <f t="shared" si="16"/>
        <v>122.2</v>
      </c>
      <c r="I420" s="52">
        <f t="shared" si="16"/>
        <v>0</v>
      </c>
      <c r="J420" s="52">
        <f t="shared" si="16"/>
        <v>0</v>
      </c>
      <c r="K420" s="52">
        <f t="shared" si="16"/>
        <v>0</v>
      </c>
      <c r="L420" s="52">
        <v>0</v>
      </c>
      <c r="M420" s="52">
        <v>0</v>
      </c>
      <c r="N420" s="52">
        <v>0</v>
      </c>
      <c r="O420" s="52">
        <v>0</v>
      </c>
      <c r="P420" s="52">
        <v>0</v>
      </c>
      <c r="Q420" s="52">
        <v>0</v>
      </c>
      <c r="R420" s="52">
        <v>0</v>
      </c>
      <c r="S420" s="52">
        <v>0</v>
      </c>
      <c r="T420" s="52">
        <v>122.2</v>
      </c>
      <c r="U420" s="52">
        <v>0</v>
      </c>
      <c r="V420" s="52">
        <v>0</v>
      </c>
      <c r="W420" s="52">
        <v>0</v>
      </c>
    </row>
    <row r="421" spans="2:23">
      <c r="B421" s="137"/>
      <c r="C421" s="137"/>
      <c r="D421" s="137"/>
      <c r="E421" s="137" t="s">
        <v>226</v>
      </c>
      <c r="F421" s="137" t="s">
        <v>197</v>
      </c>
      <c r="G421" s="52">
        <f t="shared" si="15"/>
        <v>6062</v>
      </c>
      <c r="H421" s="52">
        <f t="shared" si="16"/>
        <v>6062</v>
      </c>
      <c r="I421" s="52">
        <f t="shared" si="16"/>
        <v>0</v>
      </c>
      <c r="J421" s="52">
        <f t="shared" si="16"/>
        <v>0</v>
      </c>
      <c r="K421" s="52">
        <f t="shared" si="16"/>
        <v>0</v>
      </c>
      <c r="L421" s="52">
        <v>0</v>
      </c>
      <c r="M421" s="52">
        <v>0</v>
      </c>
      <c r="N421" s="52">
        <v>0</v>
      </c>
      <c r="O421" s="52">
        <v>0</v>
      </c>
      <c r="P421" s="52">
        <v>0</v>
      </c>
      <c r="Q421" s="52">
        <v>0</v>
      </c>
      <c r="R421" s="52">
        <v>0</v>
      </c>
      <c r="S421" s="52">
        <v>0</v>
      </c>
      <c r="T421" s="52">
        <v>6062</v>
      </c>
      <c r="U421" s="52">
        <v>0</v>
      </c>
      <c r="V421" s="52">
        <v>0</v>
      </c>
      <c r="W421" s="52">
        <v>0</v>
      </c>
    </row>
    <row r="422" spans="2:23">
      <c r="B422" s="137"/>
      <c r="C422" s="137"/>
      <c r="D422" s="137" t="s">
        <v>227</v>
      </c>
      <c r="E422" s="137" t="s">
        <v>197</v>
      </c>
      <c r="F422" s="137" t="s">
        <v>197</v>
      </c>
      <c r="G422" s="52">
        <f t="shared" si="15"/>
        <v>26069.7</v>
      </c>
      <c r="H422" s="52">
        <f t="shared" si="16"/>
        <v>26069.7</v>
      </c>
      <c r="I422" s="52">
        <f t="shared" si="16"/>
        <v>0</v>
      </c>
      <c r="J422" s="52">
        <f t="shared" si="16"/>
        <v>0</v>
      </c>
      <c r="K422" s="52">
        <f t="shared" si="16"/>
        <v>0</v>
      </c>
      <c r="L422" s="52">
        <v>25175.7</v>
      </c>
      <c r="M422" s="52">
        <v>0</v>
      </c>
      <c r="N422" s="52">
        <v>0</v>
      </c>
      <c r="O422" s="52">
        <v>0</v>
      </c>
      <c r="P422" s="52">
        <v>110</v>
      </c>
      <c r="Q422" s="52">
        <v>0</v>
      </c>
      <c r="R422" s="52">
        <v>0</v>
      </c>
      <c r="S422" s="52">
        <v>0</v>
      </c>
      <c r="T422" s="52">
        <v>784</v>
      </c>
      <c r="U422" s="52">
        <v>0</v>
      </c>
      <c r="V422" s="52">
        <v>0</v>
      </c>
      <c r="W422" s="52">
        <v>0</v>
      </c>
    </row>
    <row r="423" spans="2:23">
      <c r="B423" s="137" t="s">
        <v>125</v>
      </c>
      <c r="C423" s="137" t="s">
        <v>133</v>
      </c>
      <c r="D423" s="137" t="s">
        <v>123</v>
      </c>
      <c r="E423" s="137"/>
      <c r="F423" s="137" t="s">
        <v>197</v>
      </c>
      <c r="G423" s="52">
        <f t="shared" si="15"/>
        <v>137558.29999999999</v>
      </c>
      <c r="H423" s="52">
        <f t="shared" si="16"/>
        <v>96201.3</v>
      </c>
      <c r="I423" s="52">
        <f t="shared" si="16"/>
        <v>39091</v>
      </c>
      <c r="J423" s="52">
        <f t="shared" si="16"/>
        <v>1926</v>
      </c>
      <c r="K423" s="52">
        <f t="shared" si="16"/>
        <v>340</v>
      </c>
      <c r="L423" s="52">
        <v>30</v>
      </c>
      <c r="M423" s="52">
        <v>39091</v>
      </c>
      <c r="N423" s="52">
        <v>1926</v>
      </c>
      <c r="O423" s="52">
        <v>0</v>
      </c>
      <c r="P423" s="52">
        <v>85</v>
      </c>
      <c r="Q423" s="52">
        <v>0</v>
      </c>
      <c r="R423" s="52">
        <v>0</v>
      </c>
      <c r="S423" s="52">
        <v>0</v>
      </c>
      <c r="T423" s="52">
        <v>96086.3</v>
      </c>
      <c r="U423" s="52">
        <v>0</v>
      </c>
      <c r="V423" s="52">
        <v>0</v>
      </c>
      <c r="W423" s="52">
        <v>340</v>
      </c>
    </row>
    <row r="424" spans="2:23">
      <c r="B424" s="137"/>
      <c r="C424" s="137"/>
      <c r="D424" s="137" t="s">
        <v>198</v>
      </c>
      <c r="E424" s="137" t="s">
        <v>58</v>
      </c>
      <c r="F424" s="137" t="s">
        <v>197</v>
      </c>
      <c r="G424" s="52">
        <f t="shared" si="15"/>
        <v>49449</v>
      </c>
      <c r="H424" s="52">
        <f t="shared" si="16"/>
        <v>8092</v>
      </c>
      <c r="I424" s="52">
        <f t="shared" si="16"/>
        <v>39091</v>
      </c>
      <c r="J424" s="52">
        <f t="shared" si="16"/>
        <v>1926</v>
      </c>
      <c r="K424" s="52">
        <f t="shared" si="16"/>
        <v>340</v>
      </c>
      <c r="L424" s="52">
        <v>0</v>
      </c>
      <c r="M424" s="52">
        <v>39091</v>
      </c>
      <c r="N424" s="52">
        <v>1926</v>
      </c>
      <c r="O424" s="52">
        <v>0</v>
      </c>
      <c r="P424" s="52">
        <v>0</v>
      </c>
      <c r="Q424" s="52">
        <v>0</v>
      </c>
      <c r="R424" s="52">
        <v>0</v>
      </c>
      <c r="S424" s="52">
        <v>0</v>
      </c>
      <c r="T424" s="52">
        <v>8092</v>
      </c>
      <c r="U424" s="52">
        <v>0</v>
      </c>
      <c r="V424" s="52">
        <v>0</v>
      </c>
      <c r="W424" s="52">
        <v>340</v>
      </c>
    </row>
    <row r="425" spans="2:23">
      <c r="B425" s="137"/>
      <c r="C425" s="137"/>
      <c r="D425" s="137"/>
      <c r="E425" s="137" t="s">
        <v>153</v>
      </c>
      <c r="F425" s="51" t="s">
        <v>58</v>
      </c>
      <c r="G425" s="52">
        <f t="shared" si="15"/>
        <v>44994</v>
      </c>
      <c r="H425" s="52">
        <f t="shared" si="16"/>
        <v>8092</v>
      </c>
      <c r="I425" s="52">
        <f t="shared" si="16"/>
        <v>35602</v>
      </c>
      <c r="J425" s="52">
        <f t="shared" si="16"/>
        <v>960</v>
      </c>
      <c r="K425" s="52">
        <f t="shared" si="16"/>
        <v>340</v>
      </c>
      <c r="L425" s="52">
        <v>0</v>
      </c>
      <c r="M425" s="52">
        <v>35602</v>
      </c>
      <c r="N425" s="52">
        <v>960</v>
      </c>
      <c r="O425" s="52">
        <v>0</v>
      </c>
      <c r="P425" s="52">
        <v>0</v>
      </c>
      <c r="Q425" s="52">
        <v>0</v>
      </c>
      <c r="R425" s="52">
        <v>0</v>
      </c>
      <c r="S425" s="52">
        <v>0</v>
      </c>
      <c r="T425" s="52">
        <v>8092</v>
      </c>
      <c r="U425" s="52">
        <v>0</v>
      </c>
      <c r="V425" s="52">
        <v>0</v>
      </c>
      <c r="W425" s="52">
        <v>340</v>
      </c>
    </row>
    <row r="426" spans="2:23">
      <c r="B426" s="137"/>
      <c r="C426" s="137"/>
      <c r="D426" s="137"/>
      <c r="E426" s="137"/>
      <c r="F426" s="51" t="s">
        <v>199</v>
      </c>
      <c r="G426" s="52">
        <f t="shared" si="15"/>
        <v>16986</v>
      </c>
      <c r="H426" s="52">
        <f t="shared" si="16"/>
        <v>0</v>
      </c>
      <c r="I426" s="52">
        <f t="shared" si="16"/>
        <v>16371</v>
      </c>
      <c r="J426" s="52">
        <f t="shared" si="16"/>
        <v>615</v>
      </c>
      <c r="K426" s="52">
        <f t="shared" si="16"/>
        <v>0</v>
      </c>
      <c r="L426" s="52">
        <v>0</v>
      </c>
      <c r="M426" s="52">
        <v>16371</v>
      </c>
      <c r="N426" s="52">
        <v>615</v>
      </c>
      <c r="O426" s="52">
        <v>0</v>
      </c>
      <c r="P426" s="52">
        <v>0</v>
      </c>
      <c r="Q426" s="52">
        <v>0</v>
      </c>
      <c r="R426" s="52">
        <v>0</v>
      </c>
      <c r="S426" s="52">
        <v>0</v>
      </c>
      <c r="T426" s="52">
        <v>0</v>
      </c>
      <c r="U426" s="52">
        <v>0</v>
      </c>
      <c r="V426" s="52">
        <v>0</v>
      </c>
      <c r="W426" s="52">
        <v>0</v>
      </c>
    </row>
    <row r="427" spans="2:23" ht="31.2">
      <c r="B427" s="137"/>
      <c r="C427" s="137"/>
      <c r="D427" s="137"/>
      <c r="E427" s="137"/>
      <c r="F427" s="51" t="s">
        <v>200</v>
      </c>
      <c r="G427" s="52">
        <f t="shared" si="15"/>
        <v>5862</v>
      </c>
      <c r="H427" s="52">
        <f t="shared" si="16"/>
        <v>0</v>
      </c>
      <c r="I427" s="52">
        <f t="shared" si="16"/>
        <v>5720</v>
      </c>
      <c r="J427" s="52">
        <f t="shared" si="16"/>
        <v>142</v>
      </c>
      <c r="K427" s="52">
        <f t="shared" si="16"/>
        <v>0</v>
      </c>
      <c r="L427" s="52">
        <v>0</v>
      </c>
      <c r="M427" s="52">
        <v>5720</v>
      </c>
      <c r="N427" s="52">
        <v>142</v>
      </c>
      <c r="O427" s="52">
        <v>0</v>
      </c>
      <c r="P427" s="52">
        <v>0</v>
      </c>
      <c r="Q427" s="52">
        <v>0</v>
      </c>
      <c r="R427" s="52">
        <v>0</v>
      </c>
      <c r="S427" s="52">
        <v>0</v>
      </c>
      <c r="T427" s="52">
        <v>0</v>
      </c>
      <c r="U427" s="52">
        <v>0</v>
      </c>
      <c r="V427" s="52">
        <v>0</v>
      </c>
      <c r="W427" s="52">
        <v>0</v>
      </c>
    </row>
    <row r="428" spans="2:23">
      <c r="B428" s="137"/>
      <c r="C428" s="137"/>
      <c r="D428" s="137"/>
      <c r="E428" s="137"/>
      <c r="F428" s="51" t="s">
        <v>201</v>
      </c>
      <c r="G428" s="52">
        <f t="shared" si="15"/>
        <v>265</v>
      </c>
      <c r="H428" s="52">
        <f t="shared" si="16"/>
        <v>0</v>
      </c>
      <c r="I428" s="52">
        <f t="shared" si="16"/>
        <v>241</v>
      </c>
      <c r="J428" s="52">
        <f t="shared" si="16"/>
        <v>24</v>
      </c>
      <c r="K428" s="52">
        <f t="shared" si="16"/>
        <v>0</v>
      </c>
      <c r="L428" s="52">
        <v>0</v>
      </c>
      <c r="M428" s="52">
        <v>241</v>
      </c>
      <c r="N428" s="52">
        <v>24</v>
      </c>
      <c r="O428" s="52">
        <v>0</v>
      </c>
      <c r="P428" s="52">
        <v>0</v>
      </c>
      <c r="Q428" s="52">
        <v>0</v>
      </c>
      <c r="R428" s="52">
        <v>0</v>
      </c>
      <c r="S428" s="52">
        <v>0</v>
      </c>
      <c r="T428" s="52">
        <v>0</v>
      </c>
      <c r="U428" s="52">
        <v>0</v>
      </c>
      <c r="V428" s="52">
        <v>0</v>
      </c>
      <c r="W428" s="52">
        <v>0</v>
      </c>
    </row>
    <row r="429" spans="2:23">
      <c r="B429" s="137"/>
      <c r="C429" s="137"/>
      <c r="D429" s="137"/>
      <c r="E429" s="137"/>
      <c r="F429" s="51" t="s">
        <v>202</v>
      </c>
      <c r="G429" s="52">
        <f t="shared" si="15"/>
        <v>1424</v>
      </c>
      <c r="H429" s="52">
        <f t="shared" si="16"/>
        <v>467</v>
      </c>
      <c r="I429" s="52">
        <f t="shared" si="16"/>
        <v>572</v>
      </c>
      <c r="J429" s="52">
        <f t="shared" si="16"/>
        <v>45</v>
      </c>
      <c r="K429" s="52">
        <f t="shared" si="16"/>
        <v>340</v>
      </c>
      <c r="L429" s="52">
        <v>0</v>
      </c>
      <c r="M429" s="52">
        <v>572</v>
      </c>
      <c r="N429" s="52">
        <v>45</v>
      </c>
      <c r="O429" s="52">
        <v>0</v>
      </c>
      <c r="P429" s="52">
        <v>0</v>
      </c>
      <c r="Q429" s="52">
        <v>0</v>
      </c>
      <c r="R429" s="52">
        <v>0</v>
      </c>
      <c r="S429" s="52">
        <v>0</v>
      </c>
      <c r="T429" s="52">
        <v>467</v>
      </c>
      <c r="U429" s="52">
        <v>0</v>
      </c>
      <c r="V429" s="52">
        <v>0</v>
      </c>
      <c r="W429" s="52">
        <v>340</v>
      </c>
    </row>
    <row r="430" spans="2:23" ht="31.2">
      <c r="B430" s="137"/>
      <c r="C430" s="137"/>
      <c r="D430" s="137"/>
      <c r="E430" s="137"/>
      <c r="F430" s="51" t="s">
        <v>203</v>
      </c>
      <c r="G430" s="52">
        <f t="shared" si="15"/>
        <v>773</v>
      </c>
      <c r="H430" s="52">
        <f t="shared" si="16"/>
        <v>0</v>
      </c>
      <c r="I430" s="52">
        <f t="shared" si="16"/>
        <v>773</v>
      </c>
      <c r="J430" s="52">
        <f t="shared" si="16"/>
        <v>0</v>
      </c>
      <c r="K430" s="52">
        <f t="shared" si="16"/>
        <v>0</v>
      </c>
      <c r="L430" s="52">
        <v>0</v>
      </c>
      <c r="M430" s="52">
        <v>773</v>
      </c>
      <c r="N430" s="52">
        <v>0</v>
      </c>
      <c r="O430" s="52">
        <v>0</v>
      </c>
      <c r="P430" s="52">
        <v>0</v>
      </c>
      <c r="Q430" s="52">
        <v>0</v>
      </c>
      <c r="R430" s="52">
        <v>0</v>
      </c>
      <c r="S430" s="52">
        <v>0</v>
      </c>
      <c r="T430" s="52">
        <v>0</v>
      </c>
      <c r="U430" s="52">
        <v>0</v>
      </c>
      <c r="V430" s="52">
        <v>0</v>
      </c>
      <c r="W430" s="52">
        <v>0</v>
      </c>
    </row>
    <row r="431" spans="2:23">
      <c r="B431" s="137"/>
      <c r="C431" s="137"/>
      <c r="D431" s="137"/>
      <c r="E431" s="137"/>
      <c r="F431" s="51" t="s">
        <v>204</v>
      </c>
      <c r="G431" s="52">
        <f t="shared" si="15"/>
        <v>12238</v>
      </c>
      <c r="H431" s="52">
        <f t="shared" si="16"/>
        <v>7625</v>
      </c>
      <c r="I431" s="52">
        <f t="shared" si="16"/>
        <v>4613</v>
      </c>
      <c r="J431" s="52">
        <f t="shared" si="16"/>
        <v>0</v>
      </c>
      <c r="K431" s="52">
        <f t="shared" si="16"/>
        <v>0</v>
      </c>
      <c r="L431" s="52">
        <v>0</v>
      </c>
      <c r="M431" s="52">
        <v>4613</v>
      </c>
      <c r="N431" s="52">
        <v>0</v>
      </c>
      <c r="O431" s="52">
        <v>0</v>
      </c>
      <c r="P431" s="52">
        <v>0</v>
      </c>
      <c r="Q431" s="52">
        <v>0</v>
      </c>
      <c r="R431" s="52">
        <v>0</v>
      </c>
      <c r="S431" s="52">
        <v>0</v>
      </c>
      <c r="T431" s="52">
        <v>7625</v>
      </c>
      <c r="U431" s="52">
        <v>0</v>
      </c>
      <c r="V431" s="52">
        <v>0</v>
      </c>
      <c r="W431" s="52">
        <v>0</v>
      </c>
    </row>
    <row r="432" spans="2:23">
      <c r="B432" s="137"/>
      <c r="C432" s="137"/>
      <c r="D432" s="137"/>
      <c r="E432" s="137"/>
      <c r="F432" s="51" t="s">
        <v>55</v>
      </c>
      <c r="G432" s="52">
        <f t="shared" si="15"/>
        <v>7446</v>
      </c>
      <c r="H432" s="52">
        <f t="shared" si="16"/>
        <v>0</v>
      </c>
      <c r="I432" s="52">
        <f t="shared" si="16"/>
        <v>7312</v>
      </c>
      <c r="J432" s="52">
        <f t="shared" si="16"/>
        <v>134</v>
      </c>
      <c r="K432" s="52">
        <f t="shared" si="16"/>
        <v>0</v>
      </c>
      <c r="L432" s="52">
        <v>0</v>
      </c>
      <c r="M432" s="52">
        <v>7312</v>
      </c>
      <c r="N432" s="52">
        <v>134</v>
      </c>
      <c r="O432" s="52">
        <v>0</v>
      </c>
      <c r="P432" s="52">
        <v>0</v>
      </c>
      <c r="Q432" s="52">
        <v>0</v>
      </c>
      <c r="R432" s="52">
        <v>0</v>
      </c>
      <c r="S432" s="52">
        <v>0</v>
      </c>
      <c r="T432" s="52">
        <v>0</v>
      </c>
      <c r="U432" s="52">
        <v>0</v>
      </c>
      <c r="V432" s="52">
        <v>0</v>
      </c>
      <c r="W432" s="52">
        <v>0</v>
      </c>
    </row>
    <row r="433" spans="2:23">
      <c r="B433" s="137"/>
      <c r="C433" s="137"/>
      <c r="D433" s="137"/>
      <c r="E433" s="137" t="s">
        <v>154</v>
      </c>
      <c r="F433" s="51" t="s">
        <v>58</v>
      </c>
      <c r="G433" s="52">
        <f t="shared" si="15"/>
        <v>4455</v>
      </c>
      <c r="H433" s="52">
        <f t="shared" si="16"/>
        <v>0</v>
      </c>
      <c r="I433" s="52">
        <f t="shared" si="16"/>
        <v>3489</v>
      </c>
      <c r="J433" s="52">
        <f t="shared" si="16"/>
        <v>966</v>
      </c>
      <c r="K433" s="52">
        <f t="shared" si="16"/>
        <v>0</v>
      </c>
      <c r="L433" s="52">
        <v>0</v>
      </c>
      <c r="M433" s="52">
        <v>3489</v>
      </c>
      <c r="N433" s="52">
        <v>966</v>
      </c>
      <c r="O433" s="52">
        <v>0</v>
      </c>
      <c r="P433" s="52">
        <v>0</v>
      </c>
      <c r="Q433" s="52">
        <v>0</v>
      </c>
      <c r="R433" s="52">
        <v>0</v>
      </c>
      <c r="S433" s="52">
        <v>0</v>
      </c>
      <c r="T433" s="52">
        <v>0</v>
      </c>
      <c r="U433" s="52">
        <v>0</v>
      </c>
      <c r="V433" s="52">
        <v>0</v>
      </c>
      <c r="W433" s="52">
        <v>0</v>
      </c>
    </row>
    <row r="434" spans="2:23">
      <c r="B434" s="137"/>
      <c r="C434" s="137"/>
      <c r="D434" s="137"/>
      <c r="E434" s="137"/>
      <c r="F434" s="51" t="s">
        <v>205</v>
      </c>
      <c r="G434" s="52">
        <f t="shared" si="15"/>
        <v>385</v>
      </c>
      <c r="H434" s="52">
        <f t="shared" si="16"/>
        <v>0</v>
      </c>
      <c r="I434" s="52">
        <f t="shared" si="16"/>
        <v>312</v>
      </c>
      <c r="J434" s="52">
        <f t="shared" si="16"/>
        <v>73</v>
      </c>
      <c r="K434" s="52">
        <f t="shared" si="16"/>
        <v>0</v>
      </c>
      <c r="L434" s="52">
        <v>0</v>
      </c>
      <c r="M434" s="52">
        <v>312</v>
      </c>
      <c r="N434" s="52">
        <v>73</v>
      </c>
      <c r="O434" s="52">
        <v>0</v>
      </c>
      <c r="P434" s="52">
        <v>0</v>
      </c>
      <c r="Q434" s="52">
        <v>0</v>
      </c>
      <c r="R434" s="52">
        <v>0</v>
      </c>
      <c r="S434" s="52">
        <v>0</v>
      </c>
      <c r="T434" s="52">
        <v>0</v>
      </c>
      <c r="U434" s="52">
        <v>0</v>
      </c>
      <c r="V434" s="52">
        <v>0</v>
      </c>
      <c r="W434" s="52">
        <v>0</v>
      </c>
    </row>
    <row r="435" spans="2:23">
      <c r="B435" s="137"/>
      <c r="C435" s="137"/>
      <c r="D435" s="137"/>
      <c r="E435" s="137"/>
      <c r="F435" s="51" t="s">
        <v>206</v>
      </c>
      <c r="G435" s="52">
        <f t="shared" si="15"/>
        <v>573</v>
      </c>
      <c r="H435" s="52">
        <f t="shared" si="16"/>
        <v>0</v>
      </c>
      <c r="I435" s="52">
        <f t="shared" si="16"/>
        <v>542</v>
      </c>
      <c r="J435" s="52">
        <f t="shared" si="16"/>
        <v>31</v>
      </c>
      <c r="K435" s="52">
        <f t="shared" si="16"/>
        <v>0</v>
      </c>
      <c r="L435" s="52">
        <v>0</v>
      </c>
      <c r="M435" s="52">
        <v>542</v>
      </c>
      <c r="N435" s="52">
        <v>31</v>
      </c>
      <c r="O435" s="52">
        <v>0</v>
      </c>
      <c r="P435" s="52">
        <v>0</v>
      </c>
      <c r="Q435" s="52">
        <v>0</v>
      </c>
      <c r="R435" s="52">
        <v>0</v>
      </c>
      <c r="S435" s="52">
        <v>0</v>
      </c>
      <c r="T435" s="52">
        <v>0</v>
      </c>
      <c r="U435" s="52">
        <v>0</v>
      </c>
      <c r="V435" s="52">
        <v>0</v>
      </c>
      <c r="W435" s="52">
        <v>0</v>
      </c>
    </row>
    <row r="436" spans="2:23">
      <c r="B436" s="137"/>
      <c r="C436" s="137"/>
      <c r="D436" s="137"/>
      <c r="E436" s="137"/>
      <c r="F436" s="51" t="s">
        <v>207</v>
      </c>
      <c r="G436" s="52">
        <f t="shared" si="15"/>
        <v>480</v>
      </c>
      <c r="H436" s="52">
        <f t="shared" si="16"/>
        <v>0</v>
      </c>
      <c r="I436" s="52">
        <f t="shared" si="16"/>
        <v>413</v>
      </c>
      <c r="J436" s="52">
        <f t="shared" si="16"/>
        <v>67</v>
      </c>
      <c r="K436" s="52">
        <f t="shared" si="16"/>
        <v>0</v>
      </c>
      <c r="L436" s="52">
        <v>0</v>
      </c>
      <c r="M436" s="52">
        <v>413</v>
      </c>
      <c r="N436" s="52">
        <v>67</v>
      </c>
      <c r="O436" s="52">
        <v>0</v>
      </c>
      <c r="P436" s="52">
        <v>0</v>
      </c>
      <c r="Q436" s="52">
        <v>0</v>
      </c>
      <c r="R436" s="52">
        <v>0</v>
      </c>
      <c r="S436" s="52">
        <v>0</v>
      </c>
      <c r="T436" s="52">
        <v>0</v>
      </c>
      <c r="U436" s="52">
        <v>0</v>
      </c>
      <c r="V436" s="52">
        <v>0</v>
      </c>
      <c r="W436" s="52">
        <v>0</v>
      </c>
    </row>
    <row r="437" spans="2:23" ht="31.2">
      <c r="B437" s="137"/>
      <c r="C437" s="137"/>
      <c r="D437" s="137"/>
      <c r="E437" s="137"/>
      <c r="F437" s="51" t="s">
        <v>208</v>
      </c>
      <c r="G437" s="52">
        <f t="shared" si="15"/>
        <v>451</v>
      </c>
      <c r="H437" s="52">
        <f t="shared" si="16"/>
        <v>0</v>
      </c>
      <c r="I437" s="52">
        <f t="shared" si="16"/>
        <v>450</v>
      </c>
      <c r="J437" s="52">
        <f t="shared" si="16"/>
        <v>1</v>
      </c>
      <c r="K437" s="52">
        <f t="shared" si="16"/>
        <v>0</v>
      </c>
      <c r="L437" s="52">
        <v>0</v>
      </c>
      <c r="M437" s="52">
        <v>450</v>
      </c>
      <c r="N437" s="52">
        <v>1</v>
      </c>
      <c r="O437" s="52">
        <v>0</v>
      </c>
      <c r="P437" s="52">
        <v>0</v>
      </c>
      <c r="Q437" s="52">
        <v>0</v>
      </c>
      <c r="R437" s="52">
        <v>0</v>
      </c>
      <c r="S437" s="52">
        <v>0</v>
      </c>
      <c r="T437" s="52">
        <v>0</v>
      </c>
      <c r="U437" s="52">
        <v>0</v>
      </c>
      <c r="V437" s="52">
        <v>0</v>
      </c>
      <c r="W437" s="52">
        <v>0</v>
      </c>
    </row>
    <row r="438" spans="2:23">
      <c r="B438" s="137"/>
      <c r="C438" s="137"/>
      <c r="D438" s="137"/>
      <c r="E438" s="137"/>
      <c r="F438" s="51" t="s">
        <v>209</v>
      </c>
      <c r="G438" s="52">
        <f t="shared" si="15"/>
        <v>570</v>
      </c>
      <c r="H438" s="52">
        <f t="shared" si="16"/>
        <v>0</v>
      </c>
      <c r="I438" s="52">
        <f t="shared" si="16"/>
        <v>0</v>
      </c>
      <c r="J438" s="52">
        <f t="shared" si="16"/>
        <v>570</v>
      </c>
      <c r="K438" s="52">
        <f t="shared" si="16"/>
        <v>0</v>
      </c>
      <c r="L438" s="52">
        <v>0</v>
      </c>
      <c r="M438" s="52">
        <v>0</v>
      </c>
      <c r="N438" s="52">
        <v>570</v>
      </c>
      <c r="O438" s="52">
        <v>0</v>
      </c>
      <c r="P438" s="52">
        <v>0</v>
      </c>
      <c r="Q438" s="52">
        <v>0</v>
      </c>
      <c r="R438" s="52">
        <v>0</v>
      </c>
      <c r="S438" s="52">
        <v>0</v>
      </c>
      <c r="T438" s="52">
        <v>0</v>
      </c>
      <c r="U438" s="52">
        <v>0</v>
      </c>
      <c r="V438" s="52">
        <v>0</v>
      </c>
      <c r="W438" s="52">
        <v>0</v>
      </c>
    </row>
    <row r="439" spans="2:23">
      <c r="B439" s="137"/>
      <c r="C439" s="137"/>
      <c r="D439" s="137"/>
      <c r="E439" s="137"/>
      <c r="F439" s="51" t="s">
        <v>55</v>
      </c>
      <c r="G439" s="52">
        <f t="shared" si="15"/>
        <v>1996</v>
      </c>
      <c r="H439" s="52">
        <f t="shared" si="16"/>
        <v>0</v>
      </c>
      <c r="I439" s="52">
        <f t="shared" si="16"/>
        <v>1772</v>
      </c>
      <c r="J439" s="52">
        <f t="shared" si="16"/>
        <v>224</v>
      </c>
      <c r="K439" s="52">
        <f t="shared" si="16"/>
        <v>0</v>
      </c>
      <c r="L439" s="52">
        <v>0</v>
      </c>
      <c r="M439" s="52">
        <v>1772</v>
      </c>
      <c r="N439" s="52">
        <v>224</v>
      </c>
      <c r="O439" s="52">
        <v>0</v>
      </c>
      <c r="P439" s="52">
        <v>0</v>
      </c>
      <c r="Q439" s="52">
        <v>0</v>
      </c>
      <c r="R439" s="52">
        <v>0</v>
      </c>
      <c r="S439" s="52">
        <v>0</v>
      </c>
      <c r="T439" s="52">
        <v>0</v>
      </c>
      <c r="U439" s="52">
        <v>0</v>
      </c>
      <c r="V439" s="52">
        <v>0</v>
      </c>
      <c r="W439" s="52">
        <v>0</v>
      </c>
    </row>
    <row r="440" spans="2:23" ht="62.4">
      <c r="B440" s="137"/>
      <c r="C440" s="137"/>
      <c r="D440" s="137"/>
      <c r="E440" s="51" t="s">
        <v>210</v>
      </c>
      <c r="F440" s="51" t="s">
        <v>233</v>
      </c>
      <c r="G440" s="52">
        <f t="shared" si="15"/>
        <v>0</v>
      </c>
      <c r="H440" s="52">
        <f t="shared" si="16"/>
        <v>0</v>
      </c>
      <c r="I440" s="52">
        <f t="shared" si="16"/>
        <v>0</v>
      </c>
      <c r="J440" s="52">
        <f t="shared" si="16"/>
        <v>0</v>
      </c>
      <c r="K440" s="52">
        <f t="shared" si="16"/>
        <v>0</v>
      </c>
      <c r="L440" s="52">
        <v>0</v>
      </c>
      <c r="M440" s="52">
        <v>0</v>
      </c>
      <c r="N440" s="52">
        <v>0</v>
      </c>
      <c r="O440" s="52">
        <v>0</v>
      </c>
      <c r="P440" s="52">
        <v>0</v>
      </c>
      <c r="Q440" s="52">
        <v>0</v>
      </c>
      <c r="R440" s="52">
        <v>0</v>
      </c>
      <c r="S440" s="52">
        <v>0</v>
      </c>
      <c r="T440" s="52">
        <v>0</v>
      </c>
      <c r="U440" s="52">
        <v>0</v>
      </c>
      <c r="V440" s="52">
        <v>0</v>
      </c>
      <c r="W440" s="52">
        <v>0</v>
      </c>
    </row>
    <row r="441" spans="2:23">
      <c r="B441" s="137"/>
      <c r="C441" s="137"/>
      <c r="D441" s="137"/>
      <c r="E441" s="137" t="s">
        <v>211</v>
      </c>
      <c r="F441" s="137" t="s">
        <v>197</v>
      </c>
      <c r="G441" s="52">
        <f t="shared" si="15"/>
        <v>0</v>
      </c>
      <c r="H441" s="52">
        <f t="shared" si="16"/>
        <v>0</v>
      </c>
      <c r="I441" s="52">
        <f t="shared" si="16"/>
        <v>0</v>
      </c>
      <c r="J441" s="52">
        <f t="shared" si="16"/>
        <v>0</v>
      </c>
      <c r="K441" s="52">
        <f t="shared" si="16"/>
        <v>0</v>
      </c>
      <c r="L441" s="52">
        <v>0</v>
      </c>
      <c r="M441" s="52">
        <v>0</v>
      </c>
      <c r="N441" s="52">
        <v>0</v>
      </c>
      <c r="O441" s="52">
        <v>0</v>
      </c>
      <c r="P441" s="52">
        <v>0</v>
      </c>
      <c r="Q441" s="52">
        <v>0</v>
      </c>
      <c r="R441" s="52">
        <v>0</v>
      </c>
      <c r="S441" s="52">
        <v>0</v>
      </c>
      <c r="T441" s="52">
        <v>0</v>
      </c>
      <c r="U441" s="52">
        <v>0</v>
      </c>
      <c r="V441" s="52">
        <v>0</v>
      </c>
      <c r="W441" s="52">
        <v>0</v>
      </c>
    </row>
    <row r="442" spans="2:23">
      <c r="B442" s="137"/>
      <c r="C442" s="137"/>
      <c r="D442" s="137" t="s">
        <v>212</v>
      </c>
      <c r="E442" s="137" t="s">
        <v>58</v>
      </c>
      <c r="F442" s="137" t="s">
        <v>197</v>
      </c>
      <c r="G442" s="52">
        <f t="shared" si="15"/>
        <v>46510.1</v>
      </c>
      <c r="H442" s="52">
        <f t="shared" si="16"/>
        <v>46510.1</v>
      </c>
      <c r="I442" s="52">
        <f t="shared" si="16"/>
        <v>0</v>
      </c>
      <c r="J442" s="52">
        <f t="shared" si="16"/>
        <v>0</v>
      </c>
      <c r="K442" s="52">
        <f t="shared" si="16"/>
        <v>0</v>
      </c>
      <c r="L442" s="52">
        <v>30</v>
      </c>
      <c r="M442" s="52">
        <v>0</v>
      </c>
      <c r="N442" s="52">
        <v>0</v>
      </c>
      <c r="O442" s="52">
        <v>0</v>
      </c>
      <c r="P442" s="52">
        <v>0</v>
      </c>
      <c r="Q442" s="52">
        <v>0</v>
      </c>
      <c r="R442" s="52">
        <v>0</v>
      </c>
      <c r="S442" s="52">
        <v>0</v>
      </c>
      <c r="T442" s="52">
        <v>46480.1</v>
      </c>
      <c r="U442" s="52">
        <v>0</v>
      </c>
      <c r="V442" s="52">
        <v>0</v>
      </c>
      <c r="W442" s="52">
        <v>0</v>
      </c>
    </row>
    <row r="443" spans="2:23">
      <c r="B443" s="137"/>
      <c r="C443" s="137"/>
      <c r="D443" s="137"/>
      <c r="E443" s="137" t="s">
        <v>199</v>
      </c>
      <c r="F443" s="51" t="s">
        <v>213</v>
      </c>
      <c r="G443" s="52">
        <f t="shared" si="15"/>
        <v>0</v>
      </c>
      <c r="H443" s="52">
        <f t="shared" si="16"/>
        <v>0</v>
      </c>
      <c r="I443" s="52">
        <f t="shared" si="16"/>
        <v>0</v>
      </c>
      <c r="J443" s="52">
        <f t="shared" si="16"/>
        <v>0</v>
      </c>
      <c r="K443" s="52">
        <f t="shared" si="16"/>
        <v>0</v>
      </c>
      <c r="L443" s="52">
        <v>0</v>
      </c>
      <c r="M443" s="52">
        <v>0</v>
      </c>
      <c r="N443" s="52">
        <v>0</v>
      </c>
      <c r="O443" s="52">
        <v>0</v>
      </c>
      <c r="P443" s="52">
        <v>0</v>
      </c>
      <c r="Q443" s="52">
        <v>0</v>
      </c>
      <c r="R443" s="52">
        <v>0</v>
      </c>
      <c r="S443" s="52">
        <v>0</v>
      </c>
      <c r="T443" s="52">
        <v>0</v>
      </c>
      <c r="U443" s="52">
        <v>0</v>
      </c>
      <c r="V443" s="52">
        <v>0</v>
      </c>
      <c r="W443" s="52">
        <v>0</v>
      </c>
    </row>
    <row r="444" spans="2:23">
      <c r="B444" s="137"/>
      <c r="C444" s="137"/>
      <c r="D444" s="137"/>
      <c r="E444" s="137"/>
      <c r="F444" s="51" t="s">
        <v>55</v>
      </c>
      <c r="G444" s="52">
        <f t="shared" si="15"/>
        <v>21777</v>
      </c>
      <c r="H444" s="52">
        <f t="shared" si="16"/>
        <v>21777</v>
      </c>
      <c r="I444" s="52">
        <f t="shared" si="16"/>
        <v>0</v>
      </c>
      <c r="J444" s="52">
        <f t="shared" si="16"/>
        <v>0</v>
      </c>
      <c r="K444" s="52">
        <f t="shared" si="16"/>
        <v>0</v>
      </c>
      <c r="L444" s="52">
        <v>0</v>
      </c>
      <c r="M444" s="52">
        <v>0</v>
      </c>
      <c r="N444" s="52">
        <v>0</v>
      </c>
      <c r="O444" s="52">
        <v>0</v>
      </c>
      <c r="P444" s="52">
        <v>0</v>
      </c>
      <c r="Q444" s="52">
        <v>0</v>
      </c>
      <c r="R444" s="52">
        <v>0</v>
      </c>
      <c r="S444" s="52">
        <v>0</v>
      </c>
      <c r="T444" s="52">
        <v>21777</v>
      </c>
      <c r="U444" s="52">
        <v>0</v>
      </c>
      <c r="V444" s="52">
        <v>0</v>
      </c>
      <c r="W444" s="52">
        <v>0</v>
      </c>
    </row>
    <row r="445" spans="2:23">
      <c r="B445" s="137"/>
      <c r="C445" s="137"/>
      <c r="D445" s="137"/>
      <c r="E445" s="137" t="s">
        <v>112</v>
      </c>
      <c r="F445" s="137" t="s">
        <v>197</v>
      </c>
      <c r="G445" s="52">
        <f t="shared" si="15"/>
        <v>1166</v>
      </c>
      <c r="H445" s="52">
        <f t="shared" si="16"/>
        <v>1166</v>
      </c>
      <c r="I445" s="52">
        <f t="shared" si="16"/>
        <v>0</v>
      </c>
      <c r="J445" s="52">
        <f t="shared" si="16"/>
        <v>0</v>
      </c>
      <c r="K445" s="52">
        <f t="shared" si="16"/>
        <v>0</v>
      </c>
      <c r="L445" s="52">
        <v>0</v>
      </c>
      <c r="M445" s="52">
        <v>0</v>
      </c>
      <c r="N445" s="52">
        <v>0</v>
      </c>
      <c r="O445" s="52">
        <v>0</v>
      </c>
      <c r="P445" s="52">
        <v>0</v>
      </c>
      <c r="Q445" s="52">
        <v>0</v>
      </c>
      <c r="R445" s="52">
        <v>0</v>
      </c>
      <c r="S445" s="52">
        <v>0</v>
      </c>
      <c r="T445" s="52">
        <v>1166</v>
      </c>
      <c r="U445" s="52">
        <v>0</v>
      </c>
      <c r="V445" s="52">
        <v>0</v>
      </c>
      <c r="W445" s="52">
        <v>0</v>
      </c>
    </row>
    <row r="446" spans="2:23">
      <c r="B446" s="137"/>
      <c r="C446" s="137"/>
      <c r="D446" s="137"/>
      <c r="E446" s="137" t="s">
        <v>194</v>
      </c>
      <c r="F446" s="137" t="s">
        <v>197</v>
      </c>
      <c r="G446" s="52">
        <f t="shared" si="15"/>
        <v>1058</v>
      </c>
      <c r="H446" s="52">
        <f t="shared" si="16"/>
        <v>1058</v>
      </c>
      <c r="I446" s="52">
        <f t="shared" si="16"/>
        <v>0</v>
      </c>
      <c r="J446" s="52">
        <f t="shared" si="16"/>
        <v>0</v>
      </c>
      <c r="K446" s="52">
        <f t="shared" si="16"/>
        <v>0</v>
      </c>
      <c r="L446" s="52">
        <v>0</v>
      </c>
      <c r="M446" s="52">
        <v>0</v>
      </c>
      <c r="N446" s="52">
        <v>0</v>
      </c>
      <c r="O446" s="52">
        <v>0</v>
      </c>
      <c r="P446" s="52">
        <v>0</v>
      </c>
      <c r="Q446" s="52">
        <v>0</v>
      </c>
      <c r="R446" s="52">
        <v>0</v>
      </c>
      <c r="S446" s="52">
        <v>0</v>
      </c>
      <c r="T446" s="52">
        <v>1058</v>
      </c>
      <c r="U446" s="52">
        <v>0</v>
      </c>
      <c r="V446" s="52">
        <v>0</v>
      </c>
      <c r="W446" s="52">
        <v>0</v>
      </c>
    </row>
    <row r="447" spans="2:23">
      <c r="B447" s="137"/>
      <c r="C447" s="137"/>
      <c r="D447" s="137"/>
      <c r="E447" s="137" t="s">
        <v>200</v>
      </c>
      <c r="F447" s="51" t="s">
        <v>214</v>
      </c>
      <c r="G447" s="52">
        <f t="shared" si="15"/>
        <v>5163</v>
      </c>
      <c r="H447" s="52">
        <f t="shared" si="16"/>
        <v>5163</v>
      </c>
      <c r="I447" s="52">
        <f t="shared" si="16"/>
        <v>0</v>
      </c>
      <c r="J447" s="52">
        <f t="shared" si="16"/>
        <v>0</v>
      </c>
      <c r="K447" s="52">
        <f t="shared" si="16"/>
        <v>0</v>
      </c>
      <c r="L447" s="52">
        <v>0</v>
      </c>
      <c r="M447" s="52">
        <v>0</v>
      </c>
      <c r="N447" s="52">
        <v>0</v>
      </c>
      <c r="O447" s="52">
        <v>0</v>
      </c>
      <c r="P447" s="52">
        <v>0</v>
      </c>
      <c r="Q447" s="52">
        <v>0</v>
      </c>
      <c r="R447" s="52">
        <v>0</v>
      </c>
      <c r="S447" s="52">
        <v>0</v>
      </c>
      <c r="T447" s="52">
        <v>5163</v>
      </c>
      <c r="U447" s="52">
        <v>0</v>
      </c>
      <c r="V447" s="52">
        <v>0</v>
      </c>
      <c r="W447" s="52">
        <v>0</v>
      </c>
    </row>
    <row r="448" spans="2:23" ht="31.2">
      <c r="B448" s="137"/>
      <c r="C448" s="137"/>
      <c r="D448" s="137"/>
      <c r="E448" s="137"/>
      <c r="F448" s="51" t="s">
        <v>215</v>
      </c>
      <c r="G448" s="52">
        <f t="shared" si="15"/>
        <v>484</v>
      </c>
      <c r="H448" s="52">
        <f t="shared" si="16"/>
        <v>484</v>
      </c>
      <c r="I448" s="52">
        <f t="shared" si="16"/>
        <v>0</v>
      </c>
      <c r="J448" s="52">
        <f t="shared" si="16"/>
        <v>0</v>
      </c>
      <c r="K448" s="52">
        <f t="shared" si="16"/>
        <v>0</v>
      </c>
      <c r="L448" s="52">
        <v>0</v>
      </c>
      <c r="M448" s="52">
        <v>0</v>
      </c>
      <c r="N448" s="52">
        <v>0</v>
      </c>
      <c r="O448" s="52">
        <v>0</v>
      </c>
      <c r="P448" s="52">
        <v>0</v>
      </c>
      <c r="Q448" s="52">
        <v>0</v>
      </c>
      <c r="R448" s="52">
        <v>0</v>
      </c>
      <c r="S448" s="52">
        <v>0</v>
      </c>
      <c r="T448" s="52">
        <v>484</v>
      </c>
      <c r="U448" s="52">
        <v>0</v>
      </c>
      <c r="V448" s="52">
        <v>0</v>
      </c>
      <c r="W448" s="52">
        <v>0</v>
      </c>
    </row>
    <row r="449" spans="2:23">
      <c r="B449" s="137"/>
      <c r="C449" s="137"/>
      <c r="D449" s="137"/>
      <c r="E449" s="137"/>
      <c r="F449" s="51" t="s">
        <v>216</v>
      </c>
      <c r="G449" s="52">
        <f t="shared" si="15"/>
        <v>2065</v>
      </c>
      <c r="H449" s="52">
        <f t="shared" si="16"/>
        <v>2065</v>
      </c>
      <c r="I449" s="52">
        <f t="shared" si="16"/>
        <v>0</v>
      </c>
      <c r="J449" s="52">
        <f t="shared" si="16"/>
        <v>0</v>
      </c>
      <c r="K449" s="52">
        <f t="shared" si="16"/>
        <v>0</v>
      </c>
      <c r="L449" s="52">
        <v>0</v>
      </c>
      <c r="M449" s="52">
        <v>0</v>
      </c>
      <c r="N449" s="52">
        <v>0</v>
      </c>
      <c r="O449" s="52">
        <v>0</v>
      </c>
      <c r="P449" s="52">
        <v>0</v>
      </c>
      <c r="Q449" s="52">
        <v>0</v>
      </c>
      <c r="R449" s="52">
        <v>0</v>
      </c>
      <c r="S449" s="52">
        <v>0</v>
      </c>
      <c r="T449" s="52">
        <v>2065</v>
      </c>
      <c r="U449" s="52">
        <v>0</v>
      </c>
      <c r="V449" s="52">
        <v>0</v>
      </c>
      <c r="W449" s="52">
        <v>0</v>
      </c>
    </row>
    <row r="450" spans="2:23">
      <c r="B450" s="137"/>
      <c r="C450" s="137"/>
      <c r="D450" s="137"/>
      <c r="E450" s="137"/>
      <c r="F450" s="51" t="s">
        <v>55</v>
      </c>
      <c r="G450" s="52">
        <f t="shared" si="15"/>
        <v>6802</v>
      </c>
      <c r="H450" s="52">
        <f t="shared" si="16"/>
        <v>6802</v>
      </c>
      <c r="I450" s="52">
        <f t="shared" si="16"/>
        <v>0</v>
      </c>
      <c r="J450" s="52">
        <f t="shared" si="16"/>
        <v>0</v>
      </c>
      <c r="K450" s="52">
        <f t="shared" ref="K450:K513" si="17">SUM(O450,S450,W450)</f>
        <v>0</v>
      </c>
      <c r="L450" s="52">
        <v>0</v>
      </c>
      <c r="M450" s="52">
        <v>0</v>
      </c>
      <c r="N450" s="52">
        <v>0</v>
      </c>
      <c r="O450" s="52">
        <v>0</v>
      </c>
      <c r="P450" s="52">
        <v>0</v>
      </c>
      <c r="Q450" s="52">
        <v>0</v>
      </c>
      <c r="R450" s="52">
        <v>0</v>
      </c>
      <c r="S450" s="52">
        <v>0</v>
      </c>
      <c r="T450" s="52">
        <v>6802</v>
      </c>
      <c r="U450" s="52">
        <v>0</v>
      </c>
      <c r="V450" s="52">
        <v>0</v>
      </c>
      <c r="W450" s="52">
        <v>0</v>
      </c>
    </row>
    <row r="451" spans="2:23">
      <c r="B451" s="137"/>
      <c r="C451" s="137"/>
      <c r="D451" s="137"/>
      <c r="E451" s="137" t="s">
        <v>201</v>
      </c>
      <c r="F451" s="137" t="s">
        <v>197</v>
      </c>
      <c r="G451" s="52">
        <f t="shared" ref="G451:G514" si="18">SUM(H451:K451)</f>
        <v>0</v>
      </c>
      <c r="H451" s="52">
        <f t="shared" ref="H451:K514" si="19">SUM(L451,P451,T451)</f>
        <v>0</v>
      </c>
      <c r="I451" s="52">
        <f t="shared" si="19"/>
        <v>0</v>
      </c>
      <c r="J451" s="52">
        <f t="shared" si="19"/>
        <v>0</v>
      </c>
      <c r="K451" s="52">
        <f t="shared" si="17"/>
        <v>0</v>
      </c>
      <c r="L451" s="52">
        <v>0</v>
      </c>
      <c r="M451" s="52">
        <v>0</v>
      </c>
      <c r="N451" s="52">
        <v>0</v>
      </c>
      <c r="O451" s="52">
        <v>0</v>
      </c>
      <c r="P451" s="52">
        <v>0</v>
      </c>
      <c r="Q451" s="52">
        <v>0</v>
      </c>
      <c r="R451" s="52">
        <v>0</v>
      </c>
      <c r="S451" s="52">
        <v>0</v>
      </c>
      <c r="T451" s="52">
        <v>0</v>
      </c>
      <c r="U451" s="52">
        <v>0</v>
      </c>
      <c r="V451" s="52">
        <v>0</v>
      </c>
      <c r="W451" s="52">
        <v>0</v>
      </c>
    </row>
    <row r="452" spans="2:23">
      <c r="B452" s="137"/>
      <c r="C452" s="137"/>
      <c r="D452" s="137"/>
      <c r="E452" s="137" t="s">
        <v>217</v>
      </c>
      <c r="F452" s="137" t="s">
        <v>197</v>
      </c>
      <c r="G452" s="52">
        <f t="shared" si="18"/>
        <v>3276</v>
      </c>
      <c r="H452" s="52">
        <f t="shared" si="19"/>
        <v>3276</v>
      </c>
      <c r="I452" s="52">
        <f t="shared" si="19"/>
        <v>0</v>
      </c>
      <c r="J452" s="52">
        <f t="shared" si="19"/>
        <v>0</v>
      </c>
      <c r="K452" s="52">
        <f t="shared" si="17"/>
        <v>0</v>
      </c>
      <c r="L452" s="52">
        <v>0</v>
      </c>
      <c r="M452" s="52">
        <v>0</v>
      </c>
      <c r="N452" s="52">
        <v>0</v>
      </c>
      <c r="O452" s="52">
        <v>0</v>
      </c>
      <c r="P452" s="52">
        <v>0</v>
      </c>
      <c r="Q452" s="52">
        <v>0</v>
      </c>
      <c r="R452" s="52">
        <v>0</v>
      </c>
      <c r="S452" s="52">
        <v>0</v>
      </c>
      <c r="T452" s="52">
        <v>3276</v>
      </c>
      <c r="U452" s="52">
        <v>0</v>
      </c>
      <c r="V452" s="52">
        <v>0</v>
      </c>
      <c r="W452" s="52">
        <v>0</v>
      </c>
    </row>
    <row r="453" spans="2:23">
      <c r="B453" s="137"/>
      <c r="C453" s="137"/>
      <c r="D453" s="137"/>
      <c r="E453" s="137" t="s">
        <v>218</v>
      </c>
      <c r="F453" s="137" t="s">
        <v>197</v>
      </c>
      <c r="G453" s="52">
        <f t="shared" si="18"/>
        <v>2094</v>
      </c>
      <c r="H453" s="52">
        <f t="shared" si="19"/>
        <v>2094</v>
      </c>
      <c r="I453" s="52">
        <f t="shared" si="19"/>
        <v>0</v>
      </c>
      <c r="J453" s="52">
        <f t="shared" si="19"/>
        <v>0</v>
      </c>
      <c r="K453" s="52">
        <f t="shared" si="17"/>
        <v>0</v>
      </c>
      <c r="L453" s="52">
        <v>0</v>
      </c>
      <c r="M453" s="52">
        <v>0</v>
      </c>
      <c r="N453" s="52">
        <v>0</v>
      </c>
      <c r="O453" s="52">
        <v>0</v>
      </c>
      <c r="P453" s="52">
        <v>0</v>
      </c>
      <c r="Q453" s="52">
        <v>0</v>
      </c>
      <c r="R453" s="52">
        <v>0</v>
      </c>
      <c r="S453" s="52">
        <v>0</v>
      </c>
      <c r="T453" s="52">
        <v>2094</v>
      </c>
      <c r="U453" s="52">
        <v>0</v>
      </c>
      <c r="V453" s="52">
        <v>0</v>
      </c>
      <c r="W453" s="52">
        <v>0</v>
      </c>
    </row>
    <row r="454" spans="2:23">
      <c r="B454" s="137"/>
      <c r="C454" s="137"/>
      <c r="D454" s="137"/>
      <c r="E454" s="137" t="s">
        <v>202</v>
      </c>
      <c r="F454" s="137" t="s">
        <v>197</v>
      </c>
      <c r="G454" s="52">
        <f t="shared" si="18"/>
        <v>0</v>
      </c>
      <c r="H454" s="52">
        <f t="shared" si="19"/>
        <v>0</v>
      </c>
      <c r="I454" s="52">
        <f t="shared" si="19"/>
        <v>0</v>
      </c>
      <c r="J454" s="52">
        <f t="shared" si="19"/>
        <v>0</v>
      </c>
      <c r="K454" s="52">
        <f t="shared" si="17"/>
        <v>0</v>
      </c>
      <c r="L454" s="52">
        <v>0</v>
      </c>
      <c r="M454" s="52">
        <v>0</v>
      </c>
      <c r="N454" s="52">
        <v>0</v>
      </c>
      <c r="O454" s="52">
        <v>0</v>
      </c>
      <c r="P454" s="52">
        <v>0</v>
      </c>
      <c r="Q454" s="52">
        <v>0</v>
      </c>
      <c r="R454" s="52">
        <v>0</v>
      </c>
      <c r="S454" s="52">
        <v>0</v>
      </c>
      <c r="T454" s="52">
        <v>0</v>
      </c>
      <c r="U454" s="52">
        <v>0</v>
      </c>
      <c r="V454" s="52">
        <v>0</v>
      </c>
      <c r="W454" s="52">
        <v>0</v>
      </c>
    </row>
    <row r="455" spans="2:23">
      <c r="B455" s="137"/>
      <c r="C455" s="137"/>
      <c r="D455" s="137"/>
      <c r="E455" s="137" t="s">
        <v>219</v>
      </c>
      <c r="F455" s="137" t="s">
        <v>197</v>
      </c>
      <c r="G455" s="52">
        <f t="shared" si="18"/>
        <v>42.6</v>
      </c>
      <c r="H455" s="52">
        <f t="shared" si="19"/>
        <v>42.6</v>
      </c>
      <c r="I455" s="52">
        <f t="shared" si="19"/>
        <v>0</v>
      </c>
      <c r="J455" s="52">
        <f t="shared" si="19"/>
        <v>0</v>
      </c>
      <c r="K455" s="52">
        <f t="shared" si="17"/>
        <v>0</v>
      </c>
      <c r="L455" s="52">
        <v>0</v>
      </c>
      <c r="M455" s="52">
        <v>0</v>
      </c>
      <c r="N455" s="52">
        <v>0</v>
      </c>
      <c r="O455" s="52">
        <v>0</v>
      </c>
      <c r="P455" s="52">
        <v>0</v>
      </c>
      <c r="Q455" s="52">
        <v>0</v>
      </c>
      <c r="R455" s="52">
        <v>0</v>
      </c>
      <c r="S455" s="52">
        <v>0</v>
      </c>
      <c r="T455" s="52">
        <v>42.6</v>
      </c>
      <c r="U455" s="52">
        <v>0</v>
      </c>
      <c r="V455" s="52">
        <v>0</v>
      </c>
      <c r="W455" s="52">
        <v>0</v>
      </c>
    </row>
    <row r="456" spans="2:23">
      <c r="B456" s="137"/>
      <c r="C456" s="137"/>
      <c r="D456" s="137"/>
      <c r="E456" s="137" t="s">
        <v>220</v>
      </c>
      <c r="F456" s="137" t="s">
        <v>197</v>
      </c>
      <c r="G456" s="52">
        <f t="shared" si="18"/>
        <v>30</v>
      </c>
      <c r="H456" s="52">
        <f t="shared" si="19"/>
        <v>30</v>
      </c>
      <c r="I456" s="52">
        <f t="shared" si="19"/>
        <v>0</v>
      </c>
      <c r="J456" s="52">
        <f t="shared" si="19"/>
        <v>0</v>
      </c>
      <c r="K456" s="52">
        <f t="shared" si="17"/>
        <v>0</v>
      </c>
      <c r="L456" s="52">
        <v>30</v>
      </c>
      <c r="M456" s="52">
        <v>0</v>
      </c>
      <c r="N456" s="52">
        <v>0</v>
      </c>
      <c r="O456" s="52">
        <v>0</v>
      </c>
      <c r="P456" s="52">
        <v>0</v>
      </c>
      <c r="Q456" s="52">
        <v>0</v>
      </c>
      <c r="R456" s="52">
        <v>0</v>
      </c>
      <c r="S456" s="52">
        <v>0</v>
      </c>
      <c r="T456" s="52">
        <v>0</v>
      </c>
      <c r="U456" s="52">
        <v>0</v>
      </c>
      <c r="V456" s="52">
        <v>0</v>
      </c>
      <c r="W456" s="52">
        <v>0</v>
      </c>
    </row>
    <row r="457" spans="2:23" ht="31.2">
      <c r="B457" s="137"/>
      <c r="C457" s="137"/>
      <c r="D457" s="137"/>
      <c r="E457" s="137" t="s">
        <v>221</v>
      </c>
      <c r="F457" s="51" t="s">
        <v>222</v>
      </c>
      <c r="G457" s="52">
        <f t="shared" si="18"/>
        <v>0</v>
      </c>
      <c r="H457" s="52">
        <f t="shared" si="19"/>
        <v>0</v>
      </c>
      <c r="I457" s="52">
        <f t="shared" si="19"/>
        <v>0</v>
      </c>
      <c r="J457" s="52">
        <f t="shared" si="19"/>
        <v>0</v>
      </c>
      <c r="K457" s="52">
        <f t="shared" si="17"/>
        <v>0</v>
      </c>
      <c r="L457" s="52">
        <v>0</v>
      </c>
      <c r="M457" s="52">
        <v>0</v>
      </c>
      <c r="N457" s="52">
        <v>0</v>
      </c>
      <c r="O457" s="52">
        <v>0</v>
      </c>
      <c r="P457" s="52">
        <v>0</v>
      </c>
      <c r="Q457" s="52">
        <v>0</v>
      </c>
      <c r="R457" s="52">
        <v>0</v>
      </c>
      <c r="S457" s="52">
        <v>0</v>
      </c>
      <c r="T457" s="52">
        <v>0</v>
      </c>
      <c r="U457" s="52">
        <v>0</v>
      </c>
      <c r="V457" s="52">
        <v>0</v>
      </c>
      <c r="W457" s="52">
        <v>0</v>
      </c>
    </row>
    <row r="458" spans="2:23">
      <c r="B458" s="137"/>
      <c r="C458" s="137"/>
      <c r="D458" s="137"/>
      <c r="E458" s="137"/>
      <c r="F458" s="51" t="s">
        <v>223</v>
      </c>
      <c r="G458" s="52">
        <f t="shared" si="18"/>
        <v>0</v>
      </c>
      <c r="H458" s="52">
        <f t="shared" si="19"/>
        <v>0</v>
      </c>
      <c r="I458" s="52">
        <f t="shared" si="19"/>
        <v>0</v>
      </c>
      <c r="J458" s="52">
        <f t="shared" si="19"/>
        <v>0</v>
      </c>
      <c r="K458" s="52">
        <f t="shared" si="17"/>
        <v>0</v>
      </c>
      <c r="L458" s="52">
        <v>0</v>
      </c>
      <c r="M458" s="52">
        <v>0</v>
      </c>
      <c r="N458" s="52">
        <v>0</v>
      </c>
      <c r="O458" s="52">
        <v>0</v>
      </c>
      <c r="P458" s="52">
        <v>0</v>
      </c>
      <c r="Q458" s="52">
        <v>0</v>
      </c>
      <c r="R458" s="52">
        <v>0</v>
      </c>
      <c r="S458" s="52">
        <v>0</v>
      </c>
      <c r="T458" s="52">
        <v>0</v>
      </c>
      <c r="U458" s="52">
        <v>0</v>
      </c>
      <c r="V458" s="52">
        <v>0</v>
      </c>
      <c r="W458" s="52">
        <v>0</v>
      </c>
    </row>
    <row r="459" spans="2:23">
      <c r="B459" s="137"/>
      <c r="C459" s="137"/>
      <c r="D459" s="137"/>
      <c r="E459" s="137" t="s">
        <v>54</v>
      </c>
      <c r="F459" s="137" t="s">
        <v>197</v>
      </c>
      <c r="G459" s="52">
        <f t="shared" si="18"/>
        <v>101.5</v>
      </c>
      <c r="H459" s="52">
        <f t="shared" si="19"/>
        <v>101.5</v>
      </c>
      <c r="I459" s="52">
        <f t="shared" si="19"/>
        <v>0</v>
      </c>
      <c r="J459" s="52">
        <f t="shared" si="19"/>
        <v>0</v>
      </c>
      <c r="K459" s="52">
        <f t="shared" si="17"/>
        <v>0</v>
      </c>
      <c r="L459" s="52">
        <v>0</v>
      </c>
      <c r="M459" s="52">
        <v>0</v>
      </c>
      <c r="N459" s="52">
        <v>0</v>
      </c>
      <c r="O459" s="52">
        <v>0</v>
      </c>
      <c r="P459" s="52">
        <v>0</v>
      </c>
      <c r="Q459" s="52">
        <v>0</v>
      </c>
      <c r="R459" s="52">
        <v>0</v>
      </c>
      <c r="S459" s="52">
        <v>0</v>
      </c>
      <c r="T459" s="52">
        <v>101.5</v>
      </c>
      <c r="U459" s="52">
        <v>0</v>
      </c>
      <c r="V459" s="52">
        <v>0</v>
      </c>
      <c r="W459" s="52">
        <v>0</v>
      </c>
    </row>
    <row r="460" spans="2:23">
      <c r="B460" s="137"/>
      <c r="C460" s="137"/>
      <c r="D460" s="137"/>
      <c r="E460" s="137" t="s">
        <v>224</v>
      </c>
      <c r="F460" s="137" t="s">
        <v>197</v>
      </c>
      <c r="G460" s="52">
        <f t="shared" si="18"/>
        <v>46</v>
      </c>
      <c r="H460" s="52">
        <f t="shared" si="19"/>
        <v>46</v>
      </c>
      <c r="I460" s="52">
        <f t="shared" si="19"/>
        <v>0</v>
      </c>
      <c r="J460" s="52">
        <f t="shared" si="19"/>
        <v>0</v>
      </c>
      <c r="K460" s="52">
        <f t="shared" si="17"/>
        <v>0</v>
      </c>
      <c r="L460" s="52">
        <v>0</v>
      </c>
      <c r="M460" s="52">
        <v>0</v>
      </c>
      <c r="N460" s="52">
        <v>0</v>
      </c>
      <c r="O460" s="52">
        <v>0</v>
      </c>
      <c r="P460" s="52">
        <v>0</v>
      </c>
      <c r="Q460" s="52">
        <v>0</v>
      </c>
      <c r="R460" s="52">
        <v>0</v>
      </c>
      <c r="S460" s="52">
        <v>0</v>
      </c>
      <c r="T460" s="52">
        <v>46</v>
      </c>
      <c r="U460" s="52">
        <v>0</v>
      </c>
      <c r="V460" s="52">
        <v>0</v>
      </c>
      <c r="W460" s="52">
        <v>0</v>
      </c>
    </row>
    <row r="461" spans="2:23">
      <c r="B461" s="137"/>
      <c r="C461" s="137"/>
      <c r="D461" s="137"/>
      <c r="E461" s="137" t="s">
        <v>225</v>
      </c>
      <c r="F461" s="137" t="s">
        <v>197</v>
      </c>
      <c r="G461" s="52">
        <f t="shared" si="18"/>
        <v>0</v>
      </c>
      <c r="H461" s="52">
        <f t="shared" si="19"/>
        <v>0</v>
      </c>
      <c r="I461" s="52">
        <f t="shared" si="19"/>
        <v>0</v>
      </c>
      <c r="J461" s="52">
        <f t="shared" si="19"/>
        <v>0</v>
      </c>
      <c r="K461" s="52">
        <f t="shared" si="17"/>
        <v>0</v>
      </c>
      <c r="L461" s="52">
        <v>0</v>
      </c>
      <c r="M461" s="52">
        <v>0</v>
      </c>
      <c r="N461" s="52">
        <v>0</v>
      </c>
      <c r="O461" s="52">
        <v>0</v>
      </c>
      <c r="P461" s="52">
        <v>0</v>
      </c>
      <c r="Q461" s="52">
        <v>0</v>
      </c>
      <c r="R461" s="52">
        <v>0</v>
      </c>
      <c r="S461" s="52">
        <v>0</v>
      </c>
      <c r="T461" s="52">
        <v>0</v>
      </c>
      <c r="U461" s="52">
        <v>0</v>
      </c>
      <c r="V461" s="52">
        <v>0</v>
      </c>
      <c r="W461" s="52">
        <v>0</v>
      </c>
    </row>
    <row r="462" spans="2:23">
      <c r="B462" s="137"/>
      <c r="C462" s="137"/>
      <c r="D462" s="137"/>
      <c r="E462" s="137" t="s">
        <v>55</v>
      </c>
      <c r="F462" s="137" t="s">
        <v>197</v>
      </c>
      <c r="G462" s="52">
        <f t="shared" si="18"/>
        <v>92</v>
      </c>
      <c r="H462" s="52">
        <f t="shared" si="19"/>
        <v>92</v>
      </c>
      <c r="I462" s="52">
        <f t="shared" si="19"/>
        <v>0</v>
      </c>
      <c r="J462" s="52">
        <f t="shared" si="19"/>
        <v>0</v>
      </c>
      <c r="K462" s="52">
        <f t="shared" si="17"/>
        <v>0</v>
      </c>
      <c r="L462" s="52">
        <v>0</v>
      </c>
      <c r="M462" s="52">
        <v>0</v>
      </c>
      <c r="N462" s="52">
        <v>0</v>
      </c>
      <c r="O462" s="52">
        <v>0</v>
      </c>
      <c r="P462" s="52">
        <v>0</v>
      </c>
      <c r="Q462" s="52">
        <v>0</v>
      </c>
      <c r="R462" s="52">
        <v>0</v>
      </c>
      <c r="S462" s="52">
        <v>0</v>
      </c>
      <c r="T462" s="52">
        <v>92</v>
      </c>
      <c r="U462" s="52">
        <v>0</v>
      </c>
      <c r="V462" s="52">
        <v>0</v>
      </c>
      <c r="W462" s="52">
        <v>0</v>
      </c>
    </row>
    <row r="463" spans="2:23">
      <c r="B463" s="137"/>
      <c r="C463" s="137"/>
      <c r="D463" s="137"/>
      <c r="E463" s="137" t="s">
        <v>226</v>
      </c>
      <c r="F463" s="137" t="s">
        <v>197</v>
      </c>
      <c r="G463" s="52">
        <f t="shared" si="18"/>
        <v>2313</v>
      </c>
      <c r="H463" s="52">
        <f t="shared" si="19"/>
        <v>2313</v>
      </c>
      <c r="I463" s="52">
        <f t="shared" si="19"/>
        <v>0</v>
      </c>
      <c r="J463" s="52">
        <f t="shared" si="19"/>
        <v>0</v>
      </c>
      <c r="K463" s="52">
        <f t="shared" si="17"/>
        <v>0</v>
      </c>
      <c r="L463" s="52">
        <v>0</v>
      </c>
      <c r="M463" s="52">
        <v>0</v>
      </c>
      <c r="N463" s="52">
        <v>0</v>
      </c>
      <c r="O463" s="52">
        <v>0</v>
      </c>
      <c r="P463" s="52">
        <v>0</v>
      </c>
      <c r="Q463" s="52">
        <v>0</v>
      </c>
      <c r="R463" s="52">
        <v>0</v>
      </c>
      <c r="S463" s="52">
        <v>0</v>
      </c>
      <c r="T463" s="52">
        <v>2313</v>
      </c>
      <c r="U463" s="52">
        <v>0</v>
      </c>
      <c r="V463" s="52">
        <v>0</v>
      </c>
      <c r="W463" s="52">
        <v>0</v>
      </c>
    </row>
    <row r="464" spans="2:23">
      <c r="B464" s="137"/>
      <c r="C464" s="137"/>
      <c r="D464" s="137" t="s">
        <v>227</v>
      </c>
      <c r="E464" s="137" t="s">
        <v>197</v>
      </c>
      <c r="F464" s="137" t="s">
        <v>197</v>
      </c>
      <c r="G464" s="52">
        <f t="shared" si="18"/>
        <v>41599.199999999997</v>
      </c>
      <c r="H464" s="52">
        <f t="shared" si="19"/>
        <v>41599.199999999997</v>
      </c>
      <c r="I464" s="52">
        <f t="shared" si="19"/>
        <v>0</v>
      </c>
      <c r="J464" s="52">
        <f t="shared" si="19"/>
        <v>0</v>
      </c>
      <c r="K464" s="52">
        <f t="shared" si="17"/>
        <v>0</v>
      </c>
      <c r="L464" s="52">
        <v>0</v>
      </c>
      <c r="M464" s="52">
        <v>0</v>
      </c>
      <c r="N464" s="52">
        <v>0</v>
      </c>
      <c r="O464" s="52">
        <v>0</v>
      </c>
      <c r="P464" s="52">
        <v>85</v>
      </c>
      <c r="Q464" s="52">
        <v>0</v>
      </c>
      <c r="R464" s="52">
        <v>0</v>
      </c>
      <c r="S464" s="52">
        <v>0</v>
      </c>
      <c r="T464" s="52">
        <v>41514.199999999997</v>
      </c>
      <c r="U464" s="52">
        <v>0</v>
      </c>
      <c r="V464" s="52">
        <v>0</v>
      </c>
      <c r="W464" s="52">
        <v>0</v>
      </c>
    </row>
    <row r="465" spans="2:23">
      <c r="B465" s="137" t="s">
        <v>125</v>
      </c>
      <c r="C465" s="137" t="s">
        <v>134</v>
      </c>
      <c r="D465" s="137" t="s">
        <v>123</v>
      </c>
      <c r="E465" s="137"/>
      <c r="F465" s="137" t="s">
        <v>197</v>
      </c>
      <c r="G465" s="52">
        <f t="shared" si="18"/>
        <v>124746.20000000001</v>
      </c>
      <c r="H465" s="52">
        <f t="shared" si="19"/>
        <v>67481.600000000006</v>
      </c>
      <c r="I465" s="52">
        <f t="shared" si="19"/>
        <v>19238.8</v>
      </c>
      <c r="J465" s="52">
        <f t="shared" si="19"/>
        <v>38025.800000000003</v>
      </c>
      <c r="K465" s="52">
        <f t="shared" si="17"/>
        <v>0</v>
      </c>
      <c r="L465" s="52">
        <v>1580</v>
      </c>
      <c r="M465" s="52">
        <v>14313.5</v>
      </c>
      <c r="N465" s="52">
        <v>38025.800000000003</v>
      </c>
      <c r="O465" s="52">
        <v>0</v>
      </c>
      <c r="P465" s="52">
        <v>219</v>
      </c>
      <c r="Q465" s="52">
        <v>0</v>
      </c>
      <c r="R465" s="52">
        <v>0</v>
      </c>
      <c r="S465" s="52">
        <v>0</v>
      </c>
      <c r="T465" s="52">
        <v>65682.600000000006</v>
      </c>
      <c r="U465" s="52">
        <v>4925.3</v>
      </c>
      <c r="V465" s="52">
        <v>0</v>
      </c>
      <c r="W465" s="52">
        <v>0</v>
      </c>
    </row>
    <row r="466" spans="2:23">
      <c r="B466" s="137"/>
      <c r="C466" s="137"/>
      <c r="D466" s="137" t="s">
        <v>198</v>
      </c>
      <c r="E466" s="137" t="s">
        <v>58</v>
      </c>
      <c r="F466" s="137" t="s">
        <v>197</v>
      </c>
      <c r="G466" s="52">
        <f t="shared" si="18"/>
        <v>63010.400000000001</v>
      </c>
      <c r="H466" s="52">
        <f t="shared" si="19"/>
        <v>8412.7999999999993</v>
      </c>
      <c r="I466" s="52">
        <f t="shared" si="19"/>
        <v>16571.8</v>
      </c>
      <c r="J466" s="52">
        <f t="shared" si="19"/>
        <v>38025.800000000003</v>
      </c>
      <c r="K466" s="52">
        <f t="shared" si="17"/>
        <v>0</v>
      </c>
      <c r="L466" s="52">
        <v>0</v>
      </c>
      <c r="M466" s="52">
        <v>11646.5</v>
      </c>
      <c r="N466" s="52">
        <v>38025.800000000003</v>
      </c>
      <c r="O466" s="52">
        <v>0</v>
      </c>
      <c r="P466" s="52">
        <v>0</v>
      </c>
      <c r="Q466" s="52">
        <v>0</v>
      </c>
      <c r="R466" s="52">
        <v>0</v>
      </c>
      <c r="S466" s="52">
        <v>0</v>
      </c>
      <c r="T466" s="52">
        <v>8412.7999999999993</v>
      </c>
      <c r="U466" s="52">
        <v>4925.3</v>
      </c>
      <c r="V466" s="52">
        <v>0</v>
      </c>
      <c r="W466" s="52">
        <v>0</v>
      </c>
    </row>
    <row r="467" spans="2:23">
      <c r="B467" s="137"/>
      <c r="C467" s="137"/>
      <c r="D467" s="137"/>
      <c r="E467" s="137" t="s">
        <v>153</v>
      </c>
      <c r="F467" s="51" t="s">
        <v>58</v>
      </c>
      <c r="G467" s="52">
        <f t="shared" si="18"/>
        <v>59271.5</v>
      </c>
      <c r="H467" s="52">
        <f t="shared" si="19"/>
        <v>7857.8</v>
      </c>
      <c r="I467" s="52">
        <f t="shared" si="19"/>
        <v>15825.400000000001</v>
      </c>
      <c r="J467" s="52">
        <f t="shared" si="19"/>
        <v>35588.300000000003</v>
      </c>
      <c r="K467" s="52">
        <f t="shared" si="17"/>
        <v>0</v>
      </c>
      <c r="L467" s="52">
        <v>0</v>
      </c>
      <c r="M467" s="52">
        <v>10900.1</v>
      </c>
      <c r="N467" s="52">
        <v>35588.300000000003</v>
      </c>
      <c r="O467" s="52">
        <v>0</v>
      </c>
      <c r="P467" s="52">
        <v>0</v>
      </c>
      <c r="Q467" s="52">
        <v>0</v>
      </c>
      <c r="R467" s="52">
        <v>0</v>
      </c>
      <c r="S467" s="52">
        <v>0</v>
      </c>
      <c r="T467" s="52">
        <v>7857.8</v>
      </c>
      <c r="U467" s="52">
        <v>4925.3</v>
      </c>
      <c r="V467" s="52">
        <v>0</v>
      </c>
      <c r="W467" s="52">
        <v>0</v>
      </c>
    </row>
    <row r="468" spans="2:23">
      <c r="B468" s="137"/>
      <c r="C468" s="137"/>
      <c r="D468" s="137"/>
      <c r="E468" s="137"/>
      <c r="F468" s="51" t="s">
        <v>199</v>
      </c>
      <c r="G468" s="52">
        <f t="shared" si="18"/>
        <v>28343</v>
      </c>
      <c r="H468" s="52">
        <f t="shared" si="19"/>
        <v>0</v>
      </c>
      <c r="I468" s="52">
        <f t="shared" si="19"/>
        <v>6645.5</v>
      </c>
      <c r="J468" s="52">
        <f t="shared" si="19"/>
        <v>21697.5</v>
      </c>
      <c r="K468" s="52">
        <f t="shared" si="17"/>
        <v>0</v>
      </c>
      <c r="L468" s="52">
        <v>0</v>
      </c>
      <c r="M468" s="52">
        <v>6645.5</v>
      </c>
      <c r="N468" s="52">
        <v>21697.5</v>
      </c>
      <c r="O468" s="52">
        <v>0</v>
      </c>
      <c r="P468" s="52">
        <v>0</v>
      </c>
      <c r="Q468" s="52">
        <v>0</v>
      </c>
      <c r="R468" s="52">
        <v>0</v>
      </c>
      <c r="S468" s="52">
        <v>0</v>
      </c>
      <c r="T468" s="52">
        <v>0</v>
      </c>
      <c r="U468" s="52">
        <v>0</v>
      </c>
      <c r="V468" s="52">
        <v>0</v>
      </c>
      <c r="W468" s="52">
        <v>0</v>
      </c>
    </row>
    <row r="469" spans="2:23" ht="31.2">
      <c r="B469" s="137"/>
      <c r="C469" s="137"/>
      <c r="D469" s="137"/>
      <c r="E469" s="137"/>
      <c r="F469" s="51" t="s">
        <v>200</v>
      </c>
      <c r="G469" s="52">
        <f t="shared" si="18"/>
        <v>16438.7</v>
      </c>
      <c r="H469" s="52">
        <f t="shared" si="19"/>
        <v>2274.4</v>
      </c>
      <c r="I469" s="52">
        <f t="shared" si="19"/>
        <v>7091.5</v>
      </c>
      <c r="J469" s="52">
        <f t="shared" si="19"/>
        <v>7072.8</v>
      </c>
      <c r="K469" s="52">
        <f t="shared" si="17"/>
        <v>0</v>
      </c>
      <c r="L469" s="52">
        <v>0</v>
      </c>
      <c r="M469" s="52">
        <v>2166.1999999999998</v>
      </c>
      <c r="N469" s="52">
        <v>7072.8</v>
      </c>
      <c r="O469" s="52">
        <v>0</v>
      </c>
      <c r="P469" s="52">
        <v>0</v>
      </c>
      <c r="Q469" s="52">
        <v>0</v>
      </c>
      <c r="R469" s="52">
        <v>0</v>
      </c>
      <c r="S469" s="52">
        <v>0</v>
      </c>
      <c r="T469" s="52">
        <v>2274.4</v>
      </c>
      <c r="U469" s="52">
        <v>4925.3</v>
      </c>
      <c r="V469" s="52">
        <v>0</v>
      </c>
      <c r="W469" s="52">
        <v>0</v>
      </c>
    </row>
    <row r="470" spans="2:23">
      <c r="B470" s="137"/>
      <c r="C470" s="137"/>
      <c r="D470" s="137"/>
      <c r="E470" s="137"/>
      <c r="F470" s="51" t="s">
        <v>201</v>
      </c>
      <c r="G470" s="52">
        <f t="shared" si="18"/>
        <v>288.10000000000002</v>
      </c>
      <c r="H470" s="52">
        <f t="shared" si="19"/>
        <v>0</v>
      </c>
      <c r="I470" s="52">
        <f t="shared" si="19"/>
        <v>67.599999999999994</v>
      </c>
      <c r="J470" s="52">
        <f t="shared" si="19"/>
        <v>220.5</v>
      </c>
      <c r="K470" s="52">
        <f t="shared" si="17"/>
        <v>0</v>
      </c>
      <c r="L470" s="52">
        <v>0</v>
      </c>
      <c r="M470" s="52">
        <v>67.599999999999994</v>
      </c>
      <c r="N470" s="52">
        <v>220.5</v>
      </c>
      <c r="O470" s="52">
        <v>0</v>
      </c>
      <c r="P470" s="52">
        <v>0</v>
      </c>
      <c r="Q470" s="52">
        <v>0</v>
      </c>
      <c r="R470" s="52">
        <v>0</v>
      </c>
      <c r="S470" s="52">
        <v>0</v>
      </c>
      <c r="T470" s="52">
        <v>0</v>
      </c>
      <c r="U470" s="52">
        <v>0</v>
      </c>
      <c r="V470" s="52">
        <v>0</v>
      </c>
      <c r="W470" s="52">
        <v>0</v>
      </c>
    </row>
    <row r="471" spans="2:23">
      <c r="B471" s="137"/>
      <c r="C471" s="137"/>
      <c r="D471" s="137"/>
      <c r="E471" s="137"/>
      <c r="F471" s="51" t="s">
        <v>202</v>
      </c>
      <c r="G471" s="52">
        <f t="shared" si="18"/>
        <v>983.5</v>
      </c>
      <c r="H471" s="52">
        <f t="shared" si="19"/>
        <v>0</v>
      </c>
      <c r="I471" s="52">
        <f t="shared" si="19"/>
        <v>230.6</v>
      </c>
      <c r="J471" s="52">
        <f t="shared" si="19"/>
        <v>752.9</v>
      </c>
      <c r="K471" s="52">
        <f t="shared" si="17"/>
        <v>0</v>
      </c>
      <c r="L471" s="52">
        <v>0</v>
      </c>
      <c r="M471" s="52">
        <v>230.6</v>
      </c>
      <c r="N471" s="52">
        <v>752.9</v>
      </c>
      <c r="O471" s="52">
        <v>0</v>
      </c>
      <c r="P471" s="52">
        <v>0</v>
      </c>
      <c r="Q471" s="52">
        <v>0</v>
      </c>
      <c r="R471" s="52">
        <v>0</v>
      </c>
      <c r="S471" s="52">
        <v>0</v>
      </c>
      <c r="T471" s="52">
        <v>0</v>
      </c>
      <c r="U471" s="52">
        <v>0</v>
      </c>
      <c r="V471" s="52">
        <v>0</v>
      </c>
      <c r="W471" s="52">
        <v>0</v>
      </c>
    </row>
    <row r="472" spans="2:23" ht="31.2">
      <c r="B472" s="137"/>
      <c r="C472" s="137"/>
      <c r="D472" s="137"/>
      <c r="E472" s="137"/>
      <c r="F472" s="51" t="s">
        <v>203</v>
      </c>
      <c r="G472" s="52">
        <f t="shared" si="18"/>
        <v>1212.0999999999999</v>
      </c>
      <c r="H472" s="52">
        <f t="shared" si="19"/>
        <v>0</v>
      </c>
      <c r="I472" s="52">
        <f t="shared" si="19"/>
        <v>284.2</v>
      </c>
      <c r="J472" s="52">
        <f t="shared" si="19"/>
        <v>927.9</v>
      </c>
      <c r="K472" s="52">
        <f t="shared" si="17"/>
        <v>0</v>
      </c>
      <c r="L472" s="52">
        <v>0</v>
      </c>
      <c r="M472" s="52">
        <v>284.2</v>
      </c>
      <c r="N472" s="52">
        <v>927.9</v>
      </c>
      <c r="O472" s="52">
        <v>0</v>
      </c>
      <c r="P472" s="52">
        <v>0</v>
      </c>
      <c r="Q472" s="52">
        <v>0</v>
      </c>
      <c r="R472" s="52">
        <v>0</v>
      </c>
      <c r="S472" s="52">
        <v>0</v>
      </c>
      <c r="T472" s="52">
        <v>0</v>
      </c>
      <c r="U472" s="52">
        <v>0</v>
      </c>
      <c r="V472" s="52">
        <v>0</v>
      </c>
      <c r="W472" s="52">
        <v>0</v>
      </c>
    </row>
    <row r="473" spans="2:23">
      <c r="B473" s="137"/>
      <c r="C473" s="137"/>
      <c r="D473" s="137"/>
      <c r="E473" s="137"/>
      <c r="F473" s="51" t="s">
        <v>204</v>
      </c>
      <c r="G473" s="52">
        <f t="shared" si="18"/>
        <v>6129.8</v>
      </c>
      <c r="H473" s="52">
        <f t="shared" si="19"/>
        <v>5583.4</v>
      </c>
      <c r="I473" s="52">
        <f t="shared" si="19"/>
        <v>128.1</v>
      </c>
      <c r="J473" s="52">
        <f t="shared" si="19"/>
        <v>418.3</v>
      </c>
      <c r="K473" s="52">
        <f t="shared" si="17"/>
        <v>0</v>
      </c>
      <c r="L473" s="52">
        <v>0</v>
      </c>
      <c r="M473" s="52">
        <v>128.1</v>
      </c>
      <c r="N473" s="52">
        <v>418.3</v>
      </c>
      <c r="O473" s="52">
        <v>0</v>
      </c>
      <c r="P473" s="52">
        <v>0</v>
      </c>
      <c r="Q473" s="52">
        <v>0</v>
      </c>
      <c r="R473" s="52">
        <v>0</v>
      </c>
      <c r="S473" s="52">
        <v>0</v>
      </c>
      <c r="T473" s="52">
        <v>5583.4</v>
      </c>
      <c r="U473" s="52">
        <v>0</v>
      </c>
      <c r="V473" s="52">
        <v>0</v>
      </c>
      <c r="W473" s="52">
        <v>0</v>
      </c>
    </row>
    <row r="474" spans="2:23">
      <c r="B474" s="137"/>
      <c r="C474" s="137"/>
      <c r="D474" s="137"/>
      <c r="E474" s="137"/>
      <c r="F474" s="51" t="s">
        <v>55</v>
      </c>
      <c r="G474" s="52">
        <f t="shared" si="18"/>
        <v>5876.2999999999993</v>
      </c>
      <c r="H474" s="52">
        <f t="shared" si="19"/>
        <v>0</v>
      </c>
      <c r="I474" s="52">
        <f t="shared" si="19"/>
        <v>1377.9</v>
      </c>
      <c r="J474" s="52">
        <f t="shared" si="19"/>
        <v>4498.3999999999996</v>
      </c>
      <c r="K474" s="52">
        <f t="shared" si="17"/>
        <v>0</v>
      </c>
      <c r="L474" s="52">
        <v>0</v>
      </c>
      <c r="M474" s="52">
        <v>1377.9</v>
      </c>
      <c r="N474" s="52">
        <v>4498.3999999999996</v>
      </c>
      <c r="O474" s="52">
        <v>0</v>
      </c>
      <c r="P474" s="52">
        <v>0</v>
      </c>
      <c r="Q474" s="52">
        <v>0</v>
      </c>
      <c r="R474" s="52">
        <v>0</v>
      </c>
      <c r="S474" s="52">
        <v>0</v>
      </c>
      <c r="T474" s="52">
        <v>0</v>
      </c>
      <c r="U474" s="52">
        <v>0</v>
      </c>
      <c r="V474" s="52">
        <v>0</v>
      </c>
      <c r="W474" s="52">
        <v>0</v>
      </c>
    </row>
    <row r="475" spans="2:23">
      <c r="B475" s="137"/>
      <c r="C475" s="137"/>
      <c r="D475" s="137"/>
      <c r="E475" s="137" t="s">
        <v>154</v>
      </c>
      <c r="F475" s="51" t="s">
        <v>58</v>
      </c>
      <c r="G475" s="52">
        <f t="shared" si="18"/>
        <v>3183.9</v>
      </c>
      <c r="H475" s="52">
        <f t="shared" si="19"/>
        <v>0</v>
      </c>
      <c r="I475" s="52">
        <f t="shared" si="19"/>
        <v>746.4</v>
      </c>
      <c r="J475" s="52">
        <f t="shared" si="19"/>
        <v>2437.5</v>
      </c>
      <c r="K475" s="52">
        <f t="shared" si="17"/>
        <v>0</v>
      </c>
      <c r="L475" s="52">
        <v>0</v>
      </c>
      <c r="M475" s="52">
        <v>746.4</v>
      </c>
      <c r="N475" s="52">
        <v>2437.5</v>
      </c>
      <c r="O475" s="52">
        <v>0</v>
      </c>
      <c r="P475" s="52">
        <v>0</v>
      </c>
      <c r="Q475" s="52">
        <v>0</v>
      </c>
      <c r="R475" s="52">
        <v>0</v>
      </c>
      <c r="S475" s="52">
        <v>0</v>
      </c>
      <c r="T475" s="52">
        <v>0</v>
      </c>
      <c r="U475" s="52">
        <v>0</v>
      </c>
      <c r="V475" s="52">
        <v>0</v>
      </c>
      <c r="W475" s="52">
        <v>0</v>
      </c>
    </row>
    <row r="476" spans="2:23">
      <c r="B476" s="137"/>
      <c r="C476" s="137"/>
      <c r="D476" s="137"/>
      <c r="E476" s="137"/>
      <c r="F476" s="51" t="s">
        <v>205</v>
      </c>
      <c r="G476" s="52">
        <f t="shared" si="18"/>
        <v>491.8</v>
      </c>
      <c r="H476" s="52">
        <f t="shared" si="19"/>
        <v>0</v>
      </c>
      <c r="I476" s="52">
        <f t="shared" si="19"/>
        <v>115.3</v>
      </c>
      <c r="J476" s="52">
        <f t="shared" si="19"/>
        <v>376.5</v>
      </c>
      <c r="K476" s="52">
        <f t="shared" si="17"/>
        <v>0</v>
      </c>
      <c r="L476" s="52">
        <v>0</v>
      </c>
      <c r="M476" s="52">
        <v>115.3</v>
      </c>
      <c r="N476" s="52">
        <v>376.5</v>
      </c>
      <c r="O476" s="52">
        <v>0</v>
      </c>
      <c r="P476" s="52">
        <v>0</v>
      </c>
      <c r="Q476" s="52">
        <v>0</v>
      </c>
      <c r="R476" s="52">
        <v>0</v>
      </c>
      <c r="S476" s="52">
        <v>0</v>
      </c>
      <c r="T476" s="52">
        <v>0</v>
      </c>
      <c r="U476" s="52">
        <v>0</v>
      </c>
      <c r="V476" s="52">
        <v>0</v>
      </c>
      <c r="W476" s="52">
        <v>0</v>
      </c>
    </row>
    <row r="477" spans="2:23">
      <c r="B477" s="137"/>
      <c r="C477" s="137"/>
      <c r="D477" s="137"/>
      <c r="E477" s="137"/>
      <c r="F477" s="51" t="s">
        <v>206</v>
      </c>
      <c r="G477" s="52">
        <f t="shared" si="18"/>
        <v>978.5</v>
      </c>
      <c r="H477" s="52">
        <f t="shared" si="19"/>
        <v>0</v>
      </c>
      <c r="I477" s="52">
        <f t="shared" si="19"/>
        <v>229.4</v>
      </c>
      <c r="J477" s="52">
        <f t="shared" si="19"/>
        <v>749.1</v>
      </c>
      <c r="K477" s="52">
        <f t="shared" si="17"/>
        <v>0</v>
      </c>
      <c r="L477" s="52">
        <v>0</v>
      </c>
      <c r="M477" s="52">
        <v>229.4</v>
      </c>
      <c r="N477" s="52">
        <v>749.1</v>
      </c>
      <c r="O477" s="52">
        <v>0</v>
      </c>
      <c r="P477" s="52">
        <v>0</v>
      </c>
      <c r="Q477" s="52">
        <v>0</v>
      </c>
      <c r="R477" s="52">
        <v>0</v>
      </c>
      <c r="S477" s="52">
        <v>0</v>
      </c>
      <c r="T477" s="52">
        <v>0</v>
      </c>
      <c r="U477" s="52">
        <v>0</v>
      </c>
      <c r="V477" s="52">
        <v>0</v>
      </c>
      <c r="W477" s="52">
        <v>0</v>
      </c>
    </row>
    <row r="478" spans="2:23">
      <c r="B478" s="137"/>
      <c r="C478" s="137"/>
      <c r="D478" s="137"/>
      <c r="E478" s="137"/>
      <c r="F478" s="51" t="s">
        <v>207</v>
      </c>
      <c r="G478" s="52">
        <f t="shared" si="18"/>
        <v>183.7</v>
      </c>
      <c r="H478" s="52">
        <f t="shared" si="19"/>
        <v>0</v>
      </c>
      <c r="I478" s="52">
        <f t="shared" si="19"/>
        <v>43</v>
      </c>
      <c r="J478" s="52">
        <f t="shared" si="19"/>
        <v>140.69999999999999</v>
      </c>
      <c r="K478" s="52">
        <f t="shared" si="17"/>
        <v>0</v>
      </c>
      <c r="L478" s="52">
        <v>0</v>
      </c>
      <c r="M478" s="52">
        <v>43</v>
      </c>
      <c r="N478" s="52">
        <v>140.69999999999999</v>
      </c>
      <c r="O478" s="52">
        <v>0</v>
      </c>
      <c r="P478" s="52">
        <v>0</v>
      </c>
      <c r="Q478" s="52">
        <v>0</v>
      </c>
      <c r="R478" s="52">
        <v>0</v>
      </c>
      <c r="S478" s="52">
        <v>0</v>
      </c>
      <c r="T478" s="52">
        <v>0</v>
      </c>
      <c r="U478" s="52">
        <v>0</v>
      </c>
      <c r="V478" s="52">
        <v>0</v>
      </c>
      <c r="W478" s="52">
        <v>0</v>
      </c>
    </row>
    <row r="479" spans="2:23" ht="31.2">
      <c r="B479" s="137"/>
      <c r="C479" s="137"/>
      <c r="D479" s="137"/>
      <c r="E479" s="137"/>
      <c r="F479" s="51" t="s">
        <v>208</v>
      </c>
      <c r="G479" s="52">
        <f t="shared" si="18"/>
        <v>223.5</v>
      </c>
      <c r="H479" s="52">
        <f t="shared" si="19"/>
        <v>0</v>
      </c>
      <c r="I479" s="52">
        <f t="shared" si="19"/>
        <v>52.4</v>
      </c>
      <c r="J479" s="52">
        <f t="shared" si="19"/>
        <v>171.1</v>
      </c>
      <c r="K479" s="52">
        <f t="shared" si="17"/>
        <v>0</v>
      </c>
      <c r="L479" s="52">
        <v>0</v>
      </c>
      <c r="M479" s="52">
        <v>52.4</v>
      </c>
      <c r="N479" s="52">
        <v>171.1</v>
      </c>
      <c r="O479" s="52">
        <v>0</v>
      </c>
      <c r="P479" s="52">
        <v>0</v>
      </c>
      <c r="Q479" s="52">
        <v>0</v>
      </c>
      <c r="R479" s="52">
        <v>0</v>
      </c>
      <c r="S479" s="52">
        <v>0</v>
      </c>
      <c r="T479" s="52">
        <v>0</v>
      </c>
      <c r="U479" s="52">
        <v>0</v>
      </c>
      <c r="V479" s="52">
        <v>0</v>
      </c>
      <c r="W479" s="52">
        <v>0</v>
      </c>
    </row>
    <row r="480" spans="2:23">
      <c r="B480" s="137"/>
      <c r="C480" s="137"/>
      <c r="D480" s="137"/>
      <c r="E480" s="137"/>
      <c r="F480" s="51" t="s">
        <v>209</v>
      </c>
      <c r="G480" s="52">
        <f t="shared" si="18"/>
        <v>0</v>
      </c>
      <c r="H480" s="52">
        <f t="shared" si="19"/>
        <v>0</v>
      </c>
      <c r="I480" s="52">
        <f t="shared" si="19"/>
        <v>0</v>
      </c>
      <c r="J480" s="52">
        <f t="shared" si="19"/>
        <v>0</v>
      </c>
      <c r="K480" s="52">
        <f t="shared" si="17"/>
        <v>0</v>
      </c>
      <c r="L480" s="52">
        <v>0</v>
      </c>
      <c r="M480" s="52">
        <v>0</v>
      </c>
      <c r="N480" s="52">
        <v>0</v>
      </c>
      <c r="O480" s="52">
        <v>0</v>
      </c>
      <c r="P480" s="52">
        <v>0</v>
      </c>
      <c r="Q480" s="52">
        <v>0</v>
      </c>
      <c r="R480" s="52">
        <v>0</v>
      </c>
      <c r="S480" s="52">
        <v>0</v>
      </c>
      <c r="T480" s="52">
        <v>0</v>
      </c>
      <c r="U480" s="52">
        <v>0</v>
      </c>
      <c r="V480" s="52">
        <v>0</v>
      </c>
      <c r="W480" s="52">
        <v>0</v>
      </c>
    </row>
    <row r="481" spans="2:23">
      <c r="B481" s="137"/>
      <c r="C481" s="137"/>
      <c r="D481" s="137"/>
      <c r="E481" s="137"/>
      <c r="F481" s="51" t="s">
        <v>55</v>
      </c>
      <c r="G481" s="52">
        <f t="shared" si="18"/>
        <v>1306.4000000000001</v>
      </c>
      <c r="H481" s="52">
        <f t="shared" si="19"/>
        <v>0</v>
      </c>
      <c r="I481" s="52">
        <f t="shared" si="19"/>
        <v>306.3</v>
      </c>
      <c r="J481" s="52">
        <f t="shared" si="19"/>
        <v>1000.1</v>
      </c>
      <c r="K481" s="52">
        <f t="shared" si="17"/>
        <v>0</v>
      </c>
      <c r="L481" s="52">
        <v>0</v>
      </c>
      <c r="M481" s="52">
        <v>306.3</v>
      </c>
      <c r="N481" s="52">
        <v>1000.1</v>
      </c>
      <c r="O481" s="52">
        <v>0</v>
      </c>
      <c r="P481" s="52">
        <v>0</v>
      </c>
      <c r="Q481" s="52">
        <v>0</v>
      </c>
      <c r="R481" s="52">
        <v>0</v>
      </c>
      <c r="S481" s="52">
        <v>0</v>
      </c>
      <c r="T481" s="52">
        <v>0</v>
      </c>
      <c r="U481" s="52">
        <v>0</v>
      </c>
      <c r="V481" s="52">
        <v>0</v>
      </c>
      <c r="W481" s="52">
        <v>0</v>
      </c>
    </row>
    <row r="482" spans="2:23" ht="62.4">
      <c r="B482" s="137"/>
      <c r="C482" s="137"/>
      <c r="D482" s="137"/>
      <c r="E482" s="51" t="s">
        <v>210</v>
      </c>
      <c r="F482" s="51" t="s">
        <v>233</v>
      </c>
      <c r="G482" s="52">
        <f t="shared" si="18"/>
        <v>555</v>
      </c>
      <c r="H482" s="52">
        <f t="shared" si="19"/>
        <v>555</v>
      </c>
      <c r="I482" s="52">
        <f t="shared" si="19"/>
        <v>0</v>
      </c>
      <c r="J482" s="52">
        <f t="shared" si="19"/>
        <v>0</v>
      </c>
      <c r="K482" s="52">
        <f t="shared" si="17"/>
        <v>0</v>
      </c>
      <c r="L482" s="52">
        <v>0</v>
      </c>
      <c r="M482" s="52">
        <v>0</v>
      </c>
      <c r="N482" s="52">
        <v>0</v>
      </c>
      <c r="O482" s="52">
        <v>0</v>
      </c>
      <c r="P482" s="52">
        <v>0</v>
      </c>
      <c r="Q482" s="52">
        <v>0</v>
      </c>
      <c r="R482" s="52">
        <v>0</v>
      </c>
      <c r="S482" s="52">
        <v>0</v>
      </c>
      <c r="T482" s="52">
        <v>555</v>
      </c>
      <c r="U482" s="52">
        <v>0</v>
      </c>
      <c r="V482" s="52">
        <v>0</v>
      </c>
      <c r="W482" s="52">
        <v>0</v>
      </c>
    </row>
    <row r="483" spans="2:23">
      <c r="B483" s="137"/>
      <c r="C483" s="137"/>
      <c r="D483" s="137"/>
      <c r="E483" s="137" t="s">
        <v>211</v>
      </c>
      <c r="F483" s="137" t="s">
        <v>197</v>
      </c>
      <c r="G483" s="52">
        <f t="shared" si="18"/>
        <v>0</v>
      </c>
      <c r="H483" s="52">
        <f t="shared" si="19"/>
        <v>0</v>
      </c>
      <c r="I483" s="52">
        <f t="shared" si="19"/>
        <v>0</v>
      </c>
      <c r="J483" s="52">
        <f t="shared" si="19"/>
        <v>0</v>
      </c>
      <c r="K483" s="52">
        <f t="shared" si="17"/>
        <v>0</v>
      </c>
      <c r="L483" s="52">
        <v>0</v>
      </c>
      <c r="M483" s="52">
        <v>0</v>
      </c>
      <c r="N483" s="52">
        <v>0</v>
      </c>
      <c r="O483" s="52">
        <v>0</v>
      </c>
      <c r="P483" s="52">
        <v>0</v>
      </c>
      <c r="Q483" s="52">
        <v>0</v>
      </c>
      <c r="R483" s="52">
        <v>0</v>
      </c>
      <c r="S483" s="52">
        <v>0</v>
      </c>
      <c r="T483" s="52">
        <v>0</v>
      </c>
      <c r="U483" s="52">
        <v>0</v>
      </c>
      <c r="V483" s="52">
        <v>0</v>
      </c>
      <c r="W483" s="52">
        <v>0</v>
      </c>
    </row>
    <row r="484" spans="2:23">
      <c r="B484" s="137"/>
      <c r="C484" s="137"/>
      <c r="D484" s="137" t="s">
        <v>212</v>
      </c>
      <c r="E484" s="137" t="s">
        <v>58</v>
      </c>
      <c r="F484" s="137" t="s">
        <v>197</v>
      </c>
      <c r="G484" s="52">
        <f t="shared" si="18"/>
        <v>33953.800000000003</v>
      </c>
      <c r="H484" s="52">
        <f t="shared" si="19"/>
        <v>31286.799999999999</v>
      </c>
      <c r="I484" s="52">
        <f t="shared" si="19"/>
        <v>2667</v>
      </c>
      <c r="J484" s="52">
        <f t="shared" si="19"/>
        <v>0</v>
      </c>
      <c r="K484" s="52">
        <f t="shared" si="17"/>
        <v>0</v>
      </c>
      <c r="L484" s="52">
        <v>0</v>
      </c>
      <c r="M484" s="52">
        <v>2667</v>
      </c>
      <c r="N484" s="52">
        <v>0</v>
      </c>
      <c r="O484" s="52">
        <v>0</v>
      </c>
      <c r="P484" s="52">
        <v>0</v>
      </c>
      <c r="Q484" s="52">
        <v>0</v>
      </c>
      <c r="R484" s="52">
        <v>0</v>
      </c>
      <c r="S484" s="52">
        <v>0</v>
      </c>
      <c r="T484" s="52">
        <v>31286.799999999999</v>
      </c>
      <c r="U484" s="52">
        <v>0</v>
      </c>
      <c r="V484" s="52">
        <v>0</v>
      </c>
      <c r="W484" s="52">
        <v>0</v>
      </c>
    </row>
    <row r="485" spans="2:23">
      <c r="B485" s="137"/>
      <c r="C485" s="137"/>
      <c r="D485" s="137"/>
      <c r="E485" s="137" t="s">
        <v>199</v>
      </c>
      <c r="F485" s="51" t="s">
        <v>213</v>
      </c>
      <c r="G485" s="52">
        <f t="shared" si="18"/>
        <v>32.299999999999997</v>
      </c>
      <c r="H485" s="52">
        <f t="shared" si="19"/>
        <v>32.299999999999997</v>
      </c>
      <c r="I485" s="52">
        <f t="shared" si="19"/>
        <v>0</v>
      </c>
      <c r="J485" s="52">
        <f t="shared" si="19"/>
        <v>0</v>
      </c>
      <c r="K485" s="52">
        <f t="shared" si="17"/>
        <v>0</v>
      </c>
      <c r="L485" s="52">
        <v>0</v>
      </c>
      <c r="M485" s="52">
        <v>0</v>
      </c>
      <c r="N485" s="52">
        <v>0</v>
      </c>
      <c r="O485" s="52">
        <v>0</v>
      </c>
      <c r="P485" s="52">
        <v>0</v>
      </c>
      <c r="Q485" s="52">
        <v>0</v>
      </c>
      <c r="R485" s="52">
        <v>0</v>
      </c>
      <c r="S485" s="52">
        <v>0</v>
      </c>
      <c r="T485" s="52">
        <v>32.299999999999997</v>
      </c>
      <c r="U485" s="52">
        <v>0</v>
      </c>
      <c r="V485" s="52">
        <v>0</v>
      </c>
      <c r="W485" s="52">
        <v>0</v>
      </c>
    </row>
    <row r="486" spans="2:23">
      <c r="B486" s="137"/>
      <c r="C486" s="137"/>
      <c r="D486" s="137"/>
      <c r="E486" s="137"/>
      <c r="F486" s="51" t="s">
        <v>55</v>
      </c>
      <c r="G486" s="52">
        <f t="shared" si="18"/>
        <v>10551.1</v>
      </c>
      <c r="H486" s="52">
        <f t="shared" si="19"/>
        <v>10551.1</v>
      </c>
      <c r="I486" s="52">
        <f t="shared" si="19"/>
        <v>0</v>
      </c>
      <c r="J486" s="52">
        <f t="shared" si="19"/>
        <v>0</v>
      </c>
      <c r="K486" s="52">
        <f t="shared" si="17"/>
        <v>0</v>
      </c>
      <c r="L486" s="52">
        <v>0</v>
      </c>
      <c r="M486" s="52">
        <v>0</v>
      </c>
      <c r="N486" s="52">
        <v>0</v>
      </c>
      <c r="O486" s="52">
        <v>0</v>
      </c>
      <c r="P486" s="52">
        <v>0</v>
      </c>
      <c r="Q486" s="52">
        <v>0</v>
      </c>
      <c r="R486" s="52">
        <v>0</v>
      </c>
      <c r="S486" s="52">
        <v>0</v>
      </c>
      <c r="T486" s="52">
        <v>10551.1</v>
      </c>
      <c r="U486" s="52">
        <v>0</v>
      </c>
      <c r="V486" s="52">
        <v>0</v>
      </c>
      <c r="W486" s="52">
        <v>0</v>
      </c>
    </row>
    <row r="487" spans="2:23">
      <c r="B487" s="137"/>
      <c r="C487" s="137"/>
      <c r="D487" s="137"/>
      <c r="E487" s="137" t="s">
        <v>112</v>
      </c>
      <c r="F487" s="137" t="s">
        <v>197</v>
      </c>
      <c r="G487" s="52">
        <f t="shared" si="18"/>
        <v>412.6</v>
      </c>
      <c r="H487" s="52">
        <f t="shared" si="19"/>
        <v>412.6</v>
      </c>
      <c r="I487" s="52">
        <f t="shared" si="19"/>
        <v>0</v>
      </c>
      <c r="J487" s="52">
        <f t="shared" si="19"/>
        <v>0</v>
      </c>
      <c r="K487" s="52">
        <f t="shared" si="17"/>
        <v>0</v>
      </c>
      <c r="L487" s="52">
        <v>0</v>
      </c>
      <c r="M487" s="52">
        <v>0</v>
      </c>
      <c r="N487" s="52">
        <v>0</v>
      </c>
      <c r="O487" s="52">
        <v>0</v>
      </c>
      <c r="P487" s="52">
        <v>0</v>
      </c>
      <c r="Q487" s="52">
        <v>0</v>
      </c>
      <c r="R487" s="52">
        <v>0</v>
      </c>
      <c r="S487" s="52">
        <v>0</v>
      </c>
      <c r="T487" s="52">
        <v>412.6</v>
      </c>
      <c r="U487" s="52">
        <v>0</v>
      </c>
      <c r="V487" s="52">
        <v>0</v>
      </c>
      <c r="W487" s="52">
        <v>0</v>
      </c>
    </row>
    <row r="488" spans="2:23">
      <c r="B488" s="137"/>
      <c r="C488" s="137"/>
      <c r="D488" s="137"/>
      <c r="E488" s="137" t="s">
        <v>194</v>
      </c>
      <c r="F488" s="137" t="s">
        <v>197</v>
      </c>
      <c r="G488" s="52">
        <f t="shared" si="18"/>
        <v>813.1</v>
      </c>
      <c r="H488" s="52">
        <f t="shared" si="19"/>
        <v>813.1</v>
      </c>
      <c r="I488" s="52">
        <f t="shared" si="19"/>
        <v>0</v>
      </c>
      <c r="J488" s="52">
        <f t="shared" si="19"/>
        <v>0</v>
      </c>
      <c r="K488" s="52">
        <f t="shared" si="17"/>
        <v>0</v>
      </c>
      <c r="L488" s="52">
        <v>0</v>
      </c>
      <c r="M488" s="52">
        <v>0</v>
      </c>
      <c r="N488" s="52">
        <v>0</v>
      </c>
      <c r="O488" s="52">
        <v>0</v>
      </c>
      <c r="P488" s="52">
        <v>0</v>
      </c>
      <c r="Q488" s="52">
        <v>0</v>
      </c>
      <c r="R488" s="52">
        <v>0</v>
      </c>
      <c r="S488" s="52">
        <v>0</v>
      </c>
      <c r="T488" s="52">
        <v>813.1</v>
      </c>
      <c r="U488" s="52">
        <v>0</v>
      </c>
      <c r="V488" s="52">
        <v>0</v>
      </c>
      <c r="W488" s="52">
        <v>0</v>
      </c>
    </row>
    <row r="489" spans="2:23">
      <c r="B489" s="137"/>
      <c r="C489" s="137"/>
      <c r="D489" s="137"/>
      <c r="E489" s="137" t="s">
        <v>200</v>
      </c>
      <c r="F489" s="51" t="s">
        <v>214</v>
      </c>
      <c r="G489" s="52">
        <f t="shared" si="18"/>
        <v>10732</v>
      </c>
      <c r="H489" s="52">
        <f t="shared" si="19"/>
        <v>10732</v>
      </c>
      <c r="I489" s="52">
        <f t="shared" si="19"/>
        <v>0</v>
      </c>
      <c r="J489" s="52">
        <f t="shared" si="19"/>
        <v>0</v>
      </c>
      <c r="K489" s="52">
        <f t="shared" si="17"/>
        <v>0</v>
      </c>
      <c r="L489" s="52">
        <v>0</v>
      </c>
      <c r="M489" s="52">
        <v>0</v>
      </c>
      <c r="N489" s="52">
        <v>0</v>
      </c>
      <c r="O489" s="52">
        <v>0</v>
      </c>
      <c r="P489" s="52">
        <v>0</v>
      </c>
      <c r="Q489" s="52">
        <v>0</v>
      </c>
      <c r="R489" s="52">
        <v>0</v>
      </c>
      <c r="S489" s="52">
        <v>0</v>
      </c>
      <c r="T489" s="52">
        <v>10732</v>
      </c>
      <c r="U489" s="52">
        <v>0</v>
      </c>
      <c r="V489" s="52">
        <v>0</v>
      </c>
      <c r="W489" s="52">
        <v>0</v>
      </c>
    </row>
    <row r="490" spans="2:23" ht="31.2">
      <c r="B490" s="137"/>
      <c r="C490" s="137"/>
      <c r="D490" s="137"/>
      <c r="E490" s="137"/>
      <c r="F490" s="51" t="s">
        <v>215</v>
      </c>
      <c r="G490" s="52">
        <f t="shared" si="18"/>
        <v>520.6</v>
      </c>
      <c r="H490" s="52">
        <f t="shared" si="19"/>
        <v>520.6</v>
      </c>
      <c r="I490" s="52">
        <f t="shared" si="19"/>
        <v>0</v>
      </c>
      <c r="J490" s="52">
        <f t="shared" si="19"/>
        <v>0</v>
      </c>
      <c r="K490" s="52">
        <f t="shared" si="17"/>
        <v>0</v>
      </c>
      <c r="L490" s="52">
        <v>0</v>
      </c>
      <c r="M490" s="52">
        <v>0</v>
      </c>
      <c r="N490" s="52">
        <v>0</v>
      </c>
      <c r="O490" s="52">
        <v>0</v>
      </c>
      <c r="P490" s="52">
        <v>0</v>
      </c>
      <c r="Q490" s="52">
        <v>0</v>
      </c>
      <c r="R490" s="52">
        <v>0</v>
      </c>
      <c r="S490" s="52">
        <v>0</v>
      </c>
      <c r="T490" s="52">
        <v>520.6</v>
      </c>
      <c r="U490" s="52">
        <v>0</v>
      </c>
      <c r="V490" s="52">
        <v>0</v>
      </c>
      <c r="W490" s="52">
        <v>0</v>
      </c>
    </row>
    <row r="491" spans="2:23">
      <c r="B491" s="137"/>
      <c r="C491" s="137"/>
      <c r="D491" s="137"/>
      <c r="E491" s="137"/>
      <c r="F491" s="51" t="s">
        <v>216</v>
      </c>
      <c r="G491" s="52">
        <f t="shared" si="18"/>
        <v>2021.3</v>
      </c>
      <c r="H491" s="52">
        <f t="shared" si="19"/>
        <v>2021.3</v>
      </c>
      <c r="I491" s="52">
        <f t="shared" si="19"/>
        <v>0</v>
      </c>
      <c r="J491" s="52">
        <f t="shared" si="19"/>
        <v>0</v>
      </c>
      <c r="K491" s="52">
        <f t="shared" si="17"/>
        <v>0</v>
      </c>
      <c r="L491" s="52">
        <v>0</v>
      </c>
      <c r="M491" s="52">
        <v>0</v>
      </c>
      <c r="N491" s="52">
        <v>0</v>
      </c>
      <c r="O491" s="52">
        <v>0</v>
      </c>
      <c r="P491" s="52">
        <v>0</v>
      </c>
      <c r="Q491" s="52">
        <v>0</v>
      </c>
      <c r="R491" s="52">
        <v>0</v>
      </c>
      <c r="S491" s="52">
        <v>0</v>
      </c>
      <c r="T491" s="52">
        <v>2021.3</v>
      </c>
      <c r="U491" s="52">
        <v>0</v>
      </c>
      <c r="V491" s="52">
        <v>0</v>
      </c>
      <c r="W491" s="52">
        <v>0</v>
      </c>
    </row>
    <row r="492" spans="2:23">
      <c r="B492" s="137"/>
      <c r="C492" s="137"/>
      <c r="D492" s="137"/>
      <c r="E492" s="137"/>
      <c r="F492" s="51" t="s">
        <v>55</v>
      </c>
      <c r="G492" s="52">
        <f t="shared" si="18"/>
        <v>2669</v>
      </c>
      <c r="H492" s="52">
        <f t="shared" si="19"/>
        <v>2669</v>
      </c>
      <c r="I492" s="52">
        <f t="shared" si="19"/>
        <v>0</v>
      </c>
      <c r="J492" s="52">
        <f t="shared" si="19"/>
        <v>0</v>
      </c>
      <c r="K492" s="52">
        <f t="shared" si="17"/>
        <v>0</v>
      </c>
      <c r="L492" s="52">
        <v>0</v>
      </c>
      <c r="M492" s="52">
        <v>0</v>
      </c>
      <c r="N492" s="52">
        <v>0</v>
      </c>
      <c r="O492" s="52">
        <v>0</v>
      </c>
      <c r="P492" s="52">
        <v>0</v>
      </c>
      <c r="Q492" s="52">
        <v>0</v>
      </c>
      <c r="R492" s="52">
        <v>0</v>
      </c>
      <c r="S492" s="52">
        <v>0</v>
      </c>
      <c r="T492" s="52">
        <v>2669</v>
      </c>
      <c r="U492" s="52">
        <v>0</v>
      </c>
      <c r="V492" s="52">
        <v>0</v>
      </c>
      <c r="W492" s="52">
        <v>0</v>
      </c>
    </row>
    <row r="493" spans="2:23">
      <c r="B493" s="137"/>
      <c r="C493" s="137"/>
      <c r="D493" s="137"/>
      <c r="E493" s="137" t="s">
        <v>201</v>
      </c>
      <c r="F493" s="137" t="s">
        <v>197</v>
      </c>
      <c r="G493" s="52">
        <f t="shared" si="18"/>
        <v>0</v>
      </c>
      <c r="H493" s="52">
        <f t="shared" si="19"/>
        <v>0</v>
      </c>
      <c r="I493" s="52">
        <f t="shared" si="19"/>
        <v>0</v>
      </c>
      <c r="J493" s="52">
        <f t="shared" si="19"/>
        <v>0</v>
      </c>
      <c r="K493" s="52">
        <f t="shared" si="17"/>
        <v>0</v>
      </c>
      <c r="L493" s="52">
        <v>0</v>
      </c>
      <c r="M493" s="52">
        <v>0</v>
      </c>
      <c r="N493" s="52">
        <v>0</v>
      </c>
      <c r="O493" s="52">
        <v>0</v>
      </c>
      <c r="P493" s="52">
        <v>0</v>
      </c>
      <c r="Q493" s="52">
        <v>0</v>
      </c>
      <c r="R493" s="52">
        <v>0</v>
      </c>
      <c r="S493" s="52">
        <v>0</v>
      </c>
      <c r="T493" s="52">
        <v>0</v>
      </c>
      <c r="U493" s="52">
        <v>0</v>
      </c>
      <c r="V493" s="52">
        <v>0</v>
      </c>
      <c r="W493" s="52">
        <v>0</v>
      </c>
    </row>
    <row r="494" spans="2:23">
      <c r="B494" s="137"/>
      <c r="C494" s="137"/>
      <c r="D494" s="137"/>
      <c r="E494" s="137" t="s">
        <v>217</v>
      </c>
      <c r="F494" s="137" t="s">
        <v>197</v>
      </c>
      <c r="G494" s="52">
        <f t="shared" si="18"/>
        <v>2140.6999999999998</v>
      </c>
      <c r="H494" s="52">
        <f t="shared" si="19"/>
        <v>2140.6999999999998</v>
      </c>
      <c r="I494" s="52">
        <f t="shared" si="19"/>
        <v>0</v>
      </c>
      <c r="J494" s="52">
        <f t="shared" si="19"/>
        <v>0</v>
      </c>
      <c r="K494" s="52">
        <f t="shared" si="17"/>
        <v>0</v>
      </c>
      <c r="L494" s="52">
        <v>0</v>
      </c>
      <c r="M494" s="52">
        <v>0</v>
      </c>
      <c r="N494" s="52">
        <v>0</v>
      </c>
      <c r="O494" s="52">
        <v>0</v>
      </c>
      <c r="P494" s="52">
        <v>0</v>
      </c>
      <c r="Q494" s="52">
        <v>0</v>
      </c>
      <c r="R494" s="52">
        <v>0</v>
      </c>
      <c r="S494" s="52">
        <v>0</v>
      </c>
      <c r="T494" s="52">
        <v>2140.6999999999998</v>
      </c>
      <c r="U494" s="52">
        <v>0</v>
      </c>
      <c r="V494" s="52">
        <v>0</v>
      </c>
      <c r="W494" s="52">
        <v>0</v>
      </c>
    </row>
    <row r="495" spans="2:23">
      <c r="B495" s="137"/>
      <c r="C495" s="137"/>
      <c r="D495" s="137"/>
      <c r="E495" s="137" t="s">
        <v>218</v>
      </c>
      <c r="F495" s="137" t="s">
        <v>197</v>
      </c>
      <c r="G495" s="52">
        <f t="shared" si="18"/>
        <v>1167</v>
      </c>
      <c r="H495" s="52">
        <f t="shared" si="19"/>
        <v>1167</v>
      </c>
      <c r="I495" s="52">
        <f t="shared" si="19"/>
        <v>0</v>
      </c>
      <c r="J495" s="52">
        <f t="shared" si="19"/>
        <v>0</v>
      </c>
      <c r="K495" s="52">
        <f t="shared" si="17"/>
        <v>0</v>
      </c>
      <c r="L495" s="52">
        <v>0</v>
      </c>
      <c r="M495" s="52">
        <v>0</v>
      </c>
      <c r="N495" s="52">
        <v>0</v>
      </c>
      <c r="O495" s="52">
        <v>0</v>
      </c>
      <c r="P495" s="52">
        <v>0</v>
      </c>
      <c r="Q495" s="52">
        <v>0</v>
      </c>
      <c r="R495" s="52">
        <v>0</v>
      </c>
      <c r="S495" s="52">
        <v>0</v>
      </c>
      <c r="T495" s="52">
        <v>1167</v>
      </c>
      <c r="U495" s="52">
        <v>0</v>
      </c>
      <c r="V495" s="52">
        <v>0</v>
      </c>
      <c r="W495" s="52">
        <v>0</v>
      </c>
    </row>
    <row r="496" spans="2:23">
      <c r="B496" s="137"/>
      <c r="C496" s="137"/>
      <c r="D496" s="137"/>
      <c r="E496" s="137" t="s">
        <v>202</v>
      </c>
      <c r="F496" s="137" t="s">
        <v>197</v>
      </c>
      <c r="G496" s="52">
        <f t="shared" si="18"/>
        <v>0</v>
      </c>
      <c r="H496" s="52">
        <f t="shared" si="19"/>
        <v>0</v>
      </c>
      <c r="I496" s="52">
        <f t="shared" si="19"/>
        <v>0</v>
      </c>
      <c r="J496" s="52">
        <f t="shared" si="19"/>
        <v>0</v>
      </c>
      <c r="K496" s="52">
        <f t="shared" si="17"/>
        <v>0</v>
      </c>
      <c r="L496" s="52">
        <v>0</v>
      </c>
      <c r="M496" s="52">
        <v>0</v>
      </c>
      <c r="N496" s="52">
        <v>0</v>
      </c>
      <c r="O496" s="52">
        <v>0</v>
      </c>
      <c r="P496" s="52">
        <v>0</v>
      </c>
      <c r="Q496" s="52">
        <v>0</v>
      </c>
      <c r="R496" s="52">
        <v>0</v>
      </c>
      <c r="S496" s="52">
        <v>0</v>
      </c>
      <c r="T496" s="52">
        <v>0</v>
      </c>
      <c r="U496" s="52">
        <v>0</v>
      </c>
      <c r="V496" s="52">
        <v>0</v>
      </c>
      <c r="W496" s="52">
        <v>0</v>
      </c>
    </row>
    <row r="497" spans="2:23">
      <c r="B497" s="137"/>
      <c r="C497" s="137"/>
      <c r="D497" s="137"/>
      <c r="E497" s="137" t="s">
        <v>219</v>
      </c>
      <c r="F497" s="137" t="s">
        <v>197</v>
      </c>
      <c r="G497" s="52">
        <f t="shared" si="18"/>
        <v>57.7</v>
      </c>
      <c r="H497" s="52">
        <f t="shared" si="19"/>
        <v>57.7</v>
      </c>
      <c r="I497" s="52">
        <f t="shared" si="19"/>
        <v>0</v>
      </c>
      <c r="J497" s="52">
        <f t="shared" si="19"/>
        <v>0</v>
      </c>
      <c r="K497" s="52">
        <f t="shared" si="17"/>
        <v>0</v>
      </c>
      <c r="L497" s="52">
        <v>0</v>
      </c>
      <c r="M497" s="52">
        <v>0</v>
      </c>
      <c r="N497" s="52">
        <v>0</v>
      </c>
      <c r="O497" s="52">
        <v>0</v>
      </c>
      <c r="P497" s="52">
        <v>0</v>
      </c>
      <c r="Q497" s="52">
        <v>0</v>
      </c>
      <c r="R497" s="52">
        <v>0</v>
      </c>
      <c r="S497" s="52">
        <v>0</v>
      </c>
      <c r="T497" s="52">
        <v>57.7</v>
      </c>
      <c r="U497" s="52">
        <v>0</v>
      </c>
      <c r="V497" s="52">
        <v>0</v>
      </c>
      <c r="W497" s="52">
        <v>0</v>
      </c>
    </row>
    <row r="498" spans="2:23">
      <c r="B498" s="137"/>
      <c r="C498" s="137"/>
      <c r="D498" s="137"/>
      <c r="E498" s="137" t="s">
        <v>220</v>
      </c>
      <c r="F498" s="137" t="s">
        <v>197</v>
      </c>
      <c r="G498" s="52">
        <f t="shared" si="18"/>
        <v>36.9</v>
      </c>
      <c r="H498" s="52">
        <f t="shared" si="19"/>
        <v>36.9</v>
      </c>
      <c r="I498" s="52">
        <f t="shared" si="19"/>
        <v>0</v>
      </c>
      <c r="J498" s="52">
        <f t="shared" si="19"/>
        <v>0</v>
      </c>
      <c r="K498" s="52">
        <f t="shared" si="17"/>
        <v>0</v>
      </c>
      <c r="L498" s="52">
        <v>0</v>
      </c>
      <c r="M498" s="52">
        <v>0</v>
      </c>
      <c r="N498" s="52">
        <v>0</v>
      </c>
      <c r="O498" s="52">
        <v>0</v>
      </c>
      <c r="P498" s="52">
        <v>0</v>
      </c>
      <c r="Q498" s="52">
        <v>0</v>
      </c>
      <c r="R498" s="52">
        <v>0</v>
      </c>
      <c r="S498" s="52">
        <v>0</v>
      </c>
      <c r="T498" s="52">
        <v>36.9</v>
      </c>
      <c r="U498" s="52">
        <v>0</v>
      </c>
      <c r="V498" s="52">
        <v>0</v>
      </c>
      <c r="W498" s="52">
        <v>0</v>
      </c>
    </row>
    <row r="499" spans="2:23" ht="31.2">
      <c r="B499" s="137"/>
      <c r="C499" s="137"/>
      <c r="D499" s="137"/>
      <c r="E499" s="137" t="s">
        <v>221</v>
      </c>
      <c r="F499" s="51" t="s">
        <v>222</v>
      </c>
      <c r="G499" s="52">
        <f t="shared" si="18"/>
        <v>0</v>
      </c>
      <c r="H499" s="52">
        <f t="shared" si="19"/>
        <v>0</v>
      </c>
      <c r="I499" s="52">
        <f t="shared" si="19"/>
        <v>0</v>
      </c>
      <c r="J499" s="52">
        <f t="shared" si="19"/>
        <v>0</v>
      </c>
      <c r="K499" s="52">
        <f t="shared" si="17"/>
        <v>0</v>
      </c>
      <c r="L499" s="52">
        <v>0</v>
      </c>
      <c r="M499" s="52">
        <v>0</v>
      </c>
      <c r="N499" s="52">
        <v>0</v>
      </c>
      <c r="O499" s="52">
        <v>0</v>
      </c>
      <c r="P499" s="52">
        <v>0</v>
      </c>
      <c r="Q499" s="52">
        <v>0</v>
      </c>
      <c r="R499" s="52">
        <v>0</v>
      </c>
      <c r="S499" s="52">
        <v>0</v>
      </c>
      <c r="T499" s="52">
        <v>0</v>
      </c>
      <c r="U499" s="52">
        <v>0</v>
      </c>
      <c r="V499" s="52">
        <v>0</v>
      </c>
      <c r="W499" s="52">
        <v>0</v>
      </c>
    </row>
    <row r="500" spans="2:23">
      <c r="B500" s="137"/>
      <c r="C500" s="137"/>
      <c r="D500" s="137"/>
      <c r="E500" s="137"/>
      <c r="F500" s="51" t="s">
        <v>223</v>
      </c>
      <c r="G500" s="52">
        <f t="shared" si="18"/>
        <v>0</v>
      </c>
      <c r="H500" s="52">
        <f t="shared" si="19"/>
        <v>0</v>
      </c>
      <c r="I500" s="52">
        <f t="shared" si="19"/>
        <v>0</v>
      </c>
      <c r="J500" s="52">
        <f t="shared" si="19"/>
        <v>0</v>
      </c>
      <c r="K500" s="52">
        <f t="shared" si="17"/>
        <v>0</v>
      </c>
      <c r="L500" s="52">
        <v>0</v>
      </c>
      <c r="M500" s="52">
        <v>0</v>
      </c>
      <c r="N500" s="52">
        <v>0</v>
      </c>
      <c r="O500" s="52">
        <v>0</v>
      </c>
      <c r="P500" s="52">
        <v>0</v>
      </c>
      <c r="Q500" s="52">
        <v>0</v>
      </c>
      <c r="R500" s="52">
        <v>0</v>
      </c>
      <c r="S500" s="52">
        <v>0</v>
      </c>
      <c r="T500" s="52">
        <v>0</v>
      </c>
      <c r="U500" s="52">
        <v>0</v>
      </c>
      <c r="V500" s="52">
        <v>0</v>
      </c>
      <c r="W500" s="52">
        <v>0</v>
      </c>
    </row>
    <row r="501" spans="2:23">
      <c r="B501" s="137"/>
      <c r="C501" s="137"/>
      <c r="D501" s="137"/>
      <c r="E501" s="137" t="s">
        <v>54</v>
      </c>
      <c r="F501" s="137" t="s">
        <v>197</v>
      </c>
      <c r="G501" s="52">
        <f t="shared" si="18"/>
        <v>41.6</v>
      </c>
      <c r="H501" s="52">
        <f t="shared" si="19"/>
        <v>41.6</v>
      </c>
      <c r="I501" s="52">
        <f t="shared" si="19"/>
        <v>0</v>
      </c>
      <c r="J501" s="52">
        <f t="shared" si="19"/>
        <v>0</v>
      </c>
      <c r="K501" s="52">
        <f t="shared" si="17"/>
        <v>0</v>
      </c>
      <c r="L501" s="52">
        <v>0</v>
      </c>
      <c r="M501" s="52">
        <v>0</v>
      </c>
      <c r="N501" s="52">
        <v>0</v>
      </c>
      <c r="O501" s="52">
        <v>0</v>
      </c>
      <c r="P501" s="52">
        <v>0</v>
      </c>
      <c r="Q501" s="52">
        <v>0</v>
      </c>
      <c r="R501" s="52">
        <v>0</v>
      </c>
      <c r="S501" s="52">
        <v>0</v>
      </c>
      <c r="T501" s="52">
        <v>41.6</v>
      </c>
      <c r="U501" s="52">
        <v>0</v>
      </c>
      <c r="V501" s="52">
        <v>0</v>
      </c>
      <c r="W501" s="52">
        <v>0</v>
      </c>
    </row>
    <row r="502" spans="2:23">
      <c r="B502" s="137"/>
      <c r="C502" s="137"/>
      <c r="D502" s="137"/>
      <c r="E502" s="137" t="s">
        <v>224</v>
      </c>
      <c r="F502" s="137" t="s">
        <v>197</v>
      </c>
      <c r="G502" s="52">
        <f t="shared" si="18"/>
        <v>88.9</v>
      </c>
      <c r="H502" s="52">
        <f t="shared" si="19"/>
        <v>88.9</v>
      </c>
      <c r="I502" s="52">
        <f t="shared" si="19"/>
        <v>0</v>
      </c>
      <c r="J502" s="52">
        <f t="shared" si="19"/>
        <v>0</v>
      </c>
      <c r="K502" s="52">
        <f t="shared" si="17"/>
        <v>0</v>
      </c>
      <c r="L502" s="52">
        <v>0</v>
      </c>
      <c r="M502" s="52">
        <v>0</v>
      </c>
      <c r="N502" s="52">
        <v>0</v>
      </c>
      <c r="O502" s="52">
        <v>0</v>
      </c>
      <c r="P502" s="52">
        <v>0</v>
      </c>
      <c r="Q502" s="52">
        <v>0</v>
      </c>
      <c r="R502" s="52">
        <v>0</v>
      </c>
      <c r="S502" s="52">
        <v>0</v>
      </c>
      <c r="T502" s="52">
        <v>88.9</v>
      </c>
      <c r="U502" s="52">
        <v>0</v>
      </c>
      <c r="V502" s="52">
        <v>0</v>
      </c>
      <c r="W502" s="52">
        <v>0</v>
      </c>
    </row>
    <row r="503" spans="2:23">
      <c r="B503" s="137"/>
      <c r="C503" s="137"/>
      <c r="D503" s="137"/>
      <c r="E503" s="137" t="s">
        <v>225</v>
      </c>
      <c r="F503" s="137" t="s">
        <v>197</v>
      </c>
      <c r="G503" s="52">
        <f t="shared" si="18"/>
        <v>0</v>
      </c>
      <c r="H503" s="52">
        <f t="shared" si="19"/>
        <v>0</v>
      </c>
      <c r="I503" s="52">
        <f t="shared" si="19"/>
        <v>0</v>
      </c>
      <c r="J503" s="52">
        <f t="shared" si="19"/>
        <v>0</v>
      </c>
      <c r="K503" s="52">
        <f t="shared" si="17"/>
        <v>0</v>
      </c>
      <c r="L503" s="52">
        <v>0</v>
      </c>
      <c r="M503" s="52">
        <v>0</v>
      </c>
      <c r="N503" s="52">
        <v>0</v>
      </c>
      <c r="O503" s="52">
        <v>0</v>
      </c>
      <c r="P503" s="52">
        <v>0</v>
      </c>
      <c r="Q503" s="52">
        <v>0</v>
      </c>
      <c r="R503" s="52">
        <v>0</v>
      </c>
      <c r="S503" s="52">
        <v>0</v>
      </c>
      <c r="T503" s="52">
        <v>0</v>
      </c>
      <c r="U503" s="52">
        <v>0</v>
      </c>
      <c r="V503" s="52">
        <v>0</v>
      </c>
      <c r="W503" s="52">
        <v>0</v>
      </c>
    </row>
    <row r="504" spans="2:23">
      <c r="B504" s="137"/>
      <c r="C504" s="137"/>
      <c r="D504" s="137"/>
      <c r="E504" s="137" t="s">
        <v>55</v>
      </c>
      <c r="F504" s="137" t="s">
        <v>197</v>
      </c>
      <c r="G504" s="52">
        <f t="shared" si="18"/>
        <v>2</v>
      </c>
      <c r="H504" s="52">
        <f t="shared" si="19"/>
        <v>2</v>
      </c>
      <c r="I504" s="52">
        <f t="shared" si="19"/>
        <v>0</v>
      </c>
      <c r="J504" s="52">
        <f t="shared" si="19"/>
        <v>0</v>
      </c>
      <c r="K504" s="52">
        <f t="shared" si="17"/>
        <v>0</v>
      </c>
      <c r="L504" s="52">
        <v>0</v>
      </c>
      <c r="M504" s="52">
        <v>0</v>
      </c>
      <c r="N504" s="52">
        <v>0</v>
      </c>
      <c r="O504" s="52">
        <v>0</v>
      </c>
      <c r="P504" s="52">
        <v>0</v>
      </c>
      <c r="Q504" s="52">
        <v>0</v>
      </c>
      <c r="R504" s="52">
        <v>0</v>
      </c>
      <c r="S504" s="52">
        <v>0</v>
      </c>
      <c r="T504" s="52">
        <v>2</v>
      </c>
      <c r="U504" s="52">
        <v>0</v>
      </c>
      <c r="V504" s="52">
        <v>0</v>
      </c>
      <c r="W504" s="52">
        <v>0</v>
      </c>
    </row>
    <row r="505" spans="2:23">
      <c r="B505" s="137"/>
      <c r="C505" s="137"/>
      <c r="D505" s="137"/>
      <c r="E505" s="137" t="s">
        <v>226</v>
      </c>
      <c r="F505" s="137" t="s">
        <v>197</v>
      </c>
      <c r="G505" s="52">
        <f t="shared" si="18"/>
        <v>2667</v>
      </c>
      <c r="H505" s="52">
        <f t="shared" si="19"/>
        <v>0</v>
      </c>
      <c r="I505" s="52">
        <f t="shared" si="19"/>
        <v>2667</v>
      </c>
      <c r="J505" s="52">
        <f t="shared" si="19"/>
        <v>0</v>
      </c>
      <c r="K505" s="52">
        <f t="shared" si="17"/>
        <v>0</v>
      </c>
      <c r="L505" s="52">
        <v>0</v>
      </c>
      <c r="M505" s="52">
        <v>2667</v>
      </c>
      <c r="N505" s="52">
        <v>0</v>
      </c>
      <c r="O505" s="52">
        <v>0</v>
      </c>
      <c r="P505" s="52">
        <v>0</v>
      </c>
      <c r="Q505" s="52">
        <v>0</v>
      </c>
      <c r="R505" s="52">
        <v>0</v>
      </c>
      <c r="S505" s="52">
        <v>0</v>
      </c>
      <c r="T505" s="52">
        <v>0</v>
      </c>
      <c r="U505" s="52">
        <v>0</v>
      </c>
      <c r="V505" s="52">
        <v>0</v>
      </c>
      <c r="W505" s="52">
        <v>0</v>
      </c>
    </row>
    <row r="506" spans="2:23">
      <c r="B506" s="137"/>
      <c r="C506" s="137"/>
      <c r="D506" s="137" t="s">
        <v>227</v>
      </c>
      <c r="E506" s="137" t="s">
        <v>197</v>
      </c>
      <c r="F506" s="137" t="s">
        <v>197</v>
      </c>
      <c r="G506" s="52">
        <f t="shared" si="18"/>
        <v>27782</v>
      </c>
      <c r="H506" s="52">
        <f t="shared" si="19"/>
        <v>27782</v>
      </c>
      <c r="I506" s="52">
        <f t="shared" si="19"/>
        <v>0</v>
      </c>
      <c r="J506" s="52">
        <f t="shared" si="19"/>
        <v>0</v>
      </c>
      <c r="K506" s="52">
        <f t="shared" si="17"/>
        <v>0</v>
      </c>
      <c r="L506" s="52">
        <v>1580</v>
      </c>
      <c r="M506" s="52">
        <v>0</v>
      </c>
      <c r="N506" s="52">
        <v>0</v>
      </c>
      <c r="O506" s="52">
        <v>0</v>
      </c>
      <c r="P506" s="52">
        <v>219</v>
      </c>
      <c r="Q506" s="52">
        <v>0</v>
      </c>
      <c r="R506" s="52">
        <v>0</v>
      </c>
      <c r="S506" s="52">
        <v>0</v>
      </c>
      <c r="T506" s="52">
        <v>25983</v>
      </c>
      <c r="U506" s="52">
        <v>0</v>
      </c>
      <c r="V506" s="52">
        <v>0</v>
      </c>
      <c r="W506" s="52">
        <v>0</v>
      </c>
    </row>
    <row r="507" spans="2:23">
      <c r="B507" s="137" t="s">
        <v>125</v>
      </c>
      <c r="C507" s="137" t="s">
        <v>135</v>
      </c>
      <c r="D507" s="137" t="s">
        <v>123</v>
      </c>
      <c r="E507" s="137"/>
      <c r="F507" s="137" t="s">
        <v>197</v>
      </c>
      <c r="G507" s="52">
        <f t="shared" si="18"/>
        <v>93661.3</v>
      </c>
      <c r="H507" s="52">
        <f t="shared" si="19"/>
        <v>53580.700000000004</v>
      </c>
      <c r="I507" s="52">
        <f t="shared" si="19"/>
        <v>28780.400000000001</v>
      </c>
      <c r="J507" s="52">
        <f t="shared" si="19"/>
        <v>11300.2</v>
      </c>
      <c r="K507" s="52">
        <f t="shared" si="17"/>
        <v>0</v>
      </c>
      <c r="L507" s="52">
        <v>0</v>
      </c>
      <c r="M507" s="52">
        <v>28780.400000000001</v>
      </c>
      <c r="N507" s="52">
        <v>11300.2</v>
      </c>
      <c r="O507" s="52">
        <v>0</v>
      </c>
      <c r="P507" s="52">
        <v>366.4</v>
      </c>
      <c r="Q507" s="52">
        <v>0</v>
      </c>
      <c r="R507" s="52">
        <v>0</v>
      </c>
      <c r="S507" s="52">
        <v>0</v>
      </c>
      <c r="T507" s="52">
        <v>53214.3</v>
      </c>
      <c r="U507" s="52">
        <v>0</v>
      </c>
      <c r="V507" s="52">
        <v>0</v>
      </c>
      <c r="W507" s="52">
        <v>0</v>
      </c>
    </row>
    <row r="508" spans="2:23">
      <c r="B508" s="137"/>
      <c r="C508" s="137"/>
      <c r="D508" s="137" t="s">
        <v>198</v>
      </c>
      <c r="E508" s="137" t="s">
        <v>58</v>
      </c>
      <c r="F508" s="137" t="s">
        <v>197</v>
      </c>
      <c r="G508" s="52">
        <f t="shared" si="18"/>
        <v>40080.600000000006</v>
      </c>
      <c r="H508" s="52">
        <f t="shared" si="19"/>
        <v>0</v>
      </c>
      <c r="I508" s="52">
        <f t="shared" si="19"/>
        <v>28780.400000000001</v>
      </c>
      <c r="J508" s="52">
        <f t="shared" si="19"/>
        <v>11300.2</v>
      </c>
      <c r="K508" s="52">
        <f t="shared" si="17"/>
        <v>0</v>
      </c>
      <c r="L508" s="52">
        <v>0</v>
      </c>
      <c r="M508" s="52">
        <v>28780.400000000001</v>
      </c>
      <c r="N508" s="52">
        <v>11300.2</v>
      </c>
      <c r="O508" s="52">
        <v>0</v>
      </c>
      <c r="P508" s="52">
        <v>0</v>
      </c>
      <c r="Q508" s="52">
        <v>0</v>
      </c>
      <c r="R508" s="52">
        <v>0</v>
      </c>
      <c r="S508" s="52">
        <v>0</v>
      </c>
      <c r="T508" s="52">
        <v>0</v>
      </c>
      <c r="U508" s="52">
        <v>0</v>
      </c>
      <c r="V508" s="52">
        <v>0</v>
      </c>
      <c r="W508" s="52">
        <v>0</v>
      </c>
    </row>
    <row r="509" spans="2:23">
      <c r="B509" s="137"/>
      <c r="C509" s="137"/>
      <c r="D509" s="137"/>
      <c r="E509" s="137" t="s">
        <v>153</v>
      </c>
      <c r="F509" s="51" t="s">
        <v>58</v>
      </c>
      <c r="G509" s="52">
        <f t="shared" si="18"/>
        <v>37510.600000000006</v>
      </c>
      <c r="H509" s="52">
        <f t="shared" si="19"/>
        <v>0</v>
      </c>
      <c r="I509" s="52">
        <f t="shared" si="19"/>
        <v>26934.9</v>
      </c>
      <c r="J509" s="52">
        <f t="shared" si="19"/>
        <v>10575.7</v>
      </c>
      <c r="K509" s="52">
        <f t="shared" si="17"/>
        <v>0</v>
      </c>
      <c r="L509" s="52">
        <v>0</v>
      </c>
      <c r="M509" s="52">
        <v>26934.9</v>
      </c>
      <c r="N509" s="52">
        <v>10575.7</v>
      </c>
      <c r="O509" s="52">
        <v>0</v>
      </c>
      <c r="P509" s="52">
        <v>0</v>
      </c>
      <c r="Q509" s="52">
        <v>0</v>
      </c>
      <c r="R509" s="52">
        <v>0</v>
      </c>
      <c r="S509" s="52">
        <v>0</v>
      </c>
      <c r="T509" s="52">
        <v>0</v>
      </c>
      <c r="U509" s="52">
        <v>0</v>
      </c>
      <c r="V509" s="52">
        <v>0</v>
      </c>
      <c r="W509" s="52">
        <v>0</v>
      </c>
    </row>
    <row r="510" spans="2:23">
      <c r="B510" s="137"/>
      <c r="C510" s="137"/>
      <c r="D510" s="137"/>
      <c r="E510" s="137"/>
      <c r="F510" s="51" t="s">
        <v>199</v>
      </c>
      <c r="G510" s="52">
        <f t="shared" si="18"/>
        <v>12729.3</v>
      </c>
      <c r="H510" s="52">
        <f t="shared" si="19"/>
        <v>0</v>
      </c>
      <c r="I510" s="52">
        <f t="shared" si="19"/>
        <v>9140.4</v>
      </c>
      <c r="J510" s="52">
        <f t="shared" si="19"/>
        <v>3588.9</v>
      </c>
      <c r="K510" s="52">
        <f t="shared" si="17"/>
        <v>0</v>
      </c>
      <c r="L510" s="52">
        <v>0</v>
      </c>
      <c r="M510" s="52">
        <v>9140.4</v>
      </c>
      <c r="N510" s="52">
        <v>3588.9</v>
      </c>
      <c r="O510" s="52">
        <v>0</v>
      </c>
      <c r="P510" s="52">
        <v>0</v>
      </c>
      <c r="Q510" s="52">
        <v>0</v>
      </c>
      <c r="R510" s="52">
        <v>0</v>
      </c>
      <c r="S510" s="52">
        <v>0</v>
      </c>
      <c r="T510" s="52">
        <v>0</v>
      </c>
      <c r="U510" s="52">
        <v>0</v>
      </c>
      <c r="V510" s="52">
        <v>0</v>
      </c>
      <c r="W510" s="52">
        <v>0</v>
      </c>
    </row>
    <row r="511" spans="2:23" ht="31.2">
      <c r="B511" s="137"/>
      <c r="C511" s="137"/>
      <c r="D511" s="137"/>
      <c r="E511" s="137"/>
      <c r="F511" s="51" t="s">
        <v>200</v>
      </c>
      <c r="G511" s="52">
        <f t="shared" si="18"/>
        <v>8604.2999999999993</v>
      </c>
      <c r="H511" s="52">
        <f t="shared" si="19"/>
        <v>0</v>
      </c>
      <c r="I511" s="52">
        <f t="shared" si="19"/>
        <v>6178.4</v>
      </c>
      <c r="J511" s="52">
        <f t="shared" si="19"/>
        <v>2425.9</v>
      </c>
      <c r="K511" s="52">
        <f t="shared" si="17"/>
        <v>0</v>
      </c>
      <c r="L511" s="52">
        <v>0</v>
      </c>
      <c r="M511" s="52">
        <v>6178.4</v>
      </c>
      <c r="N511" s="52">
        <v>2425.9</v>
      </c>
      <c r="O511" s="52">
        <v>0</v>
      </c>
      <c r="P511" s="52">
        <v>0</v>
      </c>
      <c r="Q511" s="52">
        <v>0</v>
      </c>
      <c r="R511" s="52">
        <v>0</v>
      </c>
      <c r="S511" s="52">
        <v>0</v>
      </c>
      <c r="T511" s="52">
        <v>0</v>
      </c>
      <c r="U511" s="52">
        <v>0</v>
      </c>
      <c r="V511" s="52">
        <v>0</v>
      </c>
      <c r="W511" s="52">
        <v>0</v>
      </c>
    </row>
    <row r="512" spans="2:23">
      <c r="B512" s="137"/>
      <c r="C512" s="137"/>
      <c r="D512" s="137"/>
      <c r="E512" s="137"/>
      <c r="F512" s="51" t="s">
        <v>201</v>
      </c>
      <c r="G512" s="52">
        <f t="shared" si="18"/>
        <v>235</v>
      </c>
      <c r="H512" s="52">
        <f t="shared" si="19"/>
        <v>0</v>
      </c>
      <c r="I512" s="52">
        <f t="shared" si="19"/>
        <v>168.7</v>
      </c>
      <c r="J512" s="52">
        <f t="shared" si="19"/>
        <v>66.3</v>
      </c>
      <c r="K512" s="52">
        <f t="shared" si="17"/>
        <v>0</v>
      </c>
      <c r="L512" s="52">
        <v>0</v>
      </c>
      <c r="M512" s="52">
        <v>168.7</v>
      </c>
      <c r="N512" s="52">
        <v>66.3</v>
      </c>
      <c r="O512" s="52">
        <v>0</v>
      </c>
      <c r="P512" s="52">
        <v>0</v>
      </c>
      <c r="Q512" s="52">
        <v>0</v>
      </c>
      <c r="R512" s="52">
        <v>0</v>
      </c>
      <c r="S512" s="52">
        <v>0</v>
      </c>
      <c r="T512" s="52">
        <v>0</v>
      </c>
      <c r="U512" s="52">
        <v>0</v>
      </c>
      <c r="V512" s="52">
        <v>0</v>
      </c>
      <c r="W512" s="52">
        <v>0</v>
      </c>
    </row>
    <row r="513" spans="2:23">
      <c r="B513" s="137"/>
      <c r="C513" s="137"/>
      <c r="D513" s="137"/>
      <c r="E513" s="137"/>
      <c r="F513" s="51" t="s">
        <v>202</v>
      </c>
      <c r="G513" s="52">
        <f t="shared" si="18"/>
        <v>690.3</v>
      </c>
      <c r="H513" s="52">
        <f t="shared" si="19"/>
        <v>0</v>
      </c>
      <c r="I513" s="52">
        <f t="shared" si="19"/>
        <v>495.7</v>
      </c>
      <c r="J513" s="52">
        <f t="shared" si="19"/>
        <v>194.6</v>
      </c>
      <c r="K513" s="52">
        <f t="shared" si="17"/>
        <v>0</v>
      </c>
      <c r="L513" s="52">
        <v>0</v>
      </c>
      <c r="M513" s="52">
        <v>495.7</v>
      </c>
      <c r="N513" s="52">
        <v>194.6</v>
      </c>
      <c r="O513" s="52">
        <v>0</v>
      </c>
      <c r="P513" s="52">
        <v>0</v>
      </c>
      <c r="Q513" s="52">
        <v>0</v>
      </c>
      <c r="R513" s="52">
        <v>0</v>
      </c>
      <c r="S513" s="52">
        <v>0</v>
      </c>
      <c r="T513" s="52">
        <v>0</v>
      </c>
      <c r="U513" s="52">
        <v>0</v>
      </c>
      <c r="V513" s="52">
        <v>0</v>
      </c>
      <c r="W513" s="52">
        <v>0</v>
      </c>
    </row>
    <row r="514" spans="2:23" ht="31.2">
      <c r="B514" s="137"/>
      <c r="C514" s="137"/>
      <c r="D514" s="137"/>
      <c r="E514" s="137"/>
      <c r="F514" s="51" t="s">
        <v>203</v>
      </c>
      <c r="G514" s="52">
        <f t="shared" si="18"/>
        <v>974.8</v>
      </c>
      <c r="H514" s="52">
        <f t="shared" si="19"/>
        <v>0</v>
      </c>
      <c r="I514" s="52">
        <f t="shared" si="19"/>
        <v>700</v>
      </c>
      <c r="J514" s="52">
        <f t="shared" si="19"/>
        <v>274.8</v>
      </c>
      <c r="K514" s="52">
        <f t="shared" si="19"/>
        <v>0</v>
      </c>
      <c r="L514" s="52">
        <v>0</v>
      </c>
      <c r="M514" s="52">
        <v>700</v>
      </c>
      <c r="N514" s="52">
        <v>274.8</v>
      </c>
      <c r="O514" s="52">
        <v>0</v>
      </c>
      <c r="P514" s="52">
        <v>0</v>
      </c>
      <c r="Q514" s="52">
        <v>0</v>
      </c>
      <c r="R514" s="52">
        <v>0</v>
      </c>
      <c r="S514" s="52">
        <v>0</v>
      </c>
      <c r="T514" s="52">
        <v>0</v>
      </c>
      <c r="U514" s="52">
        <v>0</v>
      </c>
      <c r="V514" s="52">
        <v>0</v>
      </c>
      <c r="W514" s="52">
        <v>0</v>
      </c>
    </row>
    <row r="515" spans="2:23">
      <c r="B515" s="137"/>
      <c r="C515" s="137"/>
      <c r="D515" s="137"/>
      <c r="E515" s="137"/>
      <c r="F515" s="51" t="s">
        <v>204</v>
      </c>
      <c r="G515" s="52">
        <f t="shared" ref="G515:G578" si="20">SUM(H515:K515)</f>
        <v>442.4</v>
      </c>
      <c r="H515" s="52">
        <f t="shared" ref="H515:K578" si="21">SUM(L515,P515,T515)</f>
        <v>0</v>
      </c>
      <c r="I515" s="52">
        <f t="shared" si="21"/>
        <v>317.7</v>
      </c>
      <c r="J515" s="52">
        <f t="shared" si="21"/>
        <v>124.7</v>
      </c>
      <c r="K515" s="52">
        <f t="shared" si="21"/>
        <v>0</v>
      </c>
      <c r="L515" s="52">
        <v>0</v>
      </c>
      <c r="M515" s="52">
        <v>317.7</v>
      </c>
      <c r="N515" s="52">
        <v>124.7</v>
      </c>
      <c r="O515" s="52">
        <v>0</v>
      </c>
      <c r="P515" s="52">
        <v>0</v>
      </c>
      <c r="Q515" s="52">
        <v>0</v>
      </c>
      <c r="R515" s="52">
        <v>0</v>
      </c>
      <c r="S515" s="52">
        <v>0</v>
      </c>
      <c r="T515" s="52">
        <v>0</v>
      </c>
      <c r="U515" s="52">
        <v>0</v>
      </c>
      <c r="V515" s="52">
        <v>0</v>
      </c>
      <c r="W515" s="52">
        <v>0</v>
      </c>
    </row>
    <row r="516" spans="2:23">
      <c r="B516" s="137"/>
      <c r="C516" s="137"/>
      <c r="D516" s="137"/>
      <c r="E516" s="137"/>
      <c r="F516" s="51" t="s">
        <v>55</v>
      </c>
      <c r="G516" s="52">
        <f t="shared" si="20"/>
        <v>13834.5</v>
      </c>
      <c r="H516" s="52">
        <f t="shared" si="21"/>
        <v>0</v>
      </c>
      <c r="I516" s="52">
        <f t="shared" si="21"/>
        <v>9934</v>
      </c>
      <c r="J516" s="52">
        <f t="shared" si="21"/>
        <v>3900.5</v>
      </c>
      <c r="K516" s="52">
        <f t="shared" si="21"/>
        <v>0</v>
      </c>
      <c r="L516" s="52">
        <v>0</v>
      </c>
      <c r="M516" s="52">
        <v>9934</v>
      </c>
      <c r="N516" s="52">
        <v>3900.5</v>
      </c>
      <c r="O516" s="52">
        <v>0</v>
      </c>
      <c r="P516" s="52">
        <v>0</v>
      </c>
      <c r="Q516" s="52">
        <v>0</v>
      </c>
      <c r="R516" s="52">
        <v>0</v>
      </c>
      <c r="S516" s="52">
        <v>0</v>
      </c>
      <c r="T516" s="52">
        <v>0</v>
      </c>
      <c r="U516" s="52">
        <v>0</v>
      </c>
      <c r="V516" s="52">
        <v>0</v>
      </c>
      <c r="W516" s="52">
        <v>0</v>
      </c>
    </row>
    <row r="517" spans="2:23">
      <c r="B517" s="137"/>
      <c r="C517" s="137"/>
      <c r="D517" s="137"/>
      <c r="E517" s="137" t="s">
        <v>154</v>
      </c>
      <c r="F517" s="51" t="s">
        <v>58</v>
      </c>
      <c r="G517" s="52">
        <f t="shared" si="20"/>
        <v>2485.6000000000004</v>
      </c>
      <c r="H517" s="52">
        <f t="shared" si="21"/>
        <v>0</v>
      </c>
      <c r="I517" s="52">
        <f t="shared" si="21"/>
        <v>1784.9</v>
      </c>
      <c r="J517" s="52">
        <f t="shared" si="21"/>
        <v>700.7</v>
      </c>
      <c r="K517" s="52">
        <f t="shared" si="21"/>
        <v>0</v>
      </c>
      <c r="L517" s="52">
        <v>0</v>
      </c>
      <c r="M517" s="52">
        <v>1784.9</v>
      </c>
      <c r="N517" s="52">
        <v>700.7</v>
      </c>
      <c r="O517" s="52">
        <v>0</v>
      </c>
      <c r="P517" s="52">
        <v>0</v>
      </c>
      <c r="Q517" s="52">
        <v>0</v>
      </c>
      <c r="R517" s="52">
        <v>0</v>
      </c>
      <c r="S517" s="52">
        <v>0</v>
      </c>
      <c r="T517" s="52">
        <v>0</v>
      </c>
      <c r="U517" s="52">
        <v>0</v>
      </c>
      <c r="V517" s="52">
        <v>0</v>
      </c>
      <c r="W517" s="52">
        <v>0</v>
      </c>
    </row>
    <row r="518" spans="2:23">
      <c r="B518" s="137"/>
      <c r="C518" s="137"/>
      <c r="D518" s="137"/>
      <c r="E518" s="137"/>
      <c r="F518" s="51" t="s">
        <v>205</v>
      </c>
      <c r="G518" s="52">
        <f t="shared" si="20"/>
        <v>398.40000000000003</v>
      </c>
      <c r="H518" s="52">
        <f t="shared" si="21"/>
        <v>0</v>
      </c>
      <c r="I518" s="52">
        <f t="shared" si="21"/>
        <v>286.10000000000002</v>
      </c>
      <c r="J518" s="52">
        <f t="shared" si="21"/>
        <v>112.3</v>
      </c>
      <c r="K518" s="52">
        <f t="shared" si="21"/>
        <v>0</v>
      </c>
      <c r="L518" s="52">
        <v>0</v>
      </c>
      <c r="M518" s="52">
        <v>286.10000000000002</v>
      </c>
      <c r="N518" s="52">
        <v>112.3</v>
      </c>
      <c r="O518" s="52">
        <v>0</v>
      </c>
      <c r="P518" s="52">
        <v>0</v>
      </c>
      <c r="Q518" s="52">
        <v>0</v>
      </c>
      <c r="R518" s="52">
        <v>0</v>
      </c>
      <c r="S518" s="52">
        <v>0</v>
      </c>
      <c r="T518" s="52">
        <v>0</v>
      </c>
      <c r="U518" s="52">
        <v>0</v>
      </c>
      <c r="V518" s="52">
        <v>0</v>
      </c>
      <c r="W518" s="52">
        <v>0</v>
      </c>
    </row>
    <row r="519" spans="2:23">
      <c r="B519" s="137"/>
      <c r="C519" s="137"/>
      <c r="D519" s="137"/>
      <c r="E519" s="137"/>
      <c r="F519" s="51" t="s">
        <v>206</v>
      </c>
      <c r="G519" s="52">
        <f t="shared" si="20"/>
        <v>787.5</v>
      </c>
      <c r="H519" s="52">
        <f t="shared" si="21"/>
        <v>0</v>
      </c>
      <c r="I519" s="52">
        <f t="shared" si="21"/>
        <v>565.5</v>
      </c>
      <c r="J519" s="52">
        <f t="shared" si="21"/>
        <v>222</v>
      </c>
      <c r="K519" s="52">
        <f t="shared" si="21"/>
        <v>0</v>
      </c>
      <c r="L519" s="52">
        <v>0</v>
      </c>
      <c r="M519" s="52">
        <v>565.5</v>
      </c>
      <c r="N519" s="52">
        <v>222</v>
      </c>
      <c r="O519" s="52">
        <v>0</v>
      </c>
      <c r="P519" s="52">
        <v>0</v>
      </c>
      <c r="Q519" s="52">
        <v>0</v>
      </c>
      <c r="R519" s="52">
        <v>0</v>
      </c>
      <c r="S519" s="52">
        <v>0</v>
      </c>
      <c r="T519" s="52">
        <v>0</v>
      </c>
      <c r="U519" s="52">
        <v>0</v>
      </c>
      <c r="V519" s="52">
        <v>0</v>
      </c>
      <c r="W519" s="52">
        <v>0</v>
      </c>
    </row>
    <row r="520" spans="2:23">
      <c r="B520" s="137"/>
      <c r="C520" s="137"/>
      <c r="D520" s="137"/>
      <c r="E520" s="137"/>
      <c r="F520" s="51" t="s">
        <v>207</v>
      </c>
      <c r="G520" s="52">
        <f t="shared" si="20"/>
        <v>150.5</v>
      </c>
      <c r="H520" s="52">
        <f t="shared" si="21"/>
        <v>0</v>
      </c>
      <c r="I520" s="52">
        <f t="shared" si="21"/>
        <v>108.1</v>
      </c>
      <c r="J520" s="52">
        <f t="shared" si="21"/>
        <v>42.4</v>
      </c>
      <c r="K520" s="52">
        <f t="shared" si="21"/>
        <v>0</v>
      </c>
      <c r="L520" s="52">
        <v>0</v>
      </c>
      <c r="M520" s="52">
        <v>108.1</v>
      </c>
      <c r="N520" s="52">
        <v>42.4</v>
      </c>
      <c r="O520" s="52">
        <v>0</v>
      </c>
      <c r="P520" s="52">
        <v>0</v>
      </c>
      <c r="Q520" s="52">
        <v>0</v>
      </c>
      <c r="R520" s="52">
        <v>0</v>
      </c>
      <c r="S520" s="52">
        <v>0</v>
      </c>
      <c r="T520" s="52">
        <v>0</v>
      </c>
      <c r="U520" s="52">
        <v>0</v>
      </c>
      <c r="V520" s="52">
        <v>0</v>
      </c>
      <c r="W520" s="52">
        <v>0</v>
      </c>
    </row>
    <row r="521" spans="2:23" ht="31.2">
      <c r="B521" s="137"/>
      <c r="C521" s="137"/>
      <c r="D521" s="137"/>
      <c r="E521" s="137"/>
      <c r="F521" s="51" t="s">
        <v>208</v>
      </c>
      <c r="G521" s="52">
        <f t="shared" si="20"/>
        <v>179.89999999999998</v>
      </c>
      <c r="H521" s="52">
        <f t="shared" si="21"/>
        <v>0</v>
      </c>
      <c r="I521" s="52">
        <f t="shared" si="21"/>
        <v>129.19999999999999</v>
      </c>
      <c r="J521" s="52">
        <f t="shared" si="21"/>
        <v>50.7</v>
      </c>
      <c r="K521" s="52">
        <f t="shared" si="21"/>
        <v>0</v>
      </c>
      <c r="L521" s="52">
        <v>0</v>
      </c>
      <c r="M521" s="52">
        <v>129.19999999999999</v>
      </c>
      <c r="N521" s="52">
        <v>50.7</v>
      </c>
      <c r="O521" s="52">
        <v>0</v>
      </c>
      <c r="P521" s="52">
        <v>0</v>
      </c>
      <c r="Q521" s="52">
        <v>0</v>
      </c>
      <c r="R521" s="52">
        <v>0</v>
      </c>
      <c r="S521" s="52">
        <v>0</v>
      </c>
      <c r="T521" s="52">
        <v>0</v>
      </c>
      <c r="U521" s="52">
        <v>0</v>
      </c>
      <c r="V521" s="52">
        <v>0</v>
      </c>
      <c r="W521" s="52">
        <v>0</v>
      </c>
    </row>
    <row r="522" spans="2:23">
      <c r="B522" s="137"/>
      <c r="C522" s="137"/>
      <c r="D522" s="137"/>
      <c r="E522" s="137"/>
      <c r="F522" s="51" t="s">
        <v>209</v>
      </c>
      <c r="G522" s="52">
        <f t="shared" si="20"/>
        <v>0</v>
      </c>
      <c r="H522" s="52">
        <f t="shared" si="21"/>
        <v>0</v>
      </c>
      <c r="I522" s="52">
        <f t="shared" si="21"/>
        <v>0</v>
      </c>
      <c r="J522" s="52">
        <f t="shared" si="21"/>
        <v>0</v>
      </c>
      <c r="K522" s="52">
        <f t="shared" si="21"/>
        <v>0</v>
      </c>
      <c r="L522" s="52">
        <v>0</v>
      </c>
      <c r="M522" s="52">
        <v>0</v>
      </c>
      <c r="N522" s="52">
        <v>0</v>
      </c>
      <c r="O522" s="52">
        <v>0</v>
      </c>
      <c r="P522" s="52">
        <v>0</v>
      </c>
      <c r="Q522" s="52">
        <v>0</v>
      </c>
      <c r="R522" s="52">
        <v>0</v>
      </c>
      <c r="S522" s="52">
        <v>0</v>
      </c>
      <c r="T522" s="52">
        <v>0</v>
      </c>
      <c r="U522" s="52">
        <v>0</v>
      </c>
      <c r="V522" s="52">
        <v>0</v>
      </c>
      <c r="W522" s="52">
        <v>0</v>
      </c>
    </row>
    <row r="523" spans="2:23">
      <c r="B523" s="137"/>
      <c r="C523" s="137"/>
      <c r="D523" s="137"/>
      <c r="E523" s="137"/>
      <c r="F523" s="51" t="s">
        <v>55</v>
      </c>
      <c r="G523" s="52">
        <f t="shared" si="20"/>
        <v>969.3</v>
      </c>
      <c r="H523" s="52">
        <f t="shared" si="21"/>
        <v>0</v>
      </c>
      <c r="I523" s="52">
        <f t="shared" si="21"/>
        <v>696</v>
      </c>
      <c r="J523" s="52">
        <f t="shared" si="21"/>
        <v>273.3</v>
      </c>
      <c r="K523" s="52">
        <f t="shared" si="21"/>
        <v>0</v>
      </c>
      <c r="L523" s="52">
        <v>0</v>
      </c>
      <c r="M523" s="52">
        <v>696</v>
      </c>
      <c r="N523" s="52">
        <v>273.3</v>
      </c>
      <c r="O523" s="52">
        <v>0</v>
      </c>
      <c r="P523" s="52">
        <v>0</v>
      </c>
      <c r="Q523" s="52">
        <v>0</v>
      </c>
      <c r="R523" s="52">
        <v>0</v>
      </c>
      <c r="S523" s="52">
        <v>0</v>
      </c>
      <c r="T523" s="52">
        <v>0</v>
      </c>
      <c r="U523" s="52">
        <v>0</v>
      </c>
      <c r="V523" s="52">
        <v>0</v>
      </c>
      <c r="W523" s="52">
        <v>0</v>
      </c>
    </row>
    <row r="524" spans="2:23" ht="62.4">
      <c r="B524" s="137"/>
      <c r="C524" s="137"/>
      <c r="D524" s="137"/>
      <c r="E524" s="51" t="s">
        <v>210</v>
      </c>
      <c r="F524" s="51" t="s">
        <v>233</v>
      </c>
      <c r="G524" s="52">
        <f t="shared" si="20"/>
        <v>0</v>
      </c>
      <c r="H524" s="52">
        <f t="shared" si="21"/>
        <v>0</v>
      </c>
      <c r="I524" s="52">
        <f t="shared" si="21"/>
        <v>0</v>
      </c>
      <c r="J524" s="52">
        <f t="shared" si="21"/>
        <v>0</v>
      </c>
      <c r="K524" s="52">
        <f t="shared" si="21"/>
        <v>0</v>
      </c>
      <c r="L524" s="52">
        <v>0</v>
      </c>
      <c r="M524" s="52">
        <v>0</v>
      </c>
      <c r="N524" s="52">
        <v>0</v>
      </c>
      <c r="O524" s="52">
        <v>0</v>
      </c>
      <c r="P524" s="52">
        <v>0</v>
      </c>
      <c r="Q524" s="52">
        <v>0</v>
      </c>
      <c r="R524" s="52">
        <v>0</v>
      </c>
      <c r="S524" s="52">
        <v>0</v>
      </c>
      <c r="T524" s="52">
        <v>0</v>
      </c>
      <c r="U524" s="52">
        <v>0</v>
      </c>
      <c r="V524" s="52">
        <v>0</v>
      </c>
      <c r="W524" s="52">
        <v>0</v>
      </c>
    </row>
    <row r="525" spans="2:23">
      <c r="B525" s="137"/>
      <c r="C525" s="137"/>
      <c r="D525" s="137"/>
      <c r="E525" s="137" t="s">
        <v>211</v>
      </c>
      <c r="F525" s="137" t="s">
        <v>197</v>
      </c>
      <c r="G525" s="52">
        <f t="shared" si="20"/>
        <v>84.4</v>
      </c>
      <c r="H525" s="52">
        <f t="shared" si="21"/>
        <v>0</v>
      </c>
      <c r="I525" s="52">
        <f t="shared" si="21"/>
        <v>60.6</v>
      </c>
      <c r="J525" s="52">
        <f t="shared" si="21"/>
        <v>23.8</v>
      </c>
      <c r="K525" s="52">
        <f t="shared" si="21"/>
        <v>0</v>
      </c>
      <c r="L525" s="52">
        <v>0</v>
      </c>
      <c r="M525" s="52">
        <v>60.6</v>
      </c>
      <c r="N525" s="52">
        <v>23.8</v>
      </c>
      <c r="O525" s="52">
        <v>0</v>
      </c>
      <c r="P525" s="52">
        <v>0</v>
      </c>
      <c r="Q525" s="52">
        <v>0</v>
      </c>
      <c r="R525" s="52">
        <v>0</v>
      </c>
      <c r="S525" s="52">
        <v>0</v>
      </c>
      <c r="T525" s="52">
        <v>0</v>
      </c>
      <c r="U525" s="52">
        <v>0</v>
      </c>
      <c r="V525" s="52">
        <v>0</v>
      </c>
      <c r="W525" s="52">
        <v>0</v>
      </c>
    </row>
    <row r="526" spans="2:23">
      <c r="B526" s="137"/>
      <c r="C526" s="137"/>
      <c r="D526" s="137" t="s">
        <v>212</v>
      </c>
      <c r="E526" s="137" t="s">
        <v>58</v>
      </c>
      <c r="F526" s="137" t="s">
        <v>197</v>
      </c>
      <c r="G526" s="52">
        <f t="shared" si="20"/>
        <v>31424.5</v>
      </c>
      <c r="H526" s="52">
        <f t="shared" si="21"/>
        <v>31424.5</v>
      </c>
      <c r="I526" s="52">
        <f t="shared" si="21"/>
        <v>0</v>
      </c>
      <c r="J526" s="52">
        <f t="shared" si="21"/>
        <v>0</v>
      </c>
      <c r="K526" s="52">
        <f t="shared" si="21"/>
        <v>0</v>
      </c>
      <c r="L526" s="52">
        <v>0</v>
      </c>
      <c r="M526" s="52">
        <v>0</v>
      </c>
      <c r="N526" s="52">
        <v>0</v>
      </c>
      <c r="O526" s="52">
        <v>0</v>
      </c>
      <c r="P526" s="52">
        <v>0</v>
      </c>
      <c r="Q526" s="52">
        <v>0</v>
      </c>
      <c r="R526" s="52">
        <v>0</v>
      </c>
      <c r="S526" s="52">
        <v>0</v>
      </c>
      <c r="T526" s="52">
        <v>31424.5</v>
      </c>
      <c r="U526" s="52">
        <v>0</v>
      </c>
      <c r="V526" s="52">
        <v>0</v>
      </c>
      <c r="W526" s="52">
        <v>0</v>
      </c>
    </row>
    <row r="527" spans="2:23">
      <c r="B527" s="137"/>
      <c r="C527" s="137"/>
      <c r="D527" s="137"/>
      <c r="E527" s="137" t="s">
        <v>199</v>
      </c>
      <c r="F527" s="51" t="s">
        <v>213</v>
      </c>
      <c r="G527" s="52">
        <f t="shared" si="20"/>
        <v>21.4</v>
      </c>
      <c r="H527" s="52">
        <f t="shared" si="21"/>
        <v>21.4</v>
      </c>
      <c r="I527" s="52">
        <f t="shared" si="21"/>
        <v>0</v>
      </c>
      <c r="J527" s="52">
        <f t="shared" si="21"/>
        <v>0</v>
      </c>
      <c r="K527" s="52">
        <f t="shared" si="21"/>
        <v>0</v>
      </c>
      <c r="L527" s="52">
        <v>0</v>
      </c>
      <c r="M527" s="52">
        <v>0</v>
      </c>
      <c r="N527" s="52">
        <v>0</v>
      </c>
      <c r="O527" s="52">
        <v>0</v>
      </c>
      <c r="P527" s="52">
        <v>0</v>
      </c>
      <c r="Q527" s="52">
        <v>0</v>
      </c>
      <c r="R527" s="52">
        <v>0</v>
      </c>
      <c r="S527" s="52">
        <v>0</v>
      </c>
      <c r="T527" s="52">
        <v>21.4</v>
      </c>
      <c r="U527" s="52">
        <v>0</v>
      </c>
      <c r="V527" s="52">
        <v>0</v>
      </c>
      <c r="W527" s="52">
        <v>0</v>
      </c>
    </row>
    <row r="528" spans="2:23">
      <c r="B528" s="137"/>
      <c r="C528" s="137"/>
      <c r="D528" s="137"/>
      <c r="E528" s="137"/>
      <c r="F528" s="51" t="s">
        <v>55</v>
      </c>
      <c r="G528" s="52">
        <f t="shared" si="20"/>
        <v>9369</v>
      </c>
      <c r="H528" s="52">
        <f t="shared" si="21"/>
        <v>9369</v>
      </c>
      <c r="I528" s="52">
        <f t="shared" si="21"/>
        <v>0</v>
      </c>
      <c r="J528" s="52">
        <f t="shared" si="21"/>
        <v>0</v>
      </c>
      <c r="K528" s="52">
        <f t="shared" si="21"/>
        <v>0</v>
      </c>
      <c r="L528" s="52">
        <v>0</v>
      </c>
      <c r="M528" s="52">
        <v>0</v>
      </c>
      <c r="N528" s="52">
        <v>0</v>
      </c>
      <c r="O528" s="52">
        <v>0</v>
      </c>
      <c r="P528" s="52">
        <v>0</v>
      </c>
      <c r="Q528" s="52">
        <v>0</v>
      </c>
      <c r="R528" s="52">
        <v>0</v>
      </c>
      <c r="S528" s="52">
        <v>0</v>
      </c>
      <c r="T528" s="52">
        <v>9369</v>
      </c>
      <c r="U528" s="52">
        <v>0</v>
      </c>
      <c r="V528" s="52">
        <v>0</v>
      </c>
      <c r="W528" s="52">
        <v>0</v>
      </c>
    </row>
    <row r="529" spans="2:23">
      <c r="B529" s="137"/>
      <c r="C529" s="137"/>
      <c r="D529" s="137"/>
      <c r="E529" s="137" t="s">
        <v>112</v>
      </c>
      <c r="F529" s="137" t="s">
        <v>197</v>
      </c>
      <c r="G529" s="52">
        <f t="shared" si="20"/>
        <v>951</v>
      </c>
      <c r="H529" s="52">
        <f t="shared" si="21"/>
        <v>951</v>
      </c>
      <c r="I529" s="52">
        <f t="shared" si="21"/>
        <v>0</v>
      </c>
      <c r="J529" s="52">
        <f t="shared" si="21"/>
        <v>0</v>
      </c>
      <c r="K529" s="52">
        <f t="shared" si="21"/>
        <v>0</v>
      </c>
      <c r="L529" s="52">
        <v>0</v>
      </c>
      <c r="M529" s="52">
        <v>0</v>
      </c>
      <c r="N529" s="52">
        <v>0</v>
      </c>
      <c r="O529" s="52">
        <v>0</v>
      </c>
      <c r="P529" s="52">
        <v>0</v>
      </c>
      <c r="Q529" s="52">
        <v>0</v>
      </c>
      <c r="R529" s="52">
        <v>0</v>
      </c>
      <c r="S529" s="52">
        <v>0</v>
      </c>
      <c r="T529" s="52">
        <v>951</v>
      </c>
      <c r="U529" s="52">
        <v>0</v>
      </c>
      <c r="V529" s="52">
        <v>0</v>
      </c>
      <c r="W529" s="52">
        <v>0</v>
      </c>
    </row>
    <row r="530" spans="2:23">
      <c r="B530" s="137"/>
      <c r="C530" s="137"/>
      <c r="D530" s="137"/>
      <c r="E530" s="137" t="s">
        <v>194</v>
      </c>
      <c r="F530" s="137" t="s">
        <v>197</v>
      </c>
      <c r="G530" s="52">
        <f t="shared" si="20"/>
        <v>947.2</v>
      </c>
      <c r="H530" s="52">
        <f t="shared" si="21"/>
        <v>947.2</v>
      </c>
      <c r="I530" s="52">
        <f t="shared" si="21"/>
        <v>0</v>
      </c>
      <c r="J530" s="52">
        <f t="shared" si="21"/>
        <v>0</v>
      </c>
      <c r="K530" s="52">
        <f t="shared" si="21"/>
        <v>0</v>
      </c>
      <c r="L530" s="52">
        <v>0</v>
      </c>
      <c r="M530" s="52">
        <v>0</v>
      </c>
      <c r="N530" s="52">
        <v>0</v>
      </c>
      <c r="O530" s="52">
        <v>0</v>
      </c>
      <c r="P530" s="52">
        <v>0</v>
      </c>
      <c r="Q530" s="52">
        <v>0</v>
      </c>
      <c r="R530" s="52">
        <v>0</v>
      </c>
      <c r="S530" s="52">
        <v>0</v>
      </c>
      <c r="T530" s="52">
        <v>947.2</v>
      </c>
      <c r="U530" s="52">
        <v>0</v>
      </c>
      <c r="V530" s="52">
        <v>0</v>
      </c>
      <c r="W530" s="52">
        <v>0</v>
      </c>
    </row>
    <row r="531" spans="2:23">
      <c r="B531" s="137"/>
      <c r="C531" s="137"/>
      <c r="D531" s="137"/>
      <c r="E531" s="137" t="s">
        <v>200</v>
      </c>
      <c r="F531" s="51" t="s">
        <v>214</v>
      </c>
      <c r="G531" s="52">
        <f t="shared" si="20"/>
        <v>5815</v>
      </c>
      <c r="H531" s="52">
        <f t="shared" si="21"/>
        <v>5815</v>
      </c>
      <c r="I531" s="52">
        <f t="shared" si="21"/>
        <v>0</v>
      </c>
      <c r="J531" s="52">
        <f t="shared" si="21"/>
        <v>0</v>
      </c>
      <c r="K531" s="52">
        <f t="shared" si="21"/>
        <v>0</v>
      </c>
      <c r="L531" s="52">
        <v>0</v>
      </c>
      <c r="M531" s="52">
        <v>0</v>
      </c>
      <c r="N531" s="52">
        <v>0</v>
      </c>
      <c r="O531" s="52">
        <v>0</v>
      </c>
      <c r="P531" s="52">
        <v>0</v>
      </c>
      <c r="Q531" s="52">
        <v>0</v>
      </c>
      <c r="R531" s="52">
        <v>0</v>
      </c>
      <c r="S531" s="52">
        <v>0</v>
      </c>
      <c r="T531" s="52">
        <v>5815</v>
      </c>
      <c r="U531" s="52">
        <v>0</v>
      </c>
      <c r="V531" s="52">
        <v>0</v>
      </c>
      <c r="W531" s="52">
        <v>0</v>
      </c>
    </row>
    <row r="532" spans="2:23" ht="31.2">
      <c r="B532" s="137"/>
      <c r="C532" s="137"/>
      <c r="D532" s="137"/>
      <c r="E532" s="137"/>
      <c r="F532" s="51" t="s">
        <v>215</v>
      </c>
      <c r="G532" s="52">
        <f t="shared" si="20"/>
        <v>413.1</v>
      </c>
      <c r="H532" s="52">
        <f t="shared" si="21"/>
        <v>413.1</v>
      </c>
      <c r="I532" s="52">
        <f t="shared" si="21"/>
        <v>0</v>
      </c>
      <c r="J532" s="52">
        <f t="shared" si="21"/>
        <v>0</v>
      </c>
      <c r="K532" s="52">
        <f t="shared" si="21"/>
        <v>0</v>
      </c>
      <c r="L532" s="52">
        <v>0</v>
      </c>
      <c r="M532" s="52">
        <v>0</v>
      </c>
      <c r="N532" s="52">
        <v>0</v>
      </c>
      <c r="O532" s="52">
        <v>0</v>
      </c>
      <c r="P532" s="52">
        <v>0</v>
      </c>
      <c r="Q532" s="52">
        <v>0</v>
      </c>
      <c r="R532" s="52">
        <v>0</v>
      </c>
      <c r="S532" s="52">
        <v>0</v>
      </c>
      <c r="T532" s="52">
        <v>413.1</v>
      </c>
      <c r="U532" s="52">
        <v>0</v>
      </c>
      <c r="V532" s="52">
        <v>0</v>
      </c>
      <c r="W532" s="52">
        <v>0</v>
      </c>
    </row>
    <row r="533" spans="2:23">
      <c r="B533" s="137"/>
      <c r="C533" s="137"/>
      <c r="D533" s="137"/>
      <c r="E533" s="137"/>
      <c r="F533" s="51" t="s">
        <v>216</v>
      </c>
      <c r="G533" s="52">
        <f t="shared" si="20"/>
        <v>2138.9</v>
      </c>
      <c r="H533" s="52">
        <f t="shared" si="21"/>
        <v>2138.9</v>
      </c>
      <c r="I533" s="52">
        <f t="shared" si="21"/>
        <v>0</v>
      </c>
      <c r="J533" s="52">
        <f t="shared" si="21"/>
        <v>0</v>
      </c>
      <c r="K533" s="52">
        <f t="shared" si="21"/>
        <v>0</v>
      </c>
      <c r="L533" s="52">
        <v>0</v>
      </c>
      <c r="M533" s="52">
        <v>0</v>
      </c>
      <c r="N533" s="52">
        <v>0</v>
      </c>
      <c r="O533" s="52">
        <v>0</v>
      </c>
      <c r="P533" s="52">
        <v>0</v>
      </c>
      <c r="Q533" s="52">
        <v>0</v>
      </c>
      <c r="R533" s="52">
        <v>0</v>
      </c>
      <c r="S533" s="52">
        <v>0</v>
      </c>
      <c r="T533" s="52">
        <v>2138.9</v>
      </c>
      <c r="U533" s="52">
        <v>0</v>
      </c>
      <c r="V533" s="52">
        <v>0</v>
      </c>
      <c r="W533" s="52">
        <v>0</v>
      </c>
    </row>
    <row r="534" spans="2:23">
      <c r="B534" s="137"/>
      <c r="C534" s="137"/>
      <c r="D534" s="137"/>
      <c r="E534" s="137"/>
      <c r="F534" s="51" t="s">
        <v>55</v>
      </c>
      <c r="G534" s="52">
        <f t="shared" si="20"/>
        <v>3641.2</v>
      </c>
      <c r="H534" s="52">
        <f t="shared" si="21"/>
        <v>3641.2</v>
      </c>
      <c r="I534" s="52">
        <f t="shared" si="21"/>
        <v>0</v>
      </c>
      <c r="J534" s="52">
        <f t="shared" si="21"/>
        <v>0</v>
      </c>
      <c r="K534" s="52">
        <f t="shared" si="21"/>
        <v>0</v>
      </c>
      <c r="L534" s="52">
        <v>0</v>
      </c>
      <c r="M534" s="52">
        <v>0</v>
      </c>
      <c r="N534" s="52">
        <v>0</v>
      </c>
      <c r="O534" s="52">
        <v>0</v>
      </c>
      <c r="P534" s="52">
        <v>0</v>
      </c>
      <c r="Q534" s="52">
        <v>0</v>
      </c>
      <c r="R534" s="52">
        <v>0</v>
      </c>
      <c r="S534" s="52">
        <v>0</v>
      </c>
      <c r="T534" s="52">
        <v>3641.2</v>
      </c>
      <c r="U534" s="52">
        <v>0</v>
      </c>
      <c r="V534" s="52">
        <v>0</v>
      </c>
      <c r="W534" s="52">
        <v>0</v>
      </c>
    </row>
    <row r="535" spans="2:23">
      <c r="B535" s="137"/>
      <c r="C535" s="137"/>
      <c r="D535" s="137"/>
      <c r="E535" s="137" t="s">
        <v>201</v>
      </c>
      <c r="F535" s="137" t="s">
        <v>197</v>
      </c>
      <c r="G535" s="52">
        <f t="shared" si="20"/>
        <v>0</v>
      </c>
      <c r="H535" s="52">
        <f t="shared" si="21"/>
        <v>0</v>
      </c>
      <c r="I535" s="52">
        <f t="shared" si="21"/>
        <v>0</v>
      </c>
      <c r="J535" s="52">
        <f t="shared" si="21"/>
        <v>0</v>
      </c>
      <c r="K535" s="52">
        <f t="shared" si="21"/>
        <v>0</v>
      </c>
      <c r="L535" s="52">
        <v>0</v>
      </c>
      <c r="M535" s="52">
        <v>0</v>
      </c>
      <c r="N535" s="52">
        <v>0</v>
      </c>
      <c r="O535" s="52">
        <v>0</v>
      </c>
      <c r="P535" s="52">
        <v>0</v>
      </c>
      <c r="Q535" s="52">
        <v>0</v>
      </c>
      <c r="R535" s="52">
        <v>0</v>
      </c>
      <c r="S535" s="52">
        <v>0</v>
      </c>
      <c r="T535" s="52">
        <v>0</v>
      </c>
      <c r="U535" s="52">
        <v>0</v>
      </c>
      <c r="V535" s="52">
        <v>0</v>
      </c>
      <c r="W535" s="52">
        <v>0</v>
      </c>
    </row>
    <row r="536" spans="2:23">
      <c r="B536" s="137"/>
      <c r="C536" s="137"/>
      <c r="D536" s="137"/>
      <c r="E536" s="137" t="s">
        <v>217</v>
      </c>
      <c r="F536" s="137" t="s">
        <v>197</v>
      </c>
      <c r="G536" s="52">
        <f t="shared" si="20"/>
        <v>1763.7</v>
      </c>
      <c r="H536" s="52">
        <f t="shared" si="21"/>
        <v>1763.7</v>
      </c>
      <c r="I536" s="52">
        <f t="shared" si="21"/>
        <v>0</v>
      </c>
      <c r="J536" s="52">
        <f t="shared" si="21"/>
        <v>0</v>
      </c>
      <c r="K536" s="52">
        <f t="shared" si="21"/>
        <v>0</v>
      </c>
      <c r="L536" s="52">
        <v>0</v>
      </c>
      <c r="M536" s="52">
        <v>0</v>
      </c>
      <c r="N536" s="52">
        <v>0</v>
      </c>
      <c r="O536" s="52">
        <v>0</v>
      </c>
      <c r="P536" s="52">
        <v>0</v>
      </c>
      <c r="Q536" s="52">
        <v>0</v>
      </c>
      <c r="R536" s="52">
        <v>0</v>
      </c>
      <c r="S536" s="52">
        <v>0</v>
      </c>
      <c r="T536" s="52">
        <v>1763.7</v>
      </c>
      <c r="U536" s="52">
        <v>0</v>
      </c>
      <c r="V536" s="52">
        <v>0</v>
      </c>
      <c r="W536" s="52">
        <v>0</v>
      </c>
    </row>
    <row r="537" spans="2:23">
      <c r="B537" s="137"/>
      <c r="C537" s="137"/>
      <c r="D537" s="137"/>
      <c r="E537" s="137" t="s">
        <v>218</v>
      </c>
      <c r="F537" s="137" t="s">
        <v>197</v>
      </c>
      <c r="G537" s="52">
        <f t="shared" si="20"/>
        <v>775</v>
      </c>
      <c r="H537" s="52">
        <f t="shared" si="21"/>
        <v>775</v>
      </c>
      <c r="I537" s="52">
        <f t="shared" si="21"/>
        <v>0</v>
      </c>
      <c r="J537" s="52">
        <f t="shared" si="21"/>
        <v>0</v>
      </c>
      <c r="K537" s="52">
        <f t="shared" si="21"/>
        <v>0</v>
      </c>
      <c r="L537" s="52">
        <v>0</v>
      </c>
      <c r="M537" s="52">
        <v>0</v>
      </c>
      <c r="N537" s="52">
        <v>0</v>
      </c>
      <c r="O537" s="52">
        <v>0</v>
      </c>
      <c r="P537" s="52">
        <v>0</v>
      </c>
      <c r="Q537" s="52">
        <v>0</v>
      </c>
      <c r="R537" s="52">
        <v>0</v>
      </c>
      <c r="S537" s="52">
        <v>0</v>
      </c>
      <c r="T537" s="52">
        <v>775</v>
      </c>
      <c r="U537" s="52">
        <v>0</v>
      </c>
      <c r="V537" s="52">
        <v>0</v>
      </c>
      <c r="W537" s="52">
        <v>0</v>
      </c>
    </row>
    <row r="538" spans="2:23">
      <c r="B538" s="137"/>
      <c r="C538" s="137"/>
      <c r="D538" s="137"/>
      <c r="E538" s="137" t="s">
        <v>202</v>
      </c>
      <c r="F538" s="137" t="s">
        <v>197</v>
      </c>
      <c r="G538" s="52">
        <f t="shared" si="20"/>
        <v>0</v>
      </c>
      <c r="H538" s="52">
        <f t="shared" si="21"/>
        <v>0</v>
      </c>
      <c r="I538" s="52">
        <f t="shared" si="21"/>
        <v>0</v>
      </c>
      <c r="J538" s="52">
        <f t="shared" si="21"/>
        <v>0</v>
      </c>
      <c r="K538" s="52">
        <f t="shared" si="21"/>
        <v>0</v>
      </c>
      <c r="L538" s="52">
        <v>0</v>
      </c>
      <c r="M538" s="52">
        <v>0</v>
      </c>
      <c r="N538" s="52">
        <v>0</v>
      </c>
      <c r="O538" s="52">
        <v>0</v>
      </c>
      <c r="P538" s="52">
        <v>0</v>
      </c>
      <c r="Q538" s="52">
        <v>0</v>
      </c>
      <c r="R538" s="52">
        <v>0</v>
      </c>
      <c r="S538" s="52">
        <v>0</v>
      </c>
      <c r="T538" s="52">
        <v>0</v>
      </c>
      <c r="U538" s="52">
        <v>0</v>
      </c>
      <c r="V538" s="52">
        <v>0</v>
      </c>
      <c r="W538" s="52">
        <v>0</v>
      </c>
    </row>
    <row r="539" spans="2:23">
      <c r="B539" s="137"/>
      <c r="C539" s="137"/>
      <c r="D539" s="137"/>
      <c r="E539" s="137" t="s">
        <v>219</v>
      </c>
      <c r="F539" s="137" t="s">
        <v>197</v>
      </c>
      <c r="G539" s="52">
        <f t="shared" si="20"/>
        <v>254</v>
      </c>
      <c r="H539" s="52">
        <f t="shared" si="21"/>
        <v>254</v>
      </c>
      <c r="I539" s="52">
        <f t="shared" si="21"/>
        <v>0</v>
      </c>
      <c r="J539" s="52">
        <f t="shared" si="21"/>
        <v>0</v>
      </c>
      <c r="K539" s="52">
        <f t="shared" si="21"/>
        <v>0</v>
      </c>
      <c r="L539" s="52">
        <v>0</v>
      </c>
      <c r="M539" s="52">
        <v>0</v>
      </c>
      <c r="N539" s="52">
        <v>0</v>
      </c>
      <c r="O539" s="52">
        <v>0</v>
      </c>
      <c r="P539" s="52">
        <v>0</v>
      </c>
      <c r="Q539" s="52">
        <v>0</v>
      </c>
      <c r="R539" s="52">
        <v>0</v>
      </c>
      <c r="S539" s="52">
        <v>0</v>
      </c>
      <c r="T539" s="52">
        <v>254</v>
      </c>
      <c r="U539" s="52">
        <v>0</v>
      </c>
      <c r="V539" s="52">
        <v>0</v>
      </c>
      <c r="W539" s="52">
        <v>0</v>
      </c>
    </row>
    <row r="540" spans="2:23">
      <c r="B540" s="137"/>
      <c r="C540" s="137"/>
      <c r="D540" s="137"/>
      <c r="E540" s="137" t="s">
        <v>220</v>
      </c>
      <c r="F540" s="137" t="s">
        <v>197</v>
      </c>
      <c r="G540" s="52">
        <f t="shared" si="20"/>
        <v>19</v>
      </c>
      <c r="H540" s="52">
        <f t="shared" si="21"/>
        <v>19</v>
      </c>
      <c r="I540" s="52">
        <f t="shared" si="21"/>
        <v>0</v>
      </c>
      <c r="J540" s="52">
        <f t="shared" si="21"/>
        <v>0</v>
      </c>
      <c r="K540" s="52">
        <f t="shared" si="21"/>
        <v>0</v>
      </c>
      <c r="L540" s="52">
        <v>0</v>
      </c>
      <c r="M540" s="52">
        <v>0</v>
      </c>
      <c r="N540" s="52">
        <v>0</v>
      </c>
      <c r="O540" s="52">
        <v>0</v>
      </c>
      <c r="P540" s="52">
        <v>0</v>
      </c>
      <c r="Q540" s="52">
        <v>0</v>
      </c>
      <c r="R540" s="52">
        <v>0</v>
      </c>
      <c r="S540" s="52">
        <v>0</v>
      </c>
      <c r="T540" s="52">
        <v>19</v>
      </c>
      <c r="U540" s="52">
        <v>0</v>
      </c>
      <c r="V540" s="52">
        <v>0</v>
      </c>
      <c r="W540" s="52">
        <v>0</v>
      </c>
    </row>
    <row r="541" spans="2:23" ht="31.2">
      <c r="B541" s="137"/>
      <c r="C541" s="137"/>
      <c r="D541" s="137"/>
      <c r="E541" s="137" t="s">
        <v>221</v>
      </c>
      <c r="F541" s="51" t="s">
        <v>222</v>
      </c>
      <c r="G541" s="52">
        <f t="shared" si="20"/>
        <v>0</v>
      </c>
      <c r="H541" s="52">
        <f t="shared" si="21"/>
        <v>0</v>
      </c>
      <c r="I541" s="52">
        <f t="shared" si="21"/>
        <v>0</v>
      </c>
      <c r="J541" s="52">
        <f t="shared" si="21"/>
        <v>0</v>
      </c>
      <c r="K541" s="52">
        <f t="shared" si="21"/>
        <v>0</v>
      </c>
      <c r="L541" s="52">
        <v>0</v>
      </c>
      <c r="M541" s="52">
        <v>0</v>
      </c>
      <c r="N541" s="52">
        <v>0</v>
      </c>
      <c r="O541" s="52">
        <v>0</v>
      </c>
      <c r="P541" s="52">
        <v>0</v>
      </c>
      <c r="Q541" s="52">
        <v>0</v>
      </c>
      <c r="R541" s="52">
        <v>0</v>
      </c>
      <c r="S541" s="52">
        <v>0</v>
      </c>
      <c r="T541" s="52">
        <v>0</v>
      </c>
      <c r="U541" s="52">
        <v>0</v>
      </c>
      <c r="V541" s="52">
        <v>0</v>
      </c>
      <c r="W541" s="52">
        <v>0</v>
      </c>
    </row>
    <row r="542" spans="2:23">
      <c r="B542" s="137"/>
      <c r="C542" s="137"/>
      <c r="D542" s="137"/>
      <c r="E542" s="137"/>
      <c r="F542" s="51" t="s">
        <v>223</v>
      </c>
      <c r="G542" s="52">
        <f t="shared" si="20"/>
        <v>0</v>
      </c>
      <c r="H542" s="52">
        <f t="shared" si="21"/>
        <v>0</v>
      </c>
      <c r="I542" s="52">
        <f t="shared" si="21"/>
        <v>0</v>
      </c>
      <c r="J542" s="52">
        <f t="shared" si="21"/>
        <v>0</v>
      </c>
      <c r="K542" s="52">
        <f t="shared" si="21"/>
        <v>0</v>
      </c>
      <c r="L542" s="52">
        <v>0</v>
      </c>
      <c r="M542" s="52">
        <v>0</v>
      </c>
      <c r="N542" s="52">
        <v>0</v>
      </c>
      <c r="O542" s="52">
        <v>0</v>
      </c>
      <c r="P542" s="52">
        <v>0</v>
      </c>
      <c r="Q542" s="52">
        <v>0</v>
      </c>
      <c r="R542" s="52">
        <v>0</v>
      </c>
      <c r="S542" s="52">
        <v>0</v>
      </c>
      <c r="T542" s="52">
        <v>0</v>
      </c>
      <c r="U542" s="52">
        <v>0</v>
      </c>
      <c r="V542" s="52">
        <v>0</v>
      </c>
      <c r="W542" s="52">
        <v>0</v>
      </c>
    </row>
    <row r="543" spans="2:23">
      <c r="B543" s="137"/>
      <c r="C543" s="137"/>
      <c r="D543" s="137"/>
      <c r="E543" s="137" t="s">
        <v>54</v>
      </c>
      <c r="F543" s="137" t="s">
        <v>197</v>
      </c>
      <c r="G543" s="52">
        <f t="shared" si="20"/>
        <v>25</v>
      </c>
      <c r="H543" s="52">
        <f t="shared" si="21"/>
        <v>25</v>
      </c>
      <c r="I543" s="52">
        <f t="shared" si="21"/>
        <v>0</v>
      </c>
      <c r="J543" s="52">
        <f t="shared" si="21"/>
        <v>0</v>
      </c>
      <c r="K543" s="52">
        <f t="shared" si="21"/>
        <v>0</v>
      </c>
      <c r="L543" s="52">
        <v>0</v>
      </c>
      <c r="M543" s="52">
        <v>0</v>
      </c>
      <c r="N543" s="52">
        <v>0</v>
      </c>
      <c r="O543" s="52">
        <v>0</v>
      </c>
      <c r="P543" s="52">
        <v>0</v>
      </c>
      <c r="Q543" s="52">
        <v>0</v>
      </c>
      <c r="R543" s="52">
        <v>0</v>
      </c>
      <c r="S543" s="52">
        <v>0</v>
      </c>
      <c r="T543" s="52">
        <v>25</v>
      </c>
      <c r="U543" s="52">
        <v>0</v>
      </c>
      <c r="V543" s="52">
        <v>0</v>
      </c>
      <c r="W543" s="52">
        <v>0</v>
      </c>
    </row>
    <row r="544" spans="2:23">
      <c r="B544" s="137"/>
      <c r="C544" s="137"/>
      <c r="D544" s="137"/>
      <c r="E544" s="137" t="s">
        <v>224</v>
      </c>
      <c r="F544" s="137" t="s">
        <v>197</v>
      </c>
      <c r="G544" s="52">
        <f t="shared" si="20"/>
        <v>65</v>
      </c>
      <c r="H544" s="52">
        <f t="shared" si="21"/>
        <v>65</v>
      </c>
      <c r="I544" s="52">
        <f t="shared" si="21"/>
        <v>0</v>
      </c>
      <c r="J544" s="52">
        <f t="shared" si="21"/>
        <v>0</v>
      </c>
      <c r="K544" s="52">
        <f t="shared" si="21"/>
        <v>0</v>
      </c>
      <c r="L544" s="52">
        <v>0</v>
      </c>
      <c r="M544" s="52">
        <v>0</v>
      </c>
      <c r="N544" s="52">
        <v>0</v>
      </c>
      <c r="O544" s="52">
        <v>0</v>
      </c>
      <c r="P544" s="52">
        <v>0</v>
      </c>
      <c r="Q544" s="52">
        <v>0</v>
      </c>
      <c r="R544" s="52">
        <v>0</v>
      </c>
      <c r="S544" s="52">
        <v>0</v>
      </c>
      <c r="T544" s="52">
        <v>65</v>
      </c>
      <c r="U544" s="52">
        <v>0</v>
      </c>
      <c r="V544" s="52">
        <v>0</v>
      </c>
      <c r="W544" s="52">
        <v>0</v>
      </c>
    </row>
    <row r="545" spans="2:23">
      <c r="B545" s="137"/>
      <c r="C545" s="137"/>
      <c r="D545" s="137"/>
      <c r="E545" s="137" t="s">
        <v>225</v>
      </c>
      <c r="F545" s="137" t="s">
        <v>197</v>
      </c>
      <c r="G545" s="52">
        <f t="shared" si="20"/>
        <v>0</v>
      </c>
      <c r="H545" s="52">
        <f t="shared" si="21"/>
        <v>0</v>
      </c>
      <c r="I545" s="52">
        <f t="shared" si="21"/>
        <v>0</v>
      </c>
      <c r="J545" s="52">
        <f t="shared" si="21"/>
        <v>0</v>
      </c>
      <c r="K545" s="52">
        <f t="shared" si="21"/>
        <v>0</v>
      </c>
      <c r="L545" s="52">
        <v>0</v>
      </c>
      <c r="M545" s="52">
        <v>0</v>
      </c>
      <c r="N545" s="52">
        <v>0</v>
      </c>
      <c r="O545" s="52">
        <v>0</v>
      </c>
      <c r="P545" s="52">
        <v>0</v>
      </c>
      <c r="Q545" s="52">
        <v>0</v>
      </c>
      <c r="R545" s="52">
        <v>0</v>
      </c>
      <c r="S545" s="52">
        <v>0</v>
      </c>
      <c r="T545" s="52">
        <v>0</v>
      </c>
      <c r="U545" s="52">
        <v>0</v>
      </c>
      <c r="V545" s="52">
        <v>0</v>
      </c>
      <c r="W545" s="52">
        <v>0</v>
      </c>
    </row>
    <row r="546" spans="2:23">
      <c r="B546" s="137"/>
      <c r="C546" s="137"/>
      <c r="D546" s="137"/>
      <c r="E546" s="137" t="s">
        <v>55</v>
      </c>
      <c r="F546" s="137" t="s">
        <v>197</v>
      </c>
      <c r="G546" s="52">
        <f t="shared" si="20"/>
        <v>777</v>
      </c>
      <c r="H546" s="52">
        <f t="shared" si="21"/>
        <v>777</v>
      </c>
      <c r="I546" s="52">
        <f t="shared" si="21"/>
        <v>0</v>
      </c>
      <c r="J546" s="52">
        <f t="shared" si="21"/>
        <v>0</v>
      </c>
      <c r="K546" s="52">
        <f t="shared" si="21"/>
        <v>0</v>
      </c>
      <c r="L546" s="52">
        <v>0</v>
      </c>
      <c r="M546" s="52">
        <v>0</v>
      </c>
      <c r="N546" s="52">
        <v>0</v>
      </c>
      <c r="O546" s="52">
        <v>0</v>
      </c>
      <c r="P546" s="52">
        <v>0</v>
      </c>
      <c r="Q546" s="52">
        <v>0</v>
      </c>
      <c r="R546" s="52">
        <v>0</v>
      </c>
      <c r="S546" s="52">
        <v>0</v>
      </c>
      <c r="T546" s="52">
        <v>777</v>
      </c>
      <c r="U546" s="52">
        <v>0</v>
      </c>
      <c r="V546" s="52">
        <v>0</v>
      </c>
      <c r="W546" s="52">
        <v>0</v>
      </c>
    </row>
    <row r="547" spans="2:23">
      <c r="B547" s="137"/>
      <c r="C547" s="137"/>
      <c r="D547" s="137"/>
      <c r="E547" s="137" t="s">
        <v>226</v>
      </c>
      <c r="F547" s="137" t="s">
        <v>197</v>
      </c>
      <c r="G547" s="52">
        <f t="shared" si="20"/>
        <v>4449</v>
      </c>
      <c r="H547" s="52">
        <f t="shared" si="21"/>
        <v>4449</v>
      </c>
      <c r="I547" s="52">
        <f t="shared" si="21"/>
        <v>0</v>
      </c>
      <c r="J547" s="52">
        <f t="shared" si="21"/>
        <v>0</v>
      </c>
      <c r="K547" s="52">
        <f t="shared" si="21"/>
        <v>0</v>
      </c>
      <c r="L547" s="52">
        <v>0</v>
      </c>
      <c r="M547" s="52">
        <v>0</v>
      </c>
      <c r="N547" s="52">
        <v>0</v>
      </c>
      <c r="O547" s="52">
        <v>0</v>
      </c>
      <c r="P547" s="52">
        <v>0</v>
      </c>
      <c r="Q547" s="52">
        <v>0</v>
      </c>
      <c r="R547" s="52">
        <v>0</v>
      </c>
      <c r="S547" s="52">
        <v>0</v>
      </c>
      <c r="T547" s="52">
        <v>4449</v>
      </c>
      <c r="U547" s="52">
        <v>0</v>
      </c>
      <c r="V547" s="52">
        <v>0</v>
      </c>
      <c r="W547" s="52">
        <v>0</v>
      </c>
    </row>
    <row r="548" spans="2:23">
      <c r="B548" s="137"/>
      <c r="C548" s="137"/>
      <c r="D548" s="137" t="s">
        <v>227</v>
      </c>
      <c r="E548" s="137" t="s">
        <v>197</v>
      </c>
      <c r="F548" s="137" t="s">
        <v>197</v>
      </c>
      <c r="G548" s="52">
        <f t="shared" si="20"/>
        <v>22156.2</v>
      </c>
      <c r="H548" s="52">
        <f t="shared" si="21"/>
        <v>22156.2</v>
      </c>
      <c r="I548" s="52">
        <f t="shared" si="21"/>
        <v>0</v>
      </c>
      <c r="J548" s="52">
        <f t="shared" si="21"/>
        <v>0</v>
      </c>
      <c r="K548" s="52">
        <f t="shared" si="21"/>
        <v>0</v>
      </c>
      <c r="L548" s="52">
        <v>0</v>
      </c>
      <c r="M548" s="52">
        <v>0</v>
      </c>
      <c r="N548" s="52">
        <v>0</v>
      </c>
      <c r="O548" s="52">
        <v>0</v>
      </c>
      <c r="P548" s="52">
        <v>366.4</v>
      </c>
      <c r="Q548" s="52">
        <v>0</v>
      </c>
      <c r="R548" s="52">
        <v>0</v>
      </c>
      <c r="S548" s="52">
        <v>0</v>
      </c>
      <c r="T548" s="52">
        <v>21789.8</v>
      </c>
      <c r="U548" s="52">
        <v>0</v>
      </c>
      <c r="V548" s="52">
        <v>0</v>
      </c>
      <c r="W548" s="52">
        <v>0</v>
      </c>
    </row>
    <row r="549" spans="2:23">
      <c r="B549" s="137" t="s">
        <v>125</v>
      </c>
      <c r="C549" s="137" t="s">
        <v>136</v>
      </c>
      <c r="D549" s="137" t="s">
        <v>123</v>
      </c>
      <c r="E549" s="137"/>
      <c r="F549" s="137" t="s">
        <v>197</v>
      </c>
      <c r="G549" s="52">
        <f t="shared" si="20"/>
        <v>129274.69999999998</v>
      </c>
      <c r="H549" s="52">
        <f t="shared" si="21"/>
        <v>76537.7</v>
      </c>
      <c r="I549" s="52">
        <f t="shared" si="21"/>
        <v>40346.1</v>
      </c>
      <c r="J549" s="52">
        <f t="shared" si="21"/>
        <v>12390.9</v>
      </c>
      <c r="K549" s="52">
        <f t="shared" si="21"/>
        <v>0</v>
      </c>
      <c r="L549" s="52">
        <v>0</v>
      </c>
      <c r="M549" s="52">
        <v>39691</v>
      </c>
      <c r="N549" s="52">
        <v>12390.9</v>
      </c>
      <c r="O549" s="52">
        <v>0</v>
      </c>
      <c r="P549" s="52">
        <v>73</v>
      </c>
      <c r="Q549" s="52">
        <v>0</v>
      </c>
      <c r="R549" s="52">
        <v>0</v>
      </c>
      <c r="S549" s="52">
        <v>0</v>
      </c>
      <c r="T549" s="52">
        <v>76464.7</v>
      </c>
      <c r="U549" s="52">
        <v>655.1</v>
      </c>
      <c r="V549" s="52">
        <v>0</v>
      </c>
      <c r="W549" s="52">
        <v>0</v>
      </c>
    </row>
    <row r="550" spans="2:23">
      <c r="B550" s="137"/>
      <c r="C550" s="137"/>
      <c r="D550" s="137" t="s">
        <v>198</v>
      </c>
      <c r="E550" s="137" t="s">
        <v>58</v>
      </c>
      <c r="F550" s="137" t="s">
        <v>197</v>
      </c>
      <c r="G550" s="52">
        <f t="shared" si="20"/>
        <v>53201.9</v>
      </c>
      <c r="H550" s="52">
        <f t="shared" si="21"/>
        <v>1120</v>
      </c>
      <c r="I550" s="52">
        <f t="shared" si="21"/>
        <v>39691</v>
      </c>
      <c r="J550" s="52">
        <f t="shared" si="21"/>
        <v>12390.9</v>
      </c>
      <c r="K550" s="52">
        <f t="shared" si="21"/>
        <v>0</v>
      </c>
      <c r="L550" s="52">
        <v>0</v>
      </c>
      <c r="M550" s="52">
        <v>39691</v>
      </c>
      <c r="N550" s="52">
        <v>12390.9</v>
      </c>
      <c r="O550" s="52">
        <v>0</v>
      </c>
      <c r="P550" s="52">
        <v>0</v>
      </c>
      <c r="Q550" s="52">
        <v>0</v>
      </c>
      <c r="R550" s="52">
        <v>0</v>
      </c>
      <c r="S550" s="52">
        <v>0</v>
      </c>
      <c r="T550" s="52">
        <v>1120</v>
      </c>
      <c r="U550" s="52">
        <v>0</v>
      </c>
      <c r="V550" s="52">
        <v>0</v>
      </c>
      <c r="W550" s="52">
        <v>0</v>
      </c>
    </row>
    <row r="551" spans="2:23">
      <c r="B551" s="137"/>
      <c r="C551" s="137"/>
      <c r="D551" s="137"/>
      <c r="E551" s="137" t="s">
        <v>153</v>
      </c>
      <c r="F551" s="51" t="s">
        <v>58</v>
      </c>
      <c r="G551" s="52">
        <f t="shared" si="20"/>
        <v>48399.700000000004</v>
      </c>
      <c r="H551" s="52">
        <f t="shared" si="21"/>
        <v>0</v>
      </c>
      <c r="I551" s="52">
        <f t="shared" si="21"/>
        <v>36884.800000000003</v>
      </c>
      <c r="J551" s="52">
        <f t="shared" si="21"/>
        <v>11514.9</v>
      </c>
      <c r="K551" s="52">
        <f t="shared" si="21"/>
        <v>0</v>
      </c>
      <c r="L551" s="52">
        <v>0</v>
      </c>
      <c r="M551" s="52">
        <v>36884.800000000003</v>
      </c>
      <c r="N551" s="52">
        <v>11514.9</v>
      </c>
      <c r="O551" s="52">
        <v>0</v>
      </c>
      <c r="P551" s="52">
        <v>0</v>
      </c>
      <c r="Q551" s="52">
        <v>0</v>
      </c>
      <c r="R551" s="52">
        <v>0</v>
      </c>
      <c r="S551" s="52">
        <v>0</v>
      </c>
      <c r="T551" s="52">
        <v>0</v>
      </c>
      <c r="U551" s="52">
        <v>0</v>
      </c>
      <c r="V551" s="52">
        <v>0</v>
      </c>
      <c r="W551" s="52">
        <v>0</v>
      </c>
    </row>
    <row r="552" spans="2:23">
      <c r="B552" s="137"/>
      <c r="C552" s="137"/>
      <c r="D552" s="137"/>
      <c r="E552" s="137"/>
      <c r="F552" s="51" t="s">
        <v>199</v>
      </c>
      <c r="G552" s="52">
        <f t="shared" si="20"/>
        <v>10833</v>
      </c>
      <c r="H552" s="52">
        <f t="shared" si="21"/>
        <v>0</v>
      </c>
      <c r="I552" s="52">
        <f t="shared" si="21"/>
        <v>8255.7000000000007</v>
      </c>
      <c r="J552" s="52">
        <f t="shared" si="21"/>
        <v>2577.3000000000002</v>
      </c>
      <c r="K552" s="52">
        <f t="shared" si="21"/>
        <v>0</v>
      </c>
      <c r="L552" s="52">
        <v>0</v>
      </c>
      <c r="M552" s="52">
        <v>8255.7000000000007</v>
      </c>
      <c r="N552" s="52">
        <v>2577.3000000000002</v>
      </c>
      <c r="O552" s="52">
        <v>0</v>
      </c>
      <c r="P552" s="52">
        <v>0</v>
      </c>
      <c r="Q552" s="52">
        <v>0</v>
      </c>
      <c r="R552" s="52">
        <v>0</v>
      </c>
      <c r="S552" s="52">
        <v>0</v>
      </c>
      <c r="T552" s="52">
        <v>0</v>
      </c>
      <c r="U552" s="52">
        <v>0</v>
      </c>
      <c r="V552" s="52">
        <v>0</v>
      </c>
      <c r="W552" s="52">
        <v>0</v>
      </c>
    </row>
    <row r="553" spans="2:23" ht="31.2">
      <c r="B553" s="137"/>
      <c r="C553" s="137"/>
      <c r="D553" s="137"/>
      <c r="E553" s="137"/>
      <c r="F553" s="51" t="s">
        <v>200</v>
      </c>
      <c r="G553" s="52">
        <f t="shared" si="20"/>
        <v>9796.5999999999985</v>
      </c>
      <c r="H553" s="52">
        <f t="shared" si="21"/>
        <v>0</v>
      </c>
      <c r="I553" s="52">
        <f t="shared" si="21"/>
        <v>7465.9</v>
      </c>
      <c r="J553" s="52">
        <f t="shared" si="21"/>
        <v>2330.6999999999998</v>
      </c>
      <c r="K553" s="52">
        <f t="shared" si="21"/>
        <v>0</v>
      </c>
      <c r="L553" s="52">
        <v>0</v>
      </c>
      <c r="M553" s="52">
        <v>7465.9</v>
      </c>
      <c r="N553" s="52">
        <v>2330.6999999999998</v>
      </c>
      <c r="O553" s="52">
        <v>0</v>
      </c>
      <c r="P553" s="52">
        <v>0</v>
      </c>
      <c r="Q553" s="52">
        <v>0</v>
      </c>
      <c r="R553" s="52">
        <v>0</v>
      </c>
      <c r="S553" s="52">
        <v>0</v>
      </c>
      <c r="T553" s="52">
        <v>0</v>
      </c>
      <c r="U553" s="52">
        <v>0</v>
      </c>
      <c r="V553" s="52">
        <v>0</v>
      </c>
      <c r="W553" s="52">
        <v>0</v>
      </c>
    </row>
    <row r="554" spans="2:23">
      <c r="B554" s="137"/>
      <c r="C554" s="137"/>
      <c r="D554" s="137"/>
      <c r="E554" s="137"/>
      <c r="F554" s="51" t="s">
        <v>201</v>
      </c>
      <c r="G554" s="52">
        <f t="shared" si="20"/>
        <v>328.2</v>
      </c>
      <c r="H554" s="52">
        <f t="shared" si="21"/>
        <v>0</v>
      </c>
      <c r="I554" s="52">
        <f t="shared" si="21"/>
        <v>250.1</v>
      </c>
      <c r="J554" s="52">
        <f t="shared" si="21"/>
        <v>78.099999999999994</v>
      </c>
      <c r="K554" s="52">
        <f t="shared" si="21"/>
        <v>0</v>
      </c>
      <c r="L554" s="52">
        <v>0</v>
      </c>
      <c r="M554" s="52">
        <v>250.1</v>
      </c>
      <c r="N554" s="52">
        <v>78.099999999999994</v>
      </c>
      <c r="O554" s="52">
        <v>0</v>
      </c>
      <c r="P554" s="52">
        <v>0</v>
      </c>
      <c r="Q554" s="52">
        <v>0</v>
      </c>
      <c r="R554" s="52">
        <v>0</v>
      </c>
      <c r="S554" s="52">
        <v>0</v>
      </c>
      <c r="T554" s="52">
        <v>0</v>
      </c>
      <c r="U554" s="52">
        <v>0</v>
      </c>
      <c r="V554" s="52">
        <v>0</v>
      </c>
      <c r="W554" s="52">
        <v>0</v>
      </c>
    </row>
    <row r="555" spans="2:23">
      <c r="B555" s="137"/>
      <c r="C555" s="137"/>
      <c r="D555" s="137"/>
      <c r="E555" s="137"/>
      <c r="F555" s="51" t="s">
        <v>202</v>
      </c>
      <c r="G555" s="52">
        <f t="shared" si="20"/>
        <v>2359.3000000000002</v>
      </c>
      <c r="H555" s="52">
        <f t="shared" si="21"/>
        <v>0</v>
      </c>
      <c r="I555" s="52">
        <f t="shared" si="21"/>
        <v>1798</v>
      </c>
      <c r="J555" s="52">
        <f t="shared" si="21"/>
        <v>561.29999999999995</v>
      </c>
      <c r="K555" s="52">
        <f t="shared" si="21"/>
        <v>0</v>
      </c>
      <c r="L555" s="52">
        <v>0</v>
      </c>
      <c r="M555" s="52">
        <v>1798</v>
      </c>
      <c r="N555" s="52">
        <v>561.29999999999995</v>
      </c>
      <c r="O555" s="52">
        <v>0</v>
      </c>
      <c r="P555" s="52">
        <v>0</v>
      </c>
      <c r="Q555" s="52">
        <v>0</v>
      </c>
      <c r="R555" s="52">
        <v>0</v>
      </c>
      <c r="S555" s="52">
        <v>0</v>
      </c>
      <c r="T555" s="52">
        <v>0</v>
      </c>
      <c r="U555" s="52">
        <v>0</v>
      </c>
      <c r="V555" s="52">
        <v>0</v>
      </c>
      <c r="W555" s="52">
        <v>0</v>
      </c>
    </row>
    <row r="556" spans="2:23" ht="31.2">
      <c r="B556" s="137"/>
      <c r="C556" s="137"/>
      <c r="D556" s="137"/>
      <c r="E556" s="137"/>
      <c r="F556" s="51" t="s">
        <v>203</v>
      </c>
      <c r="G556" s="52">
        <f t="shared" si="20"/>
        <v>3380.1000000000004</v>
      </c>
      <c r="H556" s="52">
        <f t="shared" si="21"/>
        <v>0</v>
      </c>
      <c r="I556" s="52">
        <f t="shared" si="21"/>
        <v>2575.9</v>
      </c>
      <c r="J556" s="52">
        <f t="shared" si="21"/>
        <v>804.2</v>
      </c>
      <c r="K556" s="52">
        <f t="shared" si="21"/>
        <v>0</v>
      </c>
      <c r="L556" s="52">
        <v>0</v>
      </c>
      <c r="M556" s="52">
        <v>2575.9</v>
      </c>
      <c r="N556" s="52">
        <v>804.2</v>
      </c>
      <c r="O556" s="52">
        <v>0</v>
      </c>
      <c r="P556" s="52">
        <v>0</v>
      </c>
      <c r="Q556" s="52">
        <v>0</v>
      </c>
      <c r="R556" s="52">
        <v>0</v>
      </c>
      <c r="S556" s="52">
        <v>0</v>
      </c>
      <c r="T556" s="52">
        <v>0</v>
      </c>
      <c r="U556" s="52">
        <v>0</v>
      </c>
      <c r="V556" s="52">
        <v>0</v>
      </c>
      <c r="W556" s="52">
        <v>0</v>
      </c>
    </row>
    <row r="557" spans="2:23">
      <c r="B557" s="137"/>
      <c r="C557" s="137"/>
      <c r="D557" s="137"/>
      <c r="E557" s="137"/>
      <c r="F557" s="51" t="s">
        <v>204</v>
      </c>
      <c r="G557" s="52">
        <f t="shared" si="20"/>
        <v>921.8</v>
      </c>
      <c r="H557" s="52">
        <f t="shared" si="21"/>
        <v>0</v>
      </c>
      <c r="I557" s="52">
        <f t="shared" si="21"/>
        <v>702.5</v>
      </c>
      <c r="J557" s="52">
        <f t="shared" si="21"/>
        <v>219.3</v>
      </c>
      <c r="K557" s="52">
        <f t="shared" si="21"/>
        <v>0</v>
      </c>
      <c r="L557" s="52">
        <v>0</v>
      </c>
      <c r="M557" s="52">
        <v>702.5</v>
      </c>
      <c r="N557" s="52">
        <v>219.3</v>
      </c>
      <c r="O557" s="52">
        <v>0</v>
      </c>
      <c r="P557" s="52">
        <v>0</v>
      </c>
      <c r="Q557" s="52">
        <v>0</v>
      </c>
      <c r="R557" s="52">
        <v>0</v>
      </c>
      <c r="S557" s="52">
        <v>0</v>
      </c>
      <c r="T557" s="52">
        <v>0</v>
      </c>
      <c r="U557" s="52">
        <v>0</v>
      </c>
      <c r="V557" s="52">
        <v>0</v>
      </c>
      <c r="W557" s="52">
        <v>0</v>
      </c>
    </row>
    <row r="558" spans="2:23">
      <c r="B558" s="137"/>
      <c r="C558" s="137"/>
      <c r="D558" s="137"/>
      <c r="E558" s="137"/>
      <c r="F558" s="51" t="s">
        <v>55</v>
      </c>
      <c r="G558" s="52">
        <f t="shared" si="20"/>
        <v>20780.7</v>
      </c>
      <c r="H558" s="52">
        <f t="shared" si="21"/>
        <v>0</v>
      </c>
      <c r="I558" s="52">
        <f t="shared" si="21"/>
        <v>15836.7</v>
      </c>
      <c r="J558" s="52">
        <f t="shared" si="21"/>
        <v>4944</v>
      </c>
      <c r="K558" s="52">
        <f t="shared" si="21"/>
        <v>0</v>
      </c>
      <c r="L558" s="52">
        <v>0</v>
      </c>
      <c r="M558" s="52">
        <v>15836.7</v>
      </c>
      <c r="N558" s="52">
        <v>4944</v>
      </c>
      <c r="O558" s="52">
        <v>0</v>
      </c>
      <c r="P558" s="52">
        <v>0</v>
      </c>
      <c r="Q558" s="52">
        <v>0</v>
      </c>
      <c r="R558" s="52">
        <v>0</v>
      </c>
      <c r="S558" s="52">
        <v>0</v>
      </c>
      <c r="T558" s="52">
        <v>0</v>
      </c>
      <c r="U558" s="52">
        <v>0</v>
      </c>
      <c r="V558" s="52">
        <v>0</v>
      </c>
      <c r="W558" s="52">
        <v>0</v>
      </c>
    </row>
    <row r="559" spans="2:23">
      <c r="B559" s="137"/>
      <c r="C559" s="137"/>
      <c r="D559" s="137"/>
      <c r="E559" s="137" t="s">
        <v>154</v>
      </c>
      <c r="F559" s="51" t="s">
        <v>58</v>
      </c>
      <c r="G559" s="52">
        <f t="shared" si="20"/>
        <v>3682.2</v>
      </c>
      <c r="H559" s="52">
        <f t="shared" si="21"/>
        <v>0</v>
      </c>
      <c r="I559" s="52">
        <f t="shared" si="21"/>
        <v>2806.2</v>
      </c>
      <c r="J559" s="52">
        <f t="shared" si="21"/>
        <v>876</v>
      </c>
      <c r="K559" s="52">
        <f t="shared" si="21"/>
        <v>0</v>
      </c>
      <c r="L559" s="52">
        <v>0</v>
      </c>
      <c r="M559" s="52">
        <v>2806.2</v>
      </c>
      <c r="N559" s="52">
        <v>876</v>
      </c>
      <c r="O559" s="52">
        <v>0</v>
      </c>
      <c r="P559" s="52">
        <v>0</v>
      </c>
      <c r="Q559" s="52">
        <v>0</v>
      </c>
      <c r="R559" s="52">
        <v>0</v>
      </c>
      <c r="S559" s="52">
        <v>0</v>
      </c>
      <c r="T559" s="52">
        <v>0</v>
      </c>
      <c r="U559" s="52">
        <v>0</v>
      </c>
      <c r="V559" s="52">
        <v>0</v>
      </c>
      <c r="W559" s="52">
        <v>0</v>
      </c>
    </row>
    <row r="560" spans="2:23">
      <c r="B560" s="137"/>
      <c r="C560" s="137"/>
      <c r="D560" s="137"/>
      <c r="E560" s="137"/>
      <c r="F560" s="51" t="s">
        <v>205</v>
      </c>
      <c r="G560" s="52">
        <f t="shared" si="20"/>
        <v>807.30000000000007</v>
      </c>
      <c r="H560" s="52">
        <f t="shared" si="21"/>
        <v>0</v>
      </c>
      <c r="I560" s="52">
        <f t="shared" si="21"/>
        <v>615.20000000000005</v>
      </c>
      <c r="J560" s="52">
        <f t="shared" si="21"/>
        <v>192.1</v>
      </c>
      <c r="K560" s="52">
        <f t="shared" si="21"/>
        <v>0</v>
      </c>
      <c r="L560" s="52">
        <v>0</v>
      </c>
      <c r="M560" s="52">
        <v>615.20000000000005</v>
      </c>
      <c r="N560" s="52">
        <v>192.1</v>
      </c>
      <c r="O560" s="52">
        <v>0</v>
      </c>
      <c r="P560" s="52">
        <v>0</v>
      </c>
      <c r="Q560" s="52">
        <v>0</v>
      </c>
      <c r="R560" s="52">
        <v>0</v>
      </c>
      <c r="S560" s="52">
        <v>0</v>
      </c>
      <c r="T560" s="52">
        <v>0</v>
      </c>
      <c r="U560" s="52">
        <v>0</v>
      </c>
      <c r="V560" s="52">
        <v>0</v>
      </c>
      <c r="W560" s="52">
        <v>0</v>
      </c>
    </row>
    <row r="561" spans="2:23">
      <c r="B561" s="137"/>
      <c r="C561" s="137"/>
      <c r="D561" s="137"/>
      <c r="E561" s="137"/>
      <c r="F561" s="51" t="s">
        <v>206</v>
      </c>
      <c r="G561" s="52">
        <f t="shared" si="20"/>
        <v>1135.4000000000001</v>
      </c>
      <c r="H561" s="52">
        <f t="shared" si="21"/>
        <v>0</v>
      </c>
      <c r="I561" s="52">
        <f t="shared" si="21"/>
        <v>865.3</v>
      </c>
      <c r="J561" s="52">
        <f t="shared" si="21"/>
        <v>270.10000000000002</v>
      </c>
      <c r="K561" s="52">
        <f t="shared" si="21"/>
        <v>0</v>
      </c>
      <c r="L561" s="52">
        <v>0</v>
      </c>
      <c r="M561" s="52">
        <v>865.3</v>
      </c>
      <c r="N561" s="52">
        <v>270.10000000000002</v>
      </c>
      <c r="O561" s="52">
        <v>0</v>
      </c>
      <c r="P561" s="52">
        <v>0</v>
      </c>
      <c r="Q561" s="52">
        <v>0</v>
      </c>
      <c r="R561" s="52">
        <v>0</v>
      </c>
      <c r="S561" s="52">
        <v>0</v>
      </c>
      <c r="T561" s="52">
        <v>0</v>
      </c>
      <c r="U561" s="52">
        <v>0</v>
      </c>
      <c r="V561" s="52">
        <v>0</v>
      </c>
      <c r="W561" s="52">
        <v>0</v>
      </c>
    </row>
    <row r="562" spans="2:23">
      <c r="B562" s="137"/>
      <c r="C562" s="137"/>
      <c r="D562" s="137"/>
      <c r="E562" s="137"/>
      <c r="F562" s="51" t="s">
        <v>207</v>
      </c>
      <c r="G562" s="52">
        <f t="shared" si="20"/>
        <v>161.4</v>
      </c>
      <c r="H562" s="52">
        <f t="shared" si="21"/>
        <v>0</v>
      </c>
      <c r="I562" s="52">
        <f t="shared" si="21"/>
        <v>123</v>
      </c>
      <c r="J562" s="52">
        <f t="shared" si="21"/>
        <v>38.4</v>
      </c>
      <c r="K562" s="52">
        <f t="shared" si="21"/>
        <v>0</v>
      </c>
      <c r="L562" s="52">
        <v>0</v>
      </c>
      <c r="M562" s="52">
        <v>123</v>
      </c>
      <c r="N562" s="52">
        <v>38.4</v>
      </c>
      <c r="O562" s="52">
        <v>0</v>
      </c>
      <c r="P562" s="52">
        <v>0</v>
      </c>
      <c r="Q562" s="52">
        <v>0</v>
      </c>
      <c r="R562" s="52">
        <v>0</v>
      </c>
      <c r="S562" s="52">
        <v>0</v>
      </c>
      <c r="T562" s="52">
        <v>0</v>
      </c>
      <c r="U562" s="52">
        <v>0</v>
      </c>
      <c r="V562" s="52">
        <v>0</v>
      </c>
      <c r="W562" s="52">
        <v>0</v>
      </c>
    </row>
    <row r="563" spans="2:23" ht="31.2">
      <c r="B563" s="137"/>
      <c r="C563" s="137"/>
      <c r="D563" s="137"/>
      <c r="E563" s="137"/>
      <c r="F563" s="51" t="s">
        <v>208</v>
      </c>
      <c r="G563" s="52">
        <f t="shared" si="20"/>
        <v>98.9</v>
      </c>
      <c r="H563" s="52">
        <f t="shared" si="21"/>
        <v>0</v>
      </c>
      <c r="I563" s="52">
        <f t="shared" si="21"/>
        <v>75.400000000000006</v>
      </c>
      <c r="J563" s="52">
        <f t="shared" si="21"/>
        <v>23.5</v>
      </c>
      <c r="K563" s="52">
        <f t="shared" si="21"/>
        <v>0</v>
      </c>
      <c r="L563" s="52">
        <v>0</v>
      </c>
      <c r="M563" s="52">
        <v>75.400000000000006</v>
      </c>
      <c r="N563" s="52">
        <v>23.5</v>
      </c>
      <c r="O563" s="52">
        <v>0</v>
      </c>
      <c r="P563" s="52">
        <v>0</v>
      </c>
      <c r="Q563" s="52">
        <v>0</v>
      </c>
      <c r="R563" s="52">
        <v>0</v>
      </c>
      <c r="S563" s="52">
        <v>0</v>
      </c>
      <c r="T563" s="52">
        <v>0</v>
      </c>
      <c r="U563" s="52">
        <v>0</v>
      </c>
      <c r="V563" s="52">
        <v>0</v>
      </c>
      <c r="W563" s="52">
        <v>0</v>
      </c>
    </row>
    <row r="564" spans="2:23">
      <c r="B564" s="137"/>
      <c r="C564" s="137"/>
      <c r="D564" s="137"/>
      <c r="E564" s="137"/>
      <c r="F564" s="51" t="s">
        <v>209</v>
      </c>
      <c r="G564" s="52">
        <f t="shared" si="20"/>
        <v>5.2</v>
      </c>
      <c r="H564" s="52">
        <f t="shared" si="21"/>
        <v>0</v>
      </c>
      <c r="I564" s="52">
        <f t="shared" si="21"/>
        <v>4</v>
      </c>
      <c r="J564" s="52">
        <f t="shared" si="21"/>
        <v>1.2</v>
      </c>
      <c r="K564" s="52">
        <f t="shared" si="21"/>
        <v>0</v>
      </c>
      <c r="L564" s="52">
        <v>0</v>
      </c>
      <c r="M564" s="52">
        <v>4</v>
      </c>
      <c r="N564" s="52">
        <v>1.2</v>
      </c>
      <c r="O564" s="52">
        <v>0</v>
      </c>
      <c r="P564" s="52">
        <v>0</v>
      </c>
      <c r="Q564" s="52">
        <v>0</v>
      </c>
      <c r="R564" s="52">
        <v>0</v>
      </c>
      <c r="S564" s="52">
        <v>0</v>
      </c>
      <c r="T564" s="52">
        <v>0</v>
      </c>
      <c r="U564" s="52">
        <v>0</v>
      </c>
      <c r="V564" s="52">
        <v>0</v>
      </c>
      <c r="W564" s="52">
        <v>0</v>
      </c>
    </row>
    <row r="565" spans="2:23">
      <c r="B565" s="137"/>
      <c r="C565" s="137"/>
      <c r="D565" s="137"/>
      <c r="E565" s="137"/>
      <c r="F565" s="51" t="s">
        <v>55</v>
      </c>
      <c r="G565" s="52">
        <f t="shared" si="20"/>
        <v>1474</v>
      </c>
      <c r="H565" s="52">
        <f t="shared" si="21"/>
        <v>0</v>
      </c>
      <c r="I565" s="52">
        <f t="shared" si="21"/>
        <v>1123.3</v>
      </c>
      <c r="J565" s="52">
        <f t="shared" si="21"/>
        <v>350.7</v>
      </c>
      <c r="K565" s="52">
        <f t="shared" si="21"/>
        <v>0</v>
      </c>
      <c r="L565" s="52">
        <v>0</v>
      </c>
      <c r="M565" s="52">
        <v>1123.3</v>
      </c>
      <c r="N565" s="52">
        <v>350.7</v>
      </c>
      <c r="O565" s="52">
        <v>0</v>
      </c>
      <c r="P565" s="52">
        <v>0</v>
      </c>
      <c r="Q565" s="52">
        <v>0</v>
      </c>
      <c r="R565" s="52">
        <v>0</v>
      </c>
      <c r="S565" s="52">
        <v>0</v>
      </c>
      <c r="T565" s="52">
        <v>0</v>
      </c>
      <c r="U565" s="52">
        <v>0</v>
      </c>
      <c r="V565" s="52">
        <v>0</v>
      </c>
      <c r="W565" s="52">
        <v>0</v>
      </c>
    </row>
    <row r="566" spans="2:23" ht="62.4">
      <c r="B566" s="137"/>
      <c r="C566" s="137"/>
      <c r="D566" s="137"/>
      <c r="E566" s="51" t="s">
        <v>210</v>
      </c>
      <c r="F566" s="51" t="s">
        <v>233</v>
      </c>
      <c r="G566" s="52">
        <f t="shared" si="20"/>
        <v>1120</v>
      </c>
      <c r="H566" s="52">
        <f t="shared" si="21"/>
        <v>1120</v>
      </c>
      <c r="I566" s="52">
        <f t="shared" si="21"/>
        <v>0</v>
      </c>
      <c r="J566" s="52">
        <f t="shared" si="21"/>
        <v>0</v>
      </c>
      <c r="K566" s="52">
        <f t="shared" si="21"/>
        <v>0</v>
      </c>
      <c r="L566" s="52">
        <v>0</v>
      </c>
      <c r="M566" s="52">
        <v>0</v>
      </c>
      <c r="N566" s="52">
        <v>0</v>
      </c>
      <c r="O566" s="52">
        <v>0</v>
      </c>
      <c r="P566" s="52">
        <v>0</v>
      </c>
      <c r="Q566" s="52">
        <v>0</v>
      </c>
      <c r="R566" s="52">
        <v>0</v>
      </c>
      <c r="S566" s="52">
        <v>0</v>
      </c>
      <c r="T566" s="52">
        <v>1120</v>
      </c>
      <c r="U566" s="52">
        <v>0</v>
      </c>
      <c r="V566" s="52">
        <v>0</v>
      </c>
      <c r="W566" s="52">
        <v>0</v>
      </c>
    </row>
    <row r="567" spans="2:23">
      <c r="B567" s="137"/>
      <c r="C567" s="137"/>
      <c r="D567" s="137"/>
      <c r="E567" s="137" t="s">
        <v>211</v>
      </c>
      <c r="F567" s="137" t="s">
        <v>197</v>
      </c>
      <c r="G567" s="52">
        <f t="shared" si="20"/>
        <v>0</v>
      </c>
      <c r="H567" s="52">
        <f t="shared" si="21"/>
        <v>0</v>
      </c>
      <c r="I567" s="52">
        <f t="shared" si="21"/>
        <v>0</v>
      </c>
      <c r="J567" s="52">
        <f t="shared" si="21"/>
        <v>0</v>
      </c>
      <c r="K567" s="52">
        <f t="shared" si="21"/>
        <v>0</v>
      </c>
      <c r="L567" s="52">
        <v>0</v>
      </c>
      <c r="M567" s="52">
        <v>0</v>
      </c>
      <c r="N567" s="52">
        <v>0</v>
      </c>
      <c r="O567" s="52">
        <v>0</v>
      </c>
      <c r="P567" s="52">
        <v>0</v>
      </c>
      <c r="Q567" s="52">
        <v>0</v>
      </c>
      <c r="R567" s="52">
        <v>0</v>
      </c>
      <c r="S567" s="52">
        <v>0</v>
      </c>
      <c r="T567" s="52">
        <v>0</v>
      </c>
      <c r="U567" s="52">
        <v>0</v>
      </c>
      <c r="V567" s="52">
        <v>0</v>
      </c>
      <c r="W567" s="52">
        <v>0</v>
      </c>
    </row>
    <row r="568" spans="2:23">
      <c r="B568" s="137"/>
      <c r="C568" s="137"/>
      <c r="D568" s="137" t="s">
        <v>212</v>
      </c>
      <c r="E568" s="137" t="s">
        <v>58</v>
      </c>
      <c r="F568" s="137" t="s">
        <v>197</v>
      </c>
      <c r="G568" s="52">
        <f t="shared" si="20"/>
        <v>45621.799999999996</v>
      </c>
      <c r="H568" s="52">
        <f t="shared" si="21"/>
        <v>44966.7</v>
      </c>
      <c r="I568" s="52">
        <f t="shared" si="21"/>
        <v>655.1</v>
      </c>
      <c r="J568" s="52">
        <f t="shared" si="21"/>
        <v>0</v>
      </c>
      <c r="K568" s="52">
        <f t="shared" si="21"/>
        <v>0</v>
      </c>
      <c r="L568" s="52">
        <v>0</v>
      </c>
      <c r="M568" s="52">
        <v>0</v>
      </c>
      <c r="N568" s="52">
        <v>0</v>
      </c>
      <c r="O568" s="52">
        <v>0</v>
      </c>
      <c r="P568" s="52">
        <v>0</v>
      </c>
      <c r="Q568" s="52">
        <v>0</v>
      </c>
      <c r="R568" s="52">
        <v>0</v>
      </c>
      <c r="S568" s="52">
        <v>0</v>
      </c>
      <c r="T568" s="52">
        <v>44966.7</v>
      </c>
      <c r="U568" s="52">
        <v>655.1</v>
      </c>
      <c r="V568" s="52">
        <v>0</v>
      </c>
      <c r="W568" s="52">
        <v>0</v>
      </c>
    </row>
    <row r="569" spans="2:23">
      <c r="B569" s="137"/>
      <c r="C569" s="137"/>
      <c r="D569" s="137"/>
      <c r="E569" s="137" t="s">
        <v>199</v>
      </c>
      <c r="F569" s="51" t="s">
        <v>213</v>
      </c>
      <c r="G569" s="52">
        <f t="shared" si="20"/>
        <v>48.6</v>
      </c>
      <c r="H569" s="52">
        <f t="shared" si="21"/>
        <v>48.6</v>
      </c>
      <c r="I569" s="52">
        <f t="shared" si="21"/>
        <v>0</v>
      </c>
      <c r="J569" s="52">
        <f t="shared" si="21"/>
        <v>0</v>
      </c>
      <c r="K569" s="52">
        <f t="shared" si="21"/>
        <v>0</v>
      </c>
      <c r="L569" s="52">
        <v>0</v>
      </c>
      <c r="M569" s="52">
        <v>0</v>
      </c>
      <c r="N569" s="52">
        <v>0</v>
      </c>
      <c r="O569" s="52">
        <v>0</v>
      </c>
      <c r="P569" s="52">
        <v>0</v>
      </c>
      <c r="Q569" s="52">
        <v>0</v>
      </c>
      <c r="R569" s="52">
        <v>0</v>
      </c>
      <c r="S569" s="52">
        <v>0</v>
      </c>
      <c r="T569" s="52">
        <v>48.6</v>
      </c>
      <c r="U569" s="52">
        <v>0</v>
      </c>
      <c r="V569" s="52">
        <v>0</v>
      </c>
      <c r="W569" s="52">
        <v>0</v>
      </c>
    </row>
    <row r="570" spans="2:23">
      <c r="B570" s="137"/>
      <c r="C570" s="137"/>
      <c r="D570" s="137"/>
      <c r="E570" s="137"/>
      <c r="F570" s="51" t="s">
        <v>55</v>
      </c>
      <c r="G570" s="52">
        <f t="shared" si="20"/>
        <v>14125</v>
      </c>
      <c r="H570" s="52">
        <f t="shared" si="21"/>
        <v>14125</v>
      </c>
      <c r="I570" s="52">
        <f t="shared" si="21"/>
        <v>0</v>
      </c>
      <c r="J570" s="52">
        <f t="shared" si="21"/>
        <v>0</v>
      </c>
      <c r="K570" s="52">
        <f t="shared" si="21"/>
        <v>0</v>
      </c>
      <c r="L570" s="52">
        <v>0</v>
      </c>
      <c r="M570" s="52">
        <v>0</v>
      </c>
      <c r="N570" s="52">
        <v>0</v>
      </c>
      <c r="O570" s="52">
        <v>0</v>
      </c>
      <c r="P570" s="52">
        <v>0</v>
      </c>
      <c r="Q570" s="52">
        <v>0</v>
      </c>
      <c r="R570" s="52">
        <v>0</v>
      </c>
      <c r="S570" s="52">
        <v>0</v>
      </c>
      <c r="T570" s="52">
        <v>14125</v>
      </c>
      <c r="U570" s="52">
        <v>0</v>
      </c>
      <c r="V570" s="52">
        <v>0</v>
      </c>
      <c r="W570" s="52">
        <v>0</v>
      </c>
    </row>
    <row r="571" spans="2:23">
      <c r="B571" s="137"/>
      <c r="C571" s="137"/>
      <c r="D571" s="137"/>
      <c r="E571" s="137" t="s">
        <v>112</v>
      </c>
      <c r="F571" s="137" t="s">
        <v>197</v>
      </c>
      <c r="G571" s="52">
        <f t="shared" si="20"/>
        <v>671.4</v>
      </c>
      <c r="H571" s="52">
        <f t="shared" si="21"/>
        <v>671.4</v>
      </c>
      <c r="I571" s="52">
        <f t="shared" si="21"/>
        <v>0</v>
      </c>
      <c r="J571" s="52">
        <f t="shared" si="21"/>
        <v>0</v>
      </c>
      <c r="K571" s="52">
        <f t="shared" si="21"/>
        <v>0</v>
      </c>
      <c r="L571" s="52">
        <v>0</v>
      </c>
      <c r="M571" s="52">
        <v>0</v>
      </c>
      <c r="N571" s="52">
        <v>0</v>
      </c>
      <c r="O571" s="52">
        <v>0</v>
      </c>
      <c r="P571" s="52">
        <v>0</v>
      </c>
      <c r="Q571" s="52">
        <v>0</v>
      </c>
      <c r="R571" s="52">
        <v>0</v>
      </c>
      <c r="S571" s="52">
        <v>0</v>
      </c>
      <c r="T571" s="52">
        <v>671.4</v>
      </c>
      <c r="U571" s="52">
        <v>0</v>
      </c>
      <c r="V571" s="52">
        <v>0</v>
      </c>
      <c r="W571" s="52">
        <v>0</v>
      </c>
    </row>
    <row r="572" spans="2:23">
      <c r="B572" s="137"/>
      <c r="C572" s="137"/>
      <c r="D572" s="137"/>
      <c r="E572" s="137" t="s">
        <v>194</v>
      </c>
      <c r="F572" s="137" t="s">
        <v>197</v>
      </c>
      <c r="G572" s="52">
        <f t="shared" si="20"/>
        <v>682.6</v>
      </c>
      <c r="H572" s="52">
        <f t="shared" si="21"/>
        <v>682.6</v>
      </c>
      <c r="I572" s="52">
        <f t="shared" si="21"/>
        <v>0</v>
      </c>
      <c r="J572" s="52">
        <f t="shared" si="21"/>
        <v>0</v>
      </c>
      <c r="K572" s="52">
        <f t="shared" si="21"/>
        <v>0</v>
      </c>
      <c r="L572" s="52">
        <v>0</v>
      </c>
      <c r="M572" s="52">
        <v>0</v>
      </c>
      <c r="N572" s="52">
        <v>0</v>
      </c>
      <c r="O572" s="52">
        <v>0</v>
      </c>
      <c r="P572" s="52">
        <v>0</v>
      </c>
      <c r="Q572" s="52">
        <v>0</v>
      </c>
      <c r="R572" s="52">
        <v>0</v>
      </c>
      <c r="S572" s="52">
        <v>0</v>
      </c>
      <c r="T572" s="52">
        <v>682.6</v>
      </c>
      <c r="U572" s="52">
        <v>0</v>
      </c>
      <c r="V572" s="52">
        <v>0</v>
      </c>
      <c r="W572" s="52">
        <v>0</v>
      </c>
    </row>
    <row r="573" spans="2:23">
      <c r="B573" s="137"/>
      <c r="C573" s="137"/>
      <c r="D573" s="137"/>
      <c r="E573" s="137" t="s">
        <v>200</v>
      </c>
      <c r="F573" s="51" t="s">
        <v>214</v>
      </c>
      <c r="G573" s="52">
        <f t="shared" si="20"/>
        <v>4429</v>
      </c>
      <c r="H573" s="52">
        <f t="shared" si="21"/>
        <v>4429</v>
      </c>
      <c r="I573" s="52">
        <f t="shared" si="21"/>
        <v>0</v>
      </c>
      <c r="J573" s="52">
        <f t="shared" si="21"/>
        <v>0</v>
      </c>
      <c r="K573" s="52">
        <f t="shared" si="21"/>
        <v>0</v>
      </c>
      <c r="L573" s="52">
        <v>0</v>
      </c>
      <c r="M573" s="52">
        <v>0</v>
      </c>
      <c r="N573" s="52">
        <v>0</v>
      </c>
      <c r="O573" s="52">
        <v>0</v>
      </c>
      <c r="P573" s="52">
        <v>0</v>
      </c>
      <c r="Q573" s="52">
        <v>0</v>
      </c>
      <c r="R573" s="52">
        <v>0</v>
      </c>
      <c r="S573" s="52">
        <v>0</v>
      </c>
      <c r="T573" s="52">
        <v>4429</v>
      </c>
      <c r="U573" s="52">
        <v>0</v>
      </c>
      <c r="V573" s="52">
        <v>0</v>
      </c>
      <c r="W573" s="52">
        <v>0</v>
      </c>
    </row>
    <row r="574" spans="2:23" ht="31.2">
      <c r="B574" s="137"/>
      <c r="C574" s="137"/>
      <c r="D574" s="137"/>
      <c r="E574" s="137"/>
      <c r="F574" s="51" t="s">
        <v>215</v>
      </c>
      <c r="G574" s="52">
        <f t="shared" si="20"/>
        <v>775.2</v>
      </c>
      <c r="H574" s="52">
        <f t="shared" si="21"/>
        <v>775.2</v>
      </c>
      <c r="I574" s="52">
        <f t="shared" si="21"/>
        <v>0</v>
      </c>
      <c r="J574" s="52">
        <f t="shared" si="21"/>
        <v>0</v>
      </c>
      <c r="K574" s="52">
        <f t="shared" si="21"/>
        <v>0</v>
      </c>
      <c r="L574" s="52">
        <v>0</v>
      </c>
      <c r="M574" s="52">
        <v>0</v>
      </c>
      <c r="N574" s="52">
        <v>0</v>
      </c>
      <c r="O574" s="52">
        <v>0</v>
      </c>
      <c r="P574" s="52">
        <v>0</v>
      </c>
      <c r="Q574" s="52">
        <v>0</v>
      </c>
      <c r="R574" s="52">
        <v>0</v>
      </c>
      <c r="S574" s="52">
        <v>0</v>
      </c>
      <c r="T574" s="52">
        <v>775.2</v>
      </c>
      <c r="U574" s="52">
        <v>0</v>
      </c>
      <c r="V574" s="52">
        <v>0</v>
      </c>
      <c r="W574" s="52">
        <v>0</v>
      </c>
    </row>
    <row r="575" spans="2:23">
      <c r="B575" s="137"/>
      <c r="C575" s="137"/>
      <c r="D575" s="137"/>
      <c r="E575" s="137"/>
      <c r="F575" s="51" t="s">
        <v>216</v>
      </c>
      <c r="G575" s="52">
        <f t="shared" si="20"/>
        <v>1819</v>
      </c>
      <c r="H575" s="52">
        <f t="shared" si="21"/>
        <v>1819</v>
      </c>
      <c r="I575" s="52">
        <f t="shared" si="21"/>
        <v>0</v>
      </c>
      <c r="J575" s="52">
        <f t="shared" si="21"/>
        <v>0</v>
      </c>
      <c r="K575" s="52">
        <f t="shared" si="21"/>
        <v>0</v>
      </c>
      <c r="L575" s="52">
        <v>0</v>
      </c>
      <c r="M575" s="52">
        <v>0</v>
      </c>
      <c r="N575" s="52">
        <v>0</v>
      </c>
      <c r="O575" s="52">
        <v>0</v>
      </c>
      <c r="P575" s="52">
        <v>0</v>
      </c>
      <c r="Q575" s="52">
        <v>0</v>
      </c>
      <c r="R575" s="52">
        <v>0</v>
      </c>
      <c r="S575" s="52">
        <v>0</v>
      </c>
      <c r="T575" s="52">
        <v>1819</v>
      </c>
      <c r="U575" s="52">
        <v>0</v>
      </c>
      <c r="V575" s="52">
        <v>0</v>
      </c>
      <c r="W575" s="52">
        <v>0</v>
      </c>
    </row>
    <row r="576" spans="2:23">
      <c r="B576" s="137"/>
      <c r="C576" s="137"/>
      <c r="D576" s="137"/>
      <c r="E576" s="137"/>
      <c r="F576" s="51" t="s">
        <v>55</v>
      </c>
      <c r="G576" s="52">
        <f t="shared" si="20"/>
        <v>3507</v>
      </c>
      <c r="H576" s="52">
        <f t="shared" si="21"/>
        <v>3507</v>
      </c>
      <c r="I576" s="52">
        <f t="shared" si="21"/>
        <v>0</v>
      </c>
      <c r="J576" s="52">
        <f t="shared" si="21"/>
        <v>0</v>
      </c>
      <c r="K576" s="52">
        <f t="shared" si="21"/>
        <v>0</v>
      </c>
      <c r="L576" s="52">
        <v>0</v>
      </c>
      <c r="M576" s="52">
        <v>0</v>
      </c>
      <c r="N576" s="52">
        <v>0</v>
      </c>
      <c r="O576" s="52">
        <v>0</v>
      </c>
      <c r="P576" s="52">
        <v>0</v>
      </c>
      <c r="Q576" s="52">
        <v>0</v>
      </c>
      <c r="R576" s="52">
        <v>0</v>
      </c>
      <c r="S576" s="52">
        <v>0</v>
      </c>
      <c r="T576" s="52">
        <v>3507</v>
      </c>
      <c r="U576" s="52">
        <v>0</v>
      </c>
      <c r="V576" s="52">
        <v>0</v>
      </c>
      <c r="W576" s="52">
        <v>0</v>
      </c>
    </row>
    <row r="577" spans="2:23">
      <c r="B577" s="137"/>
      <c r="C577" s="137"/>
      <c r="D577" s="137"/>
      <c r="E577" s="137" t="s">
        <v>201</v>
      </c>
      <c r="F577" s="137" t="s">
        <v>197</v>
      </c>
      <c r="G577" s="52">
        <f t="shared" si="20"/>
        <v>0</v>
      </c>
      <c r="H577" s="52">
        <f t="shared" si="21"/>
        <v>0</v>
      </c>
      <c r="I577" s="52">
        <f t="shared" si="21"/>
        <v>0</v>
      </c>
      <c r="J577" s="52">
        <f t="shared" si="21"/>
        <v>0</v>
      </c>
      <c r="K577" s="52">
        <f t="shared" si="21"/>
        <v>0</v>
      </c>
      <c r="L577" s="52">
        <v>0</v>
      </c>
      <c r="M577" s="52">
        <v>0</v>
      </c>
      <c r="N577" s="52">
        <v>0</v>
      </c>
      <c r="O577" s="52">
        <v>0</v>
      </c>
      <c r="P577" s="52">
        <v>0</v>
      </c>
      <c r="Q577" s="52">
        <v>0</v>
      </c>
      <c r="R577" s="52">
        <v>0</v>
      </c>
      <c r="S577" s="52">
        <v>0</v>
      </c>
      <c r="T577" s="52">
        <v>0</v>
      </c>
      <c r="U577" s="52">
        <v>0</v>
      </c>
      <c r="V577" s="52">
        <v>0</v>
      </c>
      <c r="W577" s="52">
        <v>0</v>
      </c>
    </row>
    <row r="578" spans="2:23">
      <c r="B578" s="137"/>
      <c r="C578" s="137"/>
      <c r="D578" s="137"/>
      <c r="E578" s="137" t="s">
        <v>217</v>
      </c>
      <c r="F578" s="137" t="s">
        <v>197</v>
      </c>
      <c r="G578" s="52">
        <f t="shared" si="20"/>
        <v>2975</v>
      </c>
      <c r="H578" s="52">
        <f t="shared" si="21"/>
        <v>2975</v>
      </c>
      <c r="I578" s="52">
        <f t="shared" si="21"/>
        <v>0</v>
      </c>
      <c r="J578" s="52">
        <f t="shared" si="21"/>
        <v>0</v>
      </c>
      <c r="K578" s="52">
        <f t="shared" ref="K578:K641" si="22">SUM(O578,S578,W578)</f>
        <v>0</v>
      </c>
      <c r="L578" s="52">
        <v>0</v>
      </c>
      <c r="M578" s="52">
        <v>0</v>
      </c>
      <c r="N578" s="52">
        <v>0</v>
      </c>
      <c r="O578" s="52">
        <v>0</v>
      </c>
      <c r="P578" s="52">
        <v>0</v>
      </c>
      <c r="Q578" s="52">
        <v>0</v>
      </c>
      <c r="R578" s="52">
        <v>0</v>
      </c>
      <c r="S578" s="52">
        <v>0</v>
      </c>
      <c r="T578" s="52">
        <v>2975</v>
      </c>
      <c r="U578" s="52">
        <v>0</v>
      </c>
      <c r="V578" s="52">
        <v>0</v>
      </c>
      <c r="W578" s="52">
        <v>0</v>
      </c>
    </row>
    <row r="579" spans="2:23">
      <c r="B579" s="137"/>
      <c r="C579" s="137"/>
      <c r="D579" s="137"/>
      <c r="E579" s="137" t="s">
        <v>218</v>
      </c>
      <c r="F579" s="137" t="s">
        <v>197</v>
      </c>
      <c r="G579" s="52">
        <f t="shared" ref="G579:G642" si="23">SUM(H579:K579)</f>
        <v>1329</v>
      </c>
      <c r="H579" s="52">
        <f t="shared" ref="H579:K642" si="24">SUM(L579,P579,T579)</f>
        <v>1329</v>
      </c>
      <c r="I579" s="52">
        <f t="shared" si="24"/>
        <v>0</v>
      </c>
      <c r="J579" s="52">
        <f t="shared" si="24"/>
        <v>0</v>
      </c>
      <c r="K579" s="52">
        <f t="shared" si="22"/>
        <v>0</v>
      </c>
      <c r="L579" s="52">
        <v>0</v>
      </c>
      <c r="M579" s="52">
        <v>0</v>
      </c>
      <c r="N579" s="52">
        <v>0</v>
      </c>
      <c r="O579" s="52">
        <v>0</v>
      </c>
      <c r="P579" s="52">
        <v>0</v>
      </c>
      <c r="Q579" s="52">
        <v>0</v>
      </c>
      <c r="R579" s="52">
        <v>0</v>
      </c>
      <c r="S579" s="52">
        <v>0</v>
      </c>
      <c r="T579" s="52">
        <v>1329</v>
      </c>
      <c r="U579" s="52">
        <v>0</v>
      </c>
      <c r="V579" s="52">
        <v>0</v>
      </c>
      <c r="W579" s="52">
        <v>0</v>
      </c>
    </row>
    <row r="580" spans="2:23">
      <c r="B580" s="137"/>
      <c r="C580" s="137"/>
      <c r="D580" s="137"/>
      <c r="E580" s="137" t="s">
        <v>202</v>
      </c>
      <c r="F580" s="137" t="s">
        <v>197</v>
      </c>
      <c r="G580" s="52">
        <f t="shared" si="23"/>
        <v>0</v>
      </c>
      <c r="H580" s="52">
        <f t="shared" si="24"/>
        <v>0</v>
      </c>
      <c r="I580" s="52">
        <f t="shared" si="24"/>
        <v>0</v>
      </c>
      <c r="J580" s="52">
        <f t="shared" si="24"/>
        <v>0</v>
      </c>
      <c r="K580" s="52">
        <f t="shared" si="22"/>
        <v>0</v>
      </c>
      <c r="L580" s="52">
        <v>0</v>
      </c>
      <c r="M580" s="52">
        <v>0</v>
      </c>
      <c r="N580" s="52">
        <v>0</v>
      </c>
      <c r="O580" s="52">
        <v>0</v>
      </c>
      <c r="P580" s="52">
        <v>0</v>
      </c>
      <c r="Q580" s="52">
        <v>0</v>
      </c>
      <c r="R580" s="52">
        <v>0</v>
      </c>
      <c r="S580" s="52">
        <v>0</v>
      </c>
      <c r="T580" s="52">
        <v>0</v>
      </c>
      <c r="U580" s="52">
        <v>0</v>
      </c>
      <c r="V580" s="52">
        <v>0</v>
      </c>
      <c r="W580" s="52">
        <v>0</v>
      </c>
    </row>
    <row r="581" spans="2:23">
      <c r="B581" s="137"/>
      <c r="C581" s="137"/>
      <c r="D581" s="137"/>
      <c r="E581" s="137" t="s">
        <v>219</v>
      </c>
      <c r="F581" s="137" t="s">
        <v>197</v>
      </c>
      <c r="G581" s="52">
        <f t="shared" si="23"/>
        <v>64.400000000000006</v>
      </c>
      <c r="H581" s="52">
        <f t="shared" si="24"/>
        <v>64.400000000000006</v>
      </c>
      <c r="I581" s="52">
        <f t="shared" si="24"/>
        <v>0</v>
      </c>
      <c r="J581" s="52">
        <f t="shared" si="24"/>
        <v>0</v>
      </c>
      <c r="K581" s="52">
        <f t="shared" si="22"/>
        <v>0</v>
      </c>
      <c r="L581" s="52">
        <v>0</v>
      </c>
      <c r="M581" s="52">
        <v>0</v>
      </c>
      <c r="N581" s="52">
        <v>0</v>
      </c>
      <c r="O581" s="52">
        <v>0</v>
      </c>
      <c r="P581" s="52">
        <v>0</v>
      </c>
      <c r="Q581" s="52">
        <v>0</v>
      </c>
      <c r="R581" s="52">
        <v>0</v>
      </c>
      <c r="S581" s="52">
        <v>0</v>
      </c>
      <c r="T581" s="52">
        <v>64.400000000000006</v>
      </c>
      <c r="U581" s="52">
        <v>0</v>
      </c>
      <c r="V581" s="52">
        <v>0</v>
      </c>
      <c r="W581" s="52">
        <v>0</v>
      </c>
    </row>
    <row r="582" spans="2:23">
      <c r="B582" s="137"/>
      <c r="C582" s="137"/>
      <c r="D582" s="137"/>
      <c r="E582" s="137" t="s">
        <v>220</v>
      </c>
      <c r="F582" s="137" t="s">
        <v>197</v>
      </c>
      <c r="G582" s="52">
        <f t="shared" si="23"/>
        <v>32.299999999999997</v>
      </c>
      <c r="H582" s="52">
        <f t="shared" si="24"/>
        <v>32.299999999999997</v>
      </c>
      <c r="I582" s="52">
        <f t="shared" si="24"/>
        <v>0</v>
      </c>
      <c r="J582" s="52">
        <f t="shared" si="24"/>
        <v>0</v>
      </c>
      <c r="K582" s="52">
        <f t="shared" si="22"/>
        <v>0</v>
      </c>
      <c r="L582" s="52">
        <v>0</v>
      </c>
      <c r="M582" s="52">
        <v>0</v>
      </c>
      <c r="N582" s="52">
        <v>0</v>
      </c>
      <c r="O582" s="52">
        <v>0</v>
      </c>
      <c r="P582" s="52">
        <v>0</v>
      </c>
      <c r="Q582" s="52">
        <v>0</v>
      </c>
      <c r="R582" s="52">
        <v>0</v>
      </c>
      <c r="S582" s="52">
        <v>0</v>
      </c>
      <c r="T582" s="52">
        <v>32.299999999999997</v>
      </c>
      <c r="U582" s="52">
        <v>0</v>
      </c>
      <c r="V582" s="52">
        <v>0</v>
      </c>
      <c r="W582" s="52">
        <v>0</v>
      </c>
    </row>
    <row r="583" spans="2:23" ht="31.2">
      <c r="B583" s="137"/>
      <c r="C583" s="137"/>
      <c r="D583" s="137"/>
      <c r="E583" s="137" t="s">
        <v>221</v>
      </c>
      <c r="F583" s="51" t="s">
        <v>222</v>
      </c>
      <c r="G583" s="52">
        <f t="shared" si="23"/>
        <v>0</v>
      </c>
      <c r="H583" s="52">
        <f t="shared" si="24"/>
        <v>0</v>
      </c>
      <c r="I583" s="52">
        <f t="shared" si="24"/>
        <v>0</v>
      </c>
      <c r="J583" s="52">
        <f t="shared" si="24"/>
        <v>0</v>
      </c>
      <c r="K583" s="52">
        <f t="shared" si="22"/>
        <v>0</v>
      </c>
      <c r="L583" s="52">
        <v>0</v>
      </c>
      <c r="M583" s="52">
        <v>0</v>
      </c>
      <c r="N583" s="52">
        <v>0</v>
      </c>
      <c r="O583" s="52">
        <v>0</v>
      </c>
      <c r="P583" s="52">
        <v>0</v>
      </c>
      <c r="Q583" s="52">
        <v>0</v>
      </c>
      <c r="R583" s="52">
        <v>0</v>
      </c>
      <c r="S583" s="52">
        <v>0</v>
      </c>
      <c r="T583" s="52">
        <v>0</v>
      </c>
      <c r="U583" s="52">
        <v>0</v>
      </c>
      <c r="V583" s="52">
        <v>0</v>
      </c>
      <c r="W583" s="52">
        <v>0</v>
      </c>
    </row>
    <row r="584" spans="2:23">
      <c r="B584" s="137"/>
      <c r="C584" s="137"/>
      <c r="D584" s="137"/>
      <c r="E584" s="137"/>
      <c r="F584" s="51" t="s">
        <v>223</v>
      </c>
      <c r="G584" s="52">
        <f t="shared" si="23"/>
        <v>0</v>
      </c>
      <c r="H584" s="52">
        <f t="shared" si="24"/>
        <v>0</v>
      </c>
      <c r="I584" s="52">
        <f t="shared" si="24"/>
        <v>0</v>
      </c>
      <c r="J584" s="52">
        <f t="shared" si="24"/>
        <v>0</v>
      </c>
      <c r="K584" s="52">
        <f t="shared" si="22"/>
        <v>0</v>
      </c>
      <c r="L584" s="52">
        <v>0</v>
      </c>
      <c r="M584" s="52">
        <v>0</v>
      </c>
      <c r="N584" s="52">
        <v>0</v>
      </c>
      <c r="O584" s="52">
        <v>0</v>
      </c>
      <c r="P584" s="52">
        <v>0</v>
      </c>
      <c r="Q584" s="52">
        <v>0</v>
      </c>
      <c r="R584" s="52">
        <v>0</v>
      </c>
      <c r="S584" s="52">
        <v>0</v>
      </c>
      <c r="T584" s="52">
        <v>0</v>
      </c>
      <c r="U584" s="52">
        <v>0</v>
      </c>
      <c r="V584" s="52">
        <v>0</v>
      </c>
      <c r="W584" s="52">
        <v>0</v>
      </c>
    </row>
    <row r="585" spans="2:23">
      <c r="B585" s="137"/>
      <c r="C585" s="137"/>
      <c r="D585" s="137"/>
      <c r="E585" s="137" t="s">
        <v>54</v>
      </c>
      <c r="F585" s="137" t="s">
        <v>197</v>
      </c>
      <c r="G585" s="52">
        <f t="shared" si="23"/>
        <v>43.3</v>
      </c>
      <c r="H585" s="52">
        <f t="shared" si="24"/>
        <v>43.3</v>
      </c>
      <c r="I585" s="52">
        <f t="shared" si="24"/>
        <v>0</v>
      </c>
      <c r="J585" s="52">
        <f t="shared" si="24"/>
        <v>0</v>
      </c>
      <c r="K585" s="52">
        <f t="shared" si="22"/>
        <v>0</v>
      </c>
      <c r="L585" s="52">
        <v>0</v>
      </c>
      <c r="M585" s="52">
        <v>0</v>
      </c>
      <c r="N585" s="52">
        <v>0</v>
      </c>
      <c r="O585" s="52">
        <v>0</v>
      </c>
      <c r="P585" s="52">
        <v>0</v>
      </c>
      <c r="Q585" s="52">
        <v>0</v>
      </c>
      <c r="R585" s="52">
        <v>0</v>
      </c>
      <c r="S585" s="52">
        <v>0</v>
      </c>
      <c r="T585" s="52">
        <v>43.3</v>
      </c>
      <c r="U585" s="52">
        <v>0</v>
      </c>
      <c r="V585" s="52">
        <v>0</v>
      </c>
      <c r="W585" s="52">
        <v>0</v>
      </c>
    </row>
    <row r="586" spans="2:23">
      <c r="B586" s="137"/>
      <c r="C586" s="137"/>
      <c r="D586" s="137"/>
      <c r="E586" s="137" t="s">
        <v>224</v>
      </c>
      <c r="F586" s="137" t="s">
        <v>197</v>
      </c>
      <c r="G586" s="52">
        <f t="shared" si="23"/>
        <v>45</v>
      </c>
      <c r="H586" s="52">
        <f t="shared" si="24"/>
        <v>45</v>
      </c>
      <c r="I586" s="52">
        <f t="shared" si="24"/>
        <v>0</v>
      </c>
      <c r="J586" s="52">
        <f t="shared" si="24"/>
        <v>0</v>
      </c>
      <c r="K586" s="52">
        <f t="shared" si="22"/>
        <v>0</v>
      </c>
      <c r="L586" s="52">
        <v>0</v>
      </c>
      <c r="M586" s="52">
        <v>0</v>
      </c>
      <c r="N586" s="52">
        <v>0</v>
      </c>
      <c r="O586" s="52">
        <v>0</v>
      </c>
      <c r="P586" s="52">
        <v>0</v>
      </c>
      <c r="Q586" s="52">
        <v>0</v>
      </c>
      <c r="R586" s="52">
        <v>0</v>
      </c>
      <c r="S586" s="52">
        <v>0</v>
      </c>
      <c r="T586" s="52">
        <v>45</v>
      </c>
      <c r="U586" s="52">
        <v>0</v>
      </c>
      <c r="V586" s="52">
        <v>0</v>
      </c>
      <c r="W586" s="52">
        <v>0</v>
      </c>
    </row>
    <row r="587" spans="2:23">
      <c r="B587" s="137"/>
      <c r="C587" s="137"/>
      <c r="D587" s="137"/>
      <c r="E587" s="137" t="s">
        <v>225</v>
      </c>
      <c r="F587" s="137" t="s">
        <v>197</v>
      </c>
      <c r="G587" s="52">
        <f t="shared" si="23"/>
        <v>0</v>
      </c>
      <c r="H587" s="52">
        <f t="shared" si="24"/>
        <v>0</v>
      </c>
      <c r="I587" s="52">
        <f t="shared" si="24"/>
        <v>0</v>
      </c>
      <c r="J587" s="52">
        <f t="shared" si="24"/>
        <v>0</v>
      </c>
      <c r="K587" s="52">
        <f t="shared" si="22"/>
        <v>0</v>
      </c>
      <c r="L587" s="52">
        <v>0</v>
      </c>
      <c r="M587" s="52">
        <v>0</v>
      </c>
      <c r="N587" s="52">
        <v>0</v>
      </c>
      <c r="O587" s="52">
        <v>0</v>
      </c>
      <c r="P587" s="52">
        <v>0</v>
      </c>
      <c r="Q587" s="52">
        <v>0</v>
      </c>
      <c r="R587" s="52">
        <v>0</v>
      </c>
      <c r="S587" s="52">
        <v>0</v>
      </c>
      <c r="T587" s="52">
        <v>0</v>
      </c>
      <c r="U587" s="52">
        <v>0</v>
      </c>
      <c r="V587" s="52">
        <v>0</v>
      </c>
      <c r="W587" s="52">
        <v>0</v>
      </c>
    </row>
    <row r="588" spans="2:23">
      <c r="B588" s="137"/>
      <c r="C588" s="137"/>
      <c r="D588" s="137"/>
      <c r="E588" s="137" t="s">
        <v>55</v>
      </c>
      <c r="F588" s="137" t="s">
        <v>197</v>
      </c>
      <c r="G588" s="52">
        <f t="shared" si="23"/>
        <v>1973</v>
      </c>
      <c r="H588" s="52">
        <f t="shared" si="24"/>
        <v>1973</v>
      </c>
      <c r="I588" s="52">
        <f t="shared" si="24"/>
        <v>0</v>
      </c>
      <c r="J588" s="52">
        <f t="shared" si="24"/>
        <v>0</v>
      </c>
      <c r="K588" s="52">
        <f t="shared" si="22"/>
        <v>0</v>
      </c>
      <c r="L588" s="52">
        <v>0</v>
      </c>
      <c r="M588" s="52">
        <v>0</v>
      </c>
      <c r="N588" s="52">
        <v>0</v>
      </c>
      <c r="O588" s="52">
        <v>0</v>
      </c>
      <c r="P588" s="52">
        <v>0</v>
      </c>
      <c r="Q588" s="52">
        <v>0</v>
      </c>
      <c r="R588" s="52">
        <v>0</v>
      </c>
      <c r="S588" s="52">
        <v>0</v>
      </c>
      <c r="T588" s="52">
        <v>1973</v>
      </c>
      <c r="U588" s="52">
        <v>0</v>
      </c>
      <c r="V588" s="52">
        <v>0</v>
      </c>
      <c r="W588" s="52">
        <v>0</v>
      </c>
    </row>
    <row r="589" spans="2:23">
      <c r="B589" s="137"/>
      <c r="C589" s="137"/>
      <c r="D589" s="137"/>
      <c r="E589" s="137" t="s">
        <v>226</v>
      </c>
      <c r="F589" s="137" t="s">
        <v>197</v>
      </c>
      <c r="G589" s="52">
        <f t="shared" si="23"/>
        <v>13102</v>
      </c>
      <c r="H589" s="52">
        <f t="shared" si="24"/>
        <v>12446.9</v>
      </c>
      <c r="I589" s="52">
        <f t="shared" si="24"/>
        <v>655.1</v>
      </c>
      <c r="J589" s="52">
        <f t="shared" si="24"/>
        <v>0</v>
      </c>
      <c r="K589" s="52">
        <f t="shared" si="22"/>
        <v>0</v>
      </c>
      <c r="L589" s="52">
        <v>0</v>
      </c>
      <c r="M589" s="52">
        <v>0</v>
      </c>
      <c r="N589" s="52">
        <v>0</v>
      </c>
      <c r="O589" s="52">
        <v>0</v>
      </c>
      <c r="P589" s="52">
        <v>0</v>
      </c>
      <c r="Q589" s="52">
        <v>0</v>
      </c>
      <c r="R589" s="52">
        <v>0</v>
      </c>
      <c r="S589" s="52">
        <v>0</v>
      </c>
      <c r="T589" s="52">
        <v>12446.9</v>
      </c>
      <c r="U589" s="52">
        <v>655.1</v>
      </c>
      <c r="V589" s="52">
        <v>0</v>
      </c>
      <c r="W589" s="52">
        <v>0</v>
      </c>
    </row>
    <row r="590" spans="2:23">
      <c r="B590" s="137"/>
      <c r="C590" s="137"/>
      <c r="D590" s="137" t="s">
        <v>227</v>
      </c>
      <c r="E590" s="137" t="s">
        <v>197</v>
      </c>
      <c r="F590" s="137" t="s">
        <v>197</v>
      </c>
      <c r="G590" s="52">
        <f t="shared" si="23"/>
        <v>30451</v>
      </c>
      <c r="H590" s="52">
        <f t="shared" si="24"/>
        <v>30451</v>
      </c>
      <c r="I590" s="52">
        <f t="shared" si="24"/>
        <v>0</v>
      </c>
      <c r="J590" s="52">
        <f t="shared" si="24"/>
        <v>0</v>
      </c>
      <c r="K590" s="52">
        <f t="shared" si="22"/>
        <v>0</v>
      </c>
      <c r="L590" s="52">
        <v>0</v>
      </c>
      <c r="M590" s="52">
        <v>0</v>
      </c>
      <c r="N590" s="52">
        <v>0</v>
      </c>
      <c r="O590" s="52">
        <v>0</v>
      </c>
      <c r="P590" s="52">
        <v>73</v>
      </c>
      <c r="Q590" s="52">
        <v>0</v>
      </c>
      <c r="R590" s="52">
        <v>0</v>
      </c>
      <c r="S590" s="52">
        <v>0</v>
      </c>
      <c r="T590" s="52">
        <v>30378</v>
      </c>
      <c r="U590" s="52">
        <v>0</v>
      </c>
      <c r="V590" s="52">
        <v>0</v>
      </c>
      <c r="W590" s="52">
        <v>0</v>
      </c>
    </row>
    <row r="591" spans="2:23">
      <c r="B591" s="137" t="s">
        <v>125</v>
      </c>
      <c r="C591" s="137" t="s">
        <v>137</v>
      </c>
      <c r="D591" s="137" t="s">
        <v>123</v>
      </c>
      <c r="E591" s="137"/>
      <c r="F591" s="137" t="s">
        <v>197</v>
      </c>
      <c r="G591" s="52">
        <f t="shared" si="23"/>
        <v>134415.5</v>
      </c>
      <c r="H591" s="52">
        <f t="shared" si="24"/>
        <v>95474.6</v>
      </c>
      <c r="I591" s="52">
        <f t="shared" si="24"/>
        <v>32206.9</v>
      </c>
      <c r="J591" s="52">
        <f t="shared" si="24"/>
        <v>6734</v>
      </c>
      <c r="K591" s="52">
        <f t="shared" si="22"/>
        <v>0</v>
      </c>
      <c r="L591" s="52">
        <v>0</v>
      </c>
      <c r="M591" s="52">
        <v>32206.9</v>
      </c>
      <c r="N591" s="52">
        <v>6734</v>
      </c>
      <c r="O591" s="52">
        <v>0</v>
      </c>
      <c r="P591" s="52">
        <v>182.5</v>
      </c>
      <c r="Q591" s="52">
        <v>0</v>
      </c>
      <c r="R591" s="52">
        <v>0</v>
      </c>
      <c r="S591" s="52">
        <v>0</v>
      </c>
      <c r="T591" s="52">
        <v>95292.1</v>
      </c>
      <c r="U591" s="52">
        <v>0</v>
      </c>
      <c r="V591" s="52">
        <v>0</v>
      </c>
      <c r="W591" s="52">
        <v>0</v>
      </c>
    </row>
    <row r="592" spans="2:23">
      <c r="B592" s="137"/>
      <c r="C592" s="137"/>
      <c r="D592" s="137" t="s">
        <v>198</v>
      </c>
      <c r="E592" s="137" t="s">
        <v>58</v>
      </c>
      <c r="F592" s="137" t="s">
        <v>197</v>
      </c>
      <c r="G592" s="52">
        <f t="shared" si="23"/>
        <v>52295.3</v>
      </c>
      <c r="H592" s="52">
        <f t="shared" si="24"/>
        <v>13354.4</v>
      </c>
      <c r="I592" s="52">
        <f t="shared" si="24"/>
        <v>32206.9</v>
      </c>
      <c r="J592" s="52">
        <f t="shared" si="24"/>
        <v>6734</v>
      </c>
      <c r="K592" s="52">
        <f t="shared" si="22"/>
        <v>0</v>
      </c>
      <c r="L592" s="52">
        <v>0</v>
      </c>
      <c r="M592" s="52">
        <v>32206.9</v>
      </c>
      <c r="N592" s="52">
        <v>6734</v>
      </c>
      <c r="O592" s="52">
        <v>0</v>
      </c>
      <c r="P592" s="52">
        <v>0</v>
      </c>
      <c r="Q592" s="52">
        <v>0</v>
      </c>
      <c r="R592" s="52">
        <v>0</v>
      </c>
      <c r="S592" s="52">
        <v>0</v>
      </c>
      <c r="T592" s="52">
        <v>13354.4</v>
      </c>
      <c r="U592" s="52">
        <v>0</v>
      </c>
      <c r="V592" s="52">
        <v>0</v>
      </c>
      <c r="W592" s="52">
        <v>0</v>
      </c>
    </row>
    <row r="593" spans="2:23">
      <c r="B593" s="137"/>
      <c r="C593" s="137"/>
      <c r="D593" s="137"/>
      <c r="E593" s="137" t="s">
        <v>153</v>
      </c>
      <c r="F593" s="51" t="s">
        <v>58</v>
      </c>
      <c r="G593" s="52">
        <f t="shared" si="23"/>
        <v>45561.3</v>
      </c>
      <c r="H593" s="52">
        <f t="shared" si="24"/>
        <v>13354.4</v>
      </c>
      <c r="I593" s="52">
        <f t="shared" si="24"/>
        <v>32206.9</v>
      </c>
      <c r="J593" s="52">
        <f t="shared" si="24"/>
        <v>0</v>
      </c>
      <c r="K593" s="52">
        <f t="shared" si="22"/>
        <v>0</v>
      </c>
      <c r="L593" s="52">
        <v>0</v>
      </c>
      <c r="M593" s="52">
        <v>32206.9</v>
      </c>
      <c r="N593" s="52">
        <v>0</v>
      </c>
      <c r="O593" s="52">
        <v>0</v>
      </c>
      <c r="P593" s="52">
        <v>0</v>
      </c>
      <c r="Q593" s="52">
        <v>0</v>
      </c>
      <c r="R593" s="52">
        <v>0</v>
      </c>
      <c r="S593" s="52">
        <v>0</v>
      </c>
      <c r="T593" s="52">
        <v>13354.4</v>
      </c>
      <c r="U593" s="52">
        <v>0</v>
      </c>
      <c r="V593" s="52">
        <v>0</v>
      </c>
      <c r="W593" s="52">
        <v>0</v>
      </c>
    </row>
    <row r="594" spans="2:23">
      <c r="B594" s="137"/>
      <c r="C594" s="137"/>
      <c r="D594" s="137"/>
      <c r="E594" s="137"/>
      <c r="F594" s="51" t="s">
        <v>199</v>
      </c>
      <c r="G594" s="52">
        <f t="shared" si="23"/>
        <v>11546.6</v>
      </c>
      <c r="H594" s="52">
        <f t="shared" si="24"/>
        <v>0</v>
      </c>
      <c r="I594" s="52">
        <f t="shared" si="24"/>
        <v>11546.6</v>
      </c>
      <c r="J594" s="52">
        <f t="shared" si="24"/>
        <v>0</v>
      </c>
      <c r="K594" s="52">
        <f t="shared" si="22"/>
        <v>0</v>
      </c>
      <c r="L594" s="52">
        <v>0</v>
      </c>
      <c r="M594" s="52">
        <v>11546.6</v>
      </c>
      <c r="N594" s="52">
        <v>0</v>
      </c>
      <c r="O594" s="52">
        <v>0</v>
      </c>
      <c r="P594" s="52">
        <v>0</v>
      </c>
      <c r="Q594" s="52">
        <v>0</v>
      </c>
      <c r="R594" s="52">
        <v>0</v>
      </c>
      <c r="S594" s="52">
        <v>0</v>
      </c>
      <c r="T594" s="52">
        <v>0</v>
      </c>
      <c r="U594" s="52">
        <v>0</v>
      </c>
      <c r="V594" s="52">
        <v>0</v>
      </c>
      <c r="W594" s="52">
        <v>0</v>
      </c>
    </row>
    <row r="595" spans="2:23" ht="31.2">
      <c r="B595" s="137"/>
      <c r="C595" s="137"/>
      <c r="D595" s="137"/>
      <c r="E595" s="137"/>
      <c r="F595" s="51" t="s">
        <v>200</v>
      </c>
      <c r="G595" s="52">
        <f t="shared" si="23"/>
        <v>12234.8</v>
      </c>
      <c r="H595" s="52">
        <f t="shared" si="24"/>
        <v>6344.9</v>
      </c>
      <c r="I595" s="52">
        <f t="shared" si="24"/>
        <v>5889.9</v>
      </c>
      <c r="J595" s="52">
        <f t="shared" si="24"/>
        <v>0</v>
      </c>
      <c r="K595" s="52">
        <f t="shared" si="22"/>
        <v>0</v>
      </c>
      <c r="L595" s="52">
        <v>0</v>
      </c>
      <c r="M595" s="52">
        <v>5889.9</v>
      </c>
      <c r="N595" s="52">
        <v>0</v>
      </c>
      <c r="O595" s="52">
        <v>0</v>
      </c>
      <c r="P595" s="52">
        <v>0</v>
      </c>
      <c r="Q595" s="52">
        <v>0</v>
      </c>
      <c r="R595" s="52">
        <v>0</v>
      </c>
      <c r="S595" s="52">
        <v>0</v>
      </c>
      <c r="T595" s="52">
        <v>6344.9</v>
      </c>
      <c r="U595" s="52">
        <v>0</v>
      </c>
      <c r="V595" s="52">
        <v>0</v>
      </c>
      <c r="W595" s="52">
        <v>0</v>
      </c>
    </row>
    <row r="596" spans="2:23">
      <c r="B596" s="137"/>
      <c r="C596" s="137"/>
      <c r="D596" s="137"/>
      <c r="E596" s="137"/>
      <c r="F596" s="51" t="s">
        <v>201</v>
      </c>
      <c r="G596" s="52">
        <f t="shared" si="23"/>
        <v>213.1</v>
      </c>
      <c r="H596" s="52">
        <f t="shared" si="24"/>
        <v>0</v>
      </c>
      <c r="I596" s="52">
        <f t="shared" si="24"/>
        <v>213.1</v>
      </c>
      <c r="J596" s="52">
        <f t="shared" si="24"/>
        <v>0</v>
      </c>
      <c r="K596" s="52">
        <f t="shared" si="22"/>
        <v>0</v>
      </c>
      <c r="L596" s="52">
        <v>0</v>
      </c>
      <c r="M596" s="52">
        <v>213.1</v>
      </c>
      <c r="N596" s="52">
        <v>0</v>
      </c>
      <c r="O596" s="52">
        <v>0</v>
      </c>
      <c r="P596" s="52">
        <v>0</v>
      </c>
      <c r="Q596" s="52">
        <v>0</v>
      </c>
      <c r="R596" s="52">
        <v>0</v>
      </c>
      <c r="S596" s="52">
        <v>0</v>
      </c>
      <c r="T596" s="52">
        <v>0</v>
      </c>
      <c r="U596" s="52">
        <v>0</v>
      </c>
      <c r="V596" s="52">
        <v>0</v>
      </c>
      <c r="W596" s="52">
        <v>0</v>
      </c>
    </row>
    <row r="597" spans="2:23">
      <c r="B597" s="137"/>
      <c r="C597" s="137"/>
      <c r="D597" s="137"/>
      <c r="E597" s="137"/>
      <c r="F597" s="51" t="s">
        <v>202</v>
      </c>
      <c r="G597" s="52">
        <f t="shared" si="23"/>
        <v>721</v>
      </c>
      <c r="H597" s="52">
        <f t="shared" si="24"/>
        <v>0</v>
      </c>
      <c r="I597" s="52">
        <f t="shared" si="24"/>
        <v>721</v>
      </c>
      <c r="J597" s="52">
        <f t="shared" si="24"/>
        <v>0</v>
      </c>
      <c r="K597" s="52">
        <f t="shared" si="22"/>
        <v>0</v>
      </c>
      <c r="L597" s="52">
        <v>0</v>
      </c>
      <c r="M597" s="52">
        <v>721</v>
      </c>
      <c r="N597" s="52">
        <v>0</v>
      </c>
      <c r="O597" s="52">
        <v>0</v>
      </c>
      <c r="P597" s="52">
        <v>0</v>
      </c>
      <c r="Q597" s="52">
        <v>0</v>
      </c>
      <c r="R597" s="52">
        <v>0</v>
      </c>
      <c r="S597" s="52">
        <v>0</v>
      </c>
      <c r="T597" s="52">
        <v>0</v>
      </c>
      <c r="U597" s="52">
        <v>0</v>
      </c>
      <c r="V597" s="52">
        <v>0</v>
      </c>
      <c r="W597" s="52">
        <v>0</v>
      </c>
    </row>
    <row r="598" spans="2:23" ht="31.2">
      <c r="B598" s="137"/>
      <c r="C598" s="137"/>
      <c r="D598" s="137"/>
      <c r="E598" s="137"/>
      <c r="F598" s="51" t="s">
        <v>203</v>
      </c>
      <c r="G598" s="52">
        <f t="shared" si="23"/>
        <v>885.9</v>
      </c>
      <c r="H598" s="52">
        <f t="shared" si="24"/>
        <v>0</v>
      </c>
      <c r="I598" s="52">
        <f t="shared" si="24"/>
        <v>885.9</v>
      </c>
      <c r="J598" s="52">
        <f t="shared" si="24"/>
        <v>0</v>
      </c>
      <c r="K598" s="52">
        <f t="shared" si="22"/>
        <v>0</v>
      </c>
      <c r="L598" s="52">
        <v>0</v>
      </c>
      <c r="M598" s="52">
        <v>885.9</v>
      </c>
      <c r="N598" s="52">
        <v>0</v>
      </c>
      <c r="O598" s="52">
        <v>0</v>
      </c>
      <c r="P598" s="52">
        <v>0</v>
      </c>
      <c r="Q598" s="52">
        <v>0</v>
      </c>
      <c r="R598" s="52">
        <v>0</v>
      </c>
      <c r="S598" s="52">
        <v>0</v>
      </c>
      <c r="T598" s="52">
        <v>0</v>
      </c>
      <c r="U598" s="52">
        <v>0</v>
      </c>
      <c r="V598" s="52">
        <v>0</v>
      </c>
      <c r="W598" s="52">
        <v>0</v>
      </c>
    </row>
    <row r="599" spans="2:23">
      <c r="B599" s="137"/>
      <c r="C599" s="137"/>
      <c r="D599" s="137"/>
      <c r="E599" s="137"/>
      <c r="F599" s="51" t="s">
        <v>204</v>
      </c>
      <c r="G599" s="52">
        <f t="shared" si="23"/>
        <v>7410.8</v>
      </c>
      <c r="H599" s="52">
        <f t="shared" si="24"/>
        <v>7009.5</v>
      </c>
      <c r="I599" s="52">
        <f t="shared" si="24"/>
        <v>401.3</v>
      </c>
      <c r="J599" s="52">
        <f t="shared" si="24"/>
        <v>0</v>
      </c>
      <c r="K599" s="52">
        <f t="shared" si="22"/>
        <v>0</v>
      </c>
      <c r="L599" s="52">
        <v>0</v>
      </c>
      <c r="M599" s="52">
        <v>401.3</v>
      </c>
      <c r="N599" s="52">
        <v>0</v>
      </c>
      <c r="O599" s="52">
        <v>0</v>
      </c>
      <c r="P599" s="52">
        <v>0</v>
      </c>
      <c r="Q599" s="52">
        <v>0</v>
      </c>
      <c r="R599" s="52">
        <v>0</v>
      </c>
      <c r="S599" s="52">
        <v>0</v>
      </c>
      <c r="T599" s="52">
        <v>7009.5</v>
      </c>
      <c r="U599" s="52">
        <v>0</v>
      </c>
      <c r="V599" s="52">
        <v>0</v>
      </c>
      <c r="W599" s="52">
        <v>0</v>
      </c>
    </row>
    <row r="600" spans="2:23">
      <c r="B600" s="137"/>
      <c r="C600" s="137"/>
      <c r="D600" s="137"/>
      <c r="E600" s="137"/>
      <c r="F600" s="51" t="s">
        <v>55</v>
      </c>
      <c r="G600" s="52">
        <f t="shared" si="23"/>
        <v>12549.1</v>
      </c>
      <c r="H600" s="52">
        <f t="shared" si="24"/>
        <v>0</v>
      </c>
      <c r="I600" s="52">
        <f t="shared" si="24"/>
        <v>12549.1</v>
      </c>
      <c r="J600" s="52">
        <f t="shared" si="24"/>
        <v>0</v>
      </c>
      <c r="K600" s="52">
        <f t="shared" si="22"/>
        <v>0</v>
      </c>
      <c r="L600" s="52">
        <v>0</v>
      </c>
      <c r="M600" s="52">
        <v>12549.1</v>
      </c>
      <c r="N600" s="52">
        <v>0</v>
      </c>
      <c r="O600" s="52">
        <v>0</v>
      </c>
      <c r="P600" s="52">
        <v>0</v>
      </c>
      <c r="Q600" s="52">
        <v>0</v>
      </c>
      <c r="R600" s="52">
        <v>0</v>
      </c>
      <c r="S600" s="52">
        <v>0</v>
      </c>
      <c r="T600" s="52">
        <v>0</v>
      </c>
      <c r="U600" s="52">
        <v>0</v>
      </c>
      <c r="V600" s="52">
        <v>0</v>
      </c>
      <c r="W600" s="52">
        <v>0</v>
      </c>
    </row>
    <row r="601" spans="2:23">
      <c r="B601" s="137"/>
      <c r="C601" s="137"/>
      <c r="D601" s="137"/>
      <c r="E601" s="137" t="s">
        <v>154</v>
      </c>
      <c r="F601" s="51" t="s">
        <v>58</v>
      </c>
      <c r="G601" s="52">
        <f t="shared" si="23"/>
        <v>6734</v>
      </c>
      <c r="H601" s="52">
        <f t="shared" si="24"/>
        <v>0</v>
      </c>
      <c r="I601" s="52">
        <f t="shared" si="24"/>
        <v>0</v>
      </c>
      <c r="J601" s="52">
        <f t="shared" si="24"/>
        <v>6734</v>
      </c>
      <c r="K601" s="52">
        <f t="shared" si="22"/>
        <v>0</v>
      </c>
      <c r="L601" s="52">
        <v>0</v>
      </c>
      <c r="M601" s="52">
        <v>0</v>
      </c>
      <c r="N601" s="52">
        <v>6734</v>
      </c>
      <c r="O601" s="52">
        <v>0</v>
      </c>
      <c r="P601" s="52">
        <v>0</v>
      </c>
      <c r="Q601" s="52">
        <v>0</v>
      </c>
      <c r="R601" s="52">
        <v>0</v>
      </c>
      <c r="S601" s="52">
        <v>0</v>
      </c>
      <c r="T601" s="52">
        <v>0</v>
      </c>
      <c r="U601" s="52">
        <v>0</v>
      </c>
      <c r="V601" s="52">
        <v>0</v>
      </c>
      <c r="W601" s="52">
        <v>0</v>
      </c>
    </row>
    <row r="602" spans="2:23">
      <c r="B602" s="137"/>
      <c r="C602" s="137"/>
      <c r="D602" s="137"/>
      <c r="E602" s="137"/>
      <c r="F602" s="51" t="s">
        <v>205</v>
      </c>
      <c r="G602" s="52">
        <f t="shared" si="23"/>
        <v>1043.8</v>
      </c>
      <c r="H602" s="52">
        <f t="shared" si="24"/>
        <v>0</v>
      </c>
      <c r="I602" s="52">
        <f t="shared" si="24"/>
        <v>0</v>
      </c>
      <c r="J602" s="52">
        <f t="shared" si="24"/>
        <v>1043.8</v>
      </c>
      <c r="K602" s="52">
        <f t="shared" si="22"/>
        <v>0</v>
      </c>
      <c r="L602" s="52">
        <v>0</v>
      </c>
      <c r="M602" s="52">
        <v>0</v>
      </c>
      <c r="N602" s="52">
        <v>1043.8</v>
      </c>
      <c r="O602" s="52">
        <v>0</v>
      </c>
      <c r="P602" s="52">
        <v>0</v>
      </c>
      <c r="Q602" s="52">
        <v>0</v>
      </c>
      <c r="R602" s="52">
        <v>0</v>
      </c>
      <c r="S602" s="52">
        <v>0</v>
      </c>
      <c r="T602" s="52">
        <v>0</v>
      </c>
      <c r="U602" s="52">
        <v>0</v>
      </c>
      <c r="V602" s="52">
        <v>0</v>
      </c>
      <c r="W602" s="52">
        <v>0</v>
      </c>
    </row>
    <row r="603" spans="2:23">
      <c r="B603" s="137"/>
      <c r="C603" s="137"/>
      <c r="D603" s="137"/>
      <c r="E603" s="137"/>
      <c r="F603" s="51" t="s">
        <v>206</v>
      </c>
      <c r="G603" s="52">
        <f t="shared" si="23"/>
        <v>2063.5</v>
      </c>
      <c r="H603" s="52">
        <f t="shared" si="24"/>
        <v>0</v>
      </c>
      <c r="I603" s="52">
        <f t="shared" si="24"/>
        <v>0</v>
      </c>
      <c r="J603" s="52">
        <f t="shared" si="24"/>
        <v>2063.5</v>
      </c>
      <c r="K603" s="52">
        <f t="shared" si="22"/>
        <v>0</v>
      </c>
      <c r="L603" s="52">
        <v>0</v>
      </c>
      <c r="M603" s="52">
        <v>0</v>
      </c>
      <c r="N603" s="52">
        <v>2063.5</v>
      </c>
      <c r="O603" s="52">
        <v>0</v>
      </c>
      <c r="P603" s="52">
        <v>0</v>
      </c>
      <c r="Q603" s="52">
        <v>0</v>
      </c>
      <c r="R603" s="52">
        <v>0</v>
      </c>
      <c r="S603" s="52">
        <v>0</v>
      </c>
      <c r="T603" s="52">
        <v>0</v>
      </c>
      <c r="U603" s="52">
        <v>0</v>
      </c>
      <c r="V603" s="52">
        <v>0</v>
      </c>
      <c r="W603" s="52">
        <v>0</v>
      </c>
    </row>
    <row r="604" spans="2:23">
      <c r="B604" s="137"/>
      <c r="C604" s="137"/>
      <c r="D604" s="137"/>
      <c r="E604" s="137"/>
      <c r="F604" s="51" t="s">
        <v>207</v>
      </c>
      <c r="G604" s="52">
        <f t="shared" si="23"/>
        <v>394.4</v>
      </c>
      <c r="H604" s="52">
        <f t="shared" si="24"/>
        <v>0</v>
      </c>
      <c r="I604" s="52">
        <f t="shared" si="24"/>
        <v>0</v>
      </c>
      <c r="J604" s="52">
        <f t="shared" si="24"/>
        <v>394.4</v>
      </c>
      <c r="K604" s="52">
        <f t="shared" si="22"/>
        <v>0</v>
      </c>
      <c r="L604" s="52">
        <v>0</v>
      </c>
      <c r="M604" s="52">
        <v>0</v>
      </c>
      <c r="N604" s="52">
        <v>394.4</v>
      </c>
      <c r="O604" s="52">
        <v>0</v>
      </c>
      <c r="P604" s="52">
        <v>0</v>
      </c>
      <c r="Q604" s="52">
        <v>0</v>
      </c>
      <c r="R604" s="52">
        <v>0</v>
      </c>
      <c r="S604" s="52">
        <v>0</v>
      </c>
      <c r="T604" s="52">
        <v>0</v>
      </c>
      <c r="U604" s="52">
        <v>0</v>
      </c>
      <c r="V604" s="52">
        <v>0</v>
      </c>
      <c r="W604" s="52">
        <v>0</v>
      </c>
    </row>
    <row r="605" spans="2:23" ht="31.2">
      <c r="B605" s="137"/>
      <c r="C605" s="137"/>
      <c r="D605" s="137"/>
      <c r="E605" s="137"/>
      <c r="F605" s="51" t="s">
        <v>208</v>
      </c>
      <c r="G605" s="52">
        <f t="shared" si="23"/>
        <v>471.4</v>
      </c>
      <c r="H605" s="52">
        <f t="shared" si="24"/>
        <v>0</v>
      </c>
      <c r="I605" s="52">
        <f t="shared" si="24"/>
        <v>0</v>
      </c>
      <c r="J605" s="52">
        <f t="shared" si="24"/>
        <v>471.4</v>
      </c>
      <c r="K605" s="52">
        <f t="shared" si="22"/>
        <v>0</v>
      </c>
      <c r="L605" s="52">
        <v>0</v>
      </c>
      <c r="M605" s="52">
        <v>0</v>
      </c>
      <c r="N605" s="52">
        <v>471.4</v>
      </c>
      <c r="O605" s="52">
        <v>0</v>
      </c>
      <c r="P605" s="52">
        <v>0</v>
      </c>
      <c r="Q605" s="52">
        <v>0</v>
      </c>
      <c r="R605" s="52">
        <v>0</v>
      </c>
      <c r="S605" s="52">
        <v>0</v>
      </c>
      <c r="T605" s="52">
        <v>0</v>
      </c>
      <c r="U605" s="52">
        <v>0</v>
      </c>
      <c r="V605" s="52">
        <v>0</v>
      </c>
      <c r="W605" s="52">
        <v>0</v>
      </c>
    </row>
    <row r="606" spans="2:23">
      <c r="B606" s="137"/>
      <c r="C606" s="137"/>
      <c r="D606" s="137"/>
      <c r="E606" s="137"/>
      <c r="F606" s="51" t="s">
        <v>209</v>
      </c>
      <c r="G606" s="52">
        <f t="shared" si="23"/>
        <v>0</v>
      </c>
      <c r="H606" s="52">
        <f t="shared" si="24"/>
        <v>0</v>
      </c>
      <c r="I606" s="52">
        <f t="shared" si="24"/>
        <v>0</v>
      </c>
      <c r="J606" s="52">
        <f t="shared" si="24"/>
        <v>0</v>
      </c>
      <c r="K606" s="52">
        <f t="shared" si="22"/>
        <v>0</v>
      </c>
      <c r="L606" s="52">
        <v>0</v>
      </c>
      <c r="M606" s="52">
        <v>0</v>
      </c>
      <c r="N606" s="52">
        <v>0</v>
      </c>
      <c r="O606" s="52">
        <v>0</v>
      </c>
      <c r="P606" s="52">
        <v>0</v>
      </c>
      <c r="Q606" s="52">
        <v>0</v>
      </c>
      <c r="R606" s="52">
        <v>0</v>
      </c>
      <c r="S606" s="52">
        <v>0</v>
      </c>
      <c r="T606" s="52">
        <v>0</v>
      </c>
      <c r="U606" s="52">
        <v>0</v>
      </c>
      <c r="V606" s="52">
        <v>0</v>
      </c>
      <c r="W606" s="52">
        <v>0</v>
      </c>
    </row>
    <row r="607" spans="2:23">
      <c r="B607" s="137"/>
      <c r="C607" s="137"/>
      <c r="D607" s="137"/>
      <c r="E607" s="137"/>
      <c r="F607" s="51" t="s">
        <v>55</v>
      </c>
      <c r="G607" s="52">
        <f t="shared" si="23"/>
        <v>2760.9</v>
      </c>
      <c r="H607" s="52">
        <f t="shared" si="24"/>
        <v>0</v>
      </c>
      <c r="I607" s="52">
        <f t="shared" si="24"/>
        <v>0</v>
      </c>
      <c r="J607" s="52">
        <f t="shared" si="24"/>
        <v>2760.9</v>
      </c>
      <c r="K607" s="52">
        <f t="shared" si="22"/>
        <v>0</v>
      </c>
      <c r="L607" s="52">
        <v>0</v>
      </c>
      <c r="M607" s="52">
        <v>0</v>
      </c>
      <c r="N607" s="52">
        <v>2760.9</v>
      </c>
      <c r="O607" s="52">
        <v>0</v>
      </c>
      <c r="P607" s="52">
        <v>0</v>
      </c>
      <c r="Q607" s="52">
        <v>0</v>
      </c>
      <c r="R607" s="52">
        <v>0</v>
      </c>
      <c r="S607" s="52">
        <v>0</v>
      </c>
      <c r="T607" s="52">
        <v>0</v>
      </c>
      <c r="U607" s="52">
        <v>0</v>
      </c>
      <c r="V607" s="52">
        <v>0</v>
      </c>
      <c r="W607" s="52">
        <v>0</v>
      </c>
    </row>
    <row r="608" spans="2:23" ht="62.4">
      <c r="B608" s="137"/>
      <c r="C608" s="137"/>
      <c r="D608" s="137"/>
      <c r="E608" s="51" t="s">
        <v>210</v>
      </c>
      <c r="F608" s="51" t="s">
        <v>233</v>
      </c>
      <c r="G608" s="52">
        <f t="shared" si="23"/>
        <v>0</v>
      </c>
      <c r="H608" s="52">
        <f t="shared" si="24"/>
        <v>0</v>
      </c>
      <c r="I608" s="52">
        <f t="shared" si="24"/>
        <v>0</v>
      </c>
      <c r="J608" s="52">
        <f t="shared" si="24"/>
        <v>0</v>
      </c>
      <c r="K608" s="52">
        <f t="shared" si="22"/>
        <v>0</v>
      </c>
      <c r="L608" s="52">
        <v>0</v>
      </c>
      <c r="M608" s="52">
        <v>0</v>
      </c>
      <c r="N608" s="52">
        <v>0</v>
      </c>
      <c r="O608" s="52">
        <v>0</v>
      </c>
      <c r="P608" s="52">
        <v>0</v>
      </c>
      <c r="Q608" s="52">
        <v>0</v>
      </c>
      <c r="R608" s="52">
        <v>0</v>
      </c>
      <c r="S608" s="52">
        <v>0</v>
      </c>
      <c r="T608" s="52">
        <v>0</v>
      </c>
      <c r="U608" s="52">
        <v>0</v>
      </c>
      <c r="V608" s="52">
        <v>0</v>
      </c>
      <c r="W608" s="52">
        <v>0</v>
      </c>
    </row>
    <row r="609" spans="2:23">
      <c r="B609" s="137"/>
      <c r="C609" s="137"/>
      <c r="D609" s="137"/>
      <c r="E609" s="137" t="s">
        <v>211</v>
      </c>
      <c r="F609" s="137" t="s">
        <v>197</v>
      </c>
      <c r="G609" s="52">
        <f t="shared" si="23"/>
        <v>0</v>
      </c>
      <c r="H609" s="52">
        <f t="shared" si="24"/>
        <v>0</v>
      </c>
      <c r="I609" s="52">
        <f t="shared" si="24"/>
        <v>0</v>
      </c>
      <c r="J609" s="52">
        <f t="shared" si="24"/>
        <v>0</v>
      </c>
      <c r="K609" s="52">
        <f t="shared" si="22"/>
        <v>0</v>
      </c>
      <c r="L609" s="52">
        <v>0</v>
      </c>
      <c r="M609" s="52">
        <v>0</v>
      </c>
      <c r="N609" s="52">
        <v>0</v>
      </c>
      <c r="O609" s="52">
        <v>0</v>
      </c>
      <c r="P609" s="52">
        <v>0</v>
      </c>
      <c r="Q609" s="52">
        <v>0</v>
      </c>
      <c r="R609" s="52">
        <v>0</v>
      </c>
      <c r="S609" s="52">
        <v>0</v>
      </c>
      <c r="T609" s="52">
        <v>0</v>
      </c>
      <c r="U609" s="52">
        <v>0</v>
      </c>
      <c r="V609" s="52">
        <v>0</v>
      </c>
      <c r="W609" s="52">
        <v>0</v>
      </c>
    </row>
    <row r="610" spans="2:23">
      <c r="B610" s="137"/>
      <c r="C610" s="137"/>
      <c r="D610" s="137" t="s">
        <v>212</v>
      </c>
      <c r="E610" s="137" t="s">
        <v>58</v>
      </c>
      <c r="F610" s="137" t="s">
        <v>197</v>
      </c>
      <c r="G610" s="52">
        <f t="shared" si="23"/>
        <v>50307.199999999997</v>
      </c>
      <c r="H610" s="52">
        <f t="shared" si="24"/>
        <v>50307.199999999997</v>
      </c>
      <c r="I610" s="52">
        <f t="shared" si="24"/>
        <v>0</v>
      </c>
      <c r="J610" s="52">
        <f t="shared" si="24"/>
        <v>0</v>
      </c>
      <c r="K610" s="52">
        <f t="shared" si="22"/>
        <v>0</v>
      </c>
      <c r="L610" s="52">
        <v>0</v>
      </c>
      <c r="M610" s="52">
        <v>0</v>
      </c>
      <c r="N610" s="52">
        <v>0</v>
      </c>
      <c r="O610" s="52">
        <v>0</v>
      </c>
      <c r="P610" s="52">
        <v>0</v>
      </c>
      <c r="Q610" s="52">
        <v>0</v>
      </c>
      <c r="R610" s="52">
        <v>0</v>
      </c>
      <c r="S610" s="52">
        <v>0</v>
      </c>
      <c r="T610" s="52">
        <v>50307.199999999997</v>
      </c>
      <c r="U610" s="52">
        <v>0</v>
      </c>
      <c r="V610" s="52">
        <v>0</v>
      </c>
      <c r="W610" s="52">
        <v>0</v>
      </c>
    </row>
    <row r="611" spans="2:23">
      <c r="B611" s="137"/>
      <c r="C611" s="137"/>
      <c r="D611" s="137"/>
      <c r="E611" s="137" t="s">
        <v>199</v>
      </c>
      <c r="F611" s="51" t="s">
        <v>213</v>
      </c>
      <c r="G611" s="52">
        <f t="shared" si="23"/>
        <v>15276</v>
      </c>
      <c r="H611" s="52">
        <f t="shared" si="24"/>
        <v>15276</v>
      </c>
      <c r="I611" s="52">
        <f t="shared" si="24"/>
        <v>0</v>
      </c>
      <c r="J611" s="52">
        <f t="shared" si="24"/>
        <v>0</v>
      </c>
      <c r="K611" s="52">
        <f t="shared" si="22"/>
        <v>0</v>
      </c>
      <c r="L611" s="52">
        <v>0</v>
      </c>
      <c r="M611" s="52">
        <v>0</v>
      </c>
      <c r="N611" s="52">
        <v>0</v>
      </c>
      <c r="O611" s="52">
        <v>0</v>
      </c>
      <c r="P611" s="52">
        <v>0</v>
      </c>
      <c r="Q611" s="52">
        <v>0</v>
      </c>
      <c r="R611" s="52">
        <v>0</v>
      </c>
      <c r="S611" s="52">
        <v>0</v>
      </c>
      <c r="T611" s="52">
        <v>15276</v>
      </c>
      <c r="U611" s="52">
        <v>0</v>
      </c>
      <c r="V611" s="52">
        <v>0</v>
      </c>
      <c r="W611" s="52">
        <v>0</v>
      </c>
    </row>
    <row r="612" spans="2:23">
      <c r="B612" s="137"/>
      <c r="C612" s="137"/>
      <c r="D612" s="137"/>
      <c r="E612" s="137"/>
      <c r="F612" s="51" t="s">
        <v>55</v>
      </c>
      <c r="G612" s="52">
        <f t="shared" si="23"/>
        <v>10295</v>
      </c>
      <c r="H612" s="52">
        <f t="shared" si="24"/>
        <v>10295</v>
      </c>
      <c r="I612" s="52">
        <f t="shared" si="24"/>
        <v>0</v>
      </c>
      <c r="J612" s="52">
        <f t="shared" si="24"/>
        <v>0</v>
      </c>
      <c r="K612" s="52">
        <f t="shared" si="22"/>
        <v>0</v>
      </c>
      <c r="L612" s="52">
        <v>0</v>
      </c>
      <c r="M612" s="52">
        <v>0</v>
      </c>
      <c r="N612" s="52">
        <v>0</v>
      </c>
      <c r="O612" s="52">
        <v>0</v>
      </c>
      <c r="P612" s="52">
        <v>0</v>
      </c>
      <c r="Q612" s="52">
        <v>0</v>
      </c>
      <c r="R612" s="52">
        <v>0</v>
      </c>
      <c r="S612" s="52">
        <v>0</v>
      </c>
      <c r="T612" s="52">
        <v>10295</v>
      </c>
      <c r="U612" s="52">
        <v>0</v>
      </c>
      <c r="V612" s="52">
        <v>0</v>
      </c>
      <c r="W612" s="52">
        <v>0</v>
      </c>
    </row>
    <row r="613" spans="2:23">
      <c r="B613" s="137"/>
      <c r="C613" s="137"/>
      <c r="D613" s="137"/>
      <c r="E613" s="137" t="s">
        <v>112</v>
      </c>
      <c r="F613" s="137" t="s">
        <v>197</v>
      </c>
      <c r="G613" s="52">
        <f t="shared" si="23"/>
        <v>737</v>
      </c>
      <c r="H613" s="52">
        <f t="shared" si="24"/>
        <v>737</v>
      </c>
      <c r="I613" s="52">
        <f t="shared" si="24"/>
        <v>0</v>
      </c>
      <c r="J613" s="52">
        <f t="shared" si="24"/>
        <v>0</v>
      </c>
      <c r="K613" s="52">
        <f t="shared" si="22"/>
        <v>0</v>
      </c>
      <c r="L613" s="52">
        <v>0</v>
      </c>
      <c r="M613" s="52">
        <v>0</v>
      </c>
      <c r="N613" s="52">
        <v>0</v>
      </c>
      <c r="O613" s="52">
        <v>0</v>
      </c>
      <c r="P613" s="52">
        <v>0</v>
      </c>
      <c r="Q613" s="52">
        <v>0</v>
      </c>
      <c r="R613" s="52">
        <v>0</v>
      </c>
      <c r="S613" s="52">
        <v>0</v>
      </c>
      <c r="T613" s="52">
        <v>737</v>
      </c>
      <c r="U613" s="52">
        <v>0</v>
      </c>
      <c r="V613" s="52">
        <v>0</v>
      </c>
      <c r="W613" s="52">
        <v>0</v>
      </c>
    </row>
    <row r="614" spans="2:23">
      <c r="B614" s="137"/>
      <c r="C614" s="137"/>
      <c r="D614" s="137"/>
      <c r="E614" s="137" t="s">
        <v>194</v>
      </c>
      <c r="F614" s="137" t="s">
        <v>197</v>
      </c>
      <c r="G614" s="52">
        <f t="shared" si="23"/>
        <v>829</v>
      </c>
      <c r="H614" s="52">
        <f t="shared" si="24"/>
        <v>829</v>
      </c>
      <c r="I614" s="52">
        <f t="shared" si="24"/>
        <v>0</v>
      </c>
      <c r="J614" s="52">
        <f t="shared" si="24"/>
        <v>0</v>
      </c>
      <c r="K614" s="52">
        <f t="shared" si="22"/>
        <v>0</v>
      </c>
      <c r="L614" s="52">
        <v>0</v>
      </c>
      <c r="M614" s="52">
        <v>0</v>
      </c>
      <c r="N614" s="52">
        <v>0</v>
      </c>
      <c r="O614" s="52">
        <v>0</v>
      </c>
      <c r="P614" s="52">
        <v>0</v>
      </c>
      <c r="Q614" s="52">
        <v>0</v>
      </c>
      <c r="R614" s="52">
        <v>0</v>
      </c>
      <c r="S614" s="52">
        <v>0</v>
      </c>
      <c r="T614" s="52">
        <v>829</v>
      </c>
      <c r="U614" s="52">
        <v>0</v>
      </c>
      <c r="V614" s="52">
        <v>0</v>
      </c>
      <c r="W614" s="52">
        <v>0</v>
      </c>
    </row>
    <row r="615" spans="2:23">
      <c r="B615" s="137"/>
      <c r="C615" s="137"/>
      <c r="D615" s="137"/>
      <c r="E615" s="137" t="s">
        <v>200</v>
      </c>
      <c r="F615" s="51" t="s">
        <v>214</v>
      </c>
      <c r="G615" s="52">
        <f t="shared" si="23"/>
        <v>9670</v>
      </c>
      <c r="H615" s="52">
        <f t="shared" si="24"/>
        <v>9670</v>
      </c>
      <c r="I615" s="52">
        <f t="shared" si="24"/>
        <v>0</v>
      </c>
      <c r="J615" s="52">
        <f t="shared" si="24"/>
        <v>0</v>
      </c>
      <c r="K615" s="52">
        <f t="shared" si="22"/>
        <v>0</v>
      </c>
      <c r="L615" s="52">
        <v>0</v>
      </c>
      <c r="M615" s="52">
        <v>0</v>
      </c>
      <c r="N615" s="52">
        <v>0</v>
      </c>
      <c r="O615" s="52">
        <v>0</v>
      </c>
      <c r="P615" s="52">
        <v>0</v>
      </c>
      <c r="Q615" s="52">
        <v>0</v>
      </c>
      <c r="R615" s="52">
        <v>0</v>
      </c>
      <c r="S615" s="52">
        <v>0</v>
      </c>
      <c r="T615" s="52">
        <v>9670</v>
      </c>
      <c r="U615" s="52">
        <v>0</v>
      </c>
      <c r="V615" s="52">
        <v>0</v>
      </c>
      <c r="W615" s="52">
        <v>0</v>
      </c>
    </row>
    <row r="616" spans="2:23" ht="31.2">
      <c r="B616" s="137"/>
      <c r="C616" s="137"/>
      <c r="D616" s="137"/>
      <c r="E616" s="137"/>
      <c r="F616" s="51" t="s">
        <v>215</v>
      </c>
      <c r="G616" s="52">
        <f t="shared" si="23"/>
        <v>423</v>
      </c>
      <c r="H616" s="52">
        <f t="shared" si="24"/>
        <v>423</v>
      </c>
      <c r="I616" s="52">
        <f t="shared" si="24"/>
        <v>0</v>
      </c>
      <c r="J616" s="52">
        <f t="shared" si="24"/>
        <v>0</v>
      </c>
      <c r="K616" s="52">
        <f t="shared" si="22"/>
        <v>0</v>
      </c>
      <c r="L616" s="52">
        <v>0</v>
      </c>
      <c r="M616" s="52">
        <v>0</v>
      </c>
      <c r="N616" s="52">
        <v>0</v>
      </c>
      <c r="O616" s="52">
        <v>0</v>
      </c>
      <c r="P616" s="52">
        <v>0</v>
      </c>
      <c r="Q616" s="52">
        <v>0</v>
      </c>
      <c r="R616" s="52">
        <v>0</v>
      </c>
      <c r="S616" s="52">
        <v>0</v>
      </c>
      <c r="T616" s="52">
        <v>423</v>
      </c>
      <c r="U616" s="52">
        <v>0</v>
      </c>
      <c r="V616" s="52">
        <v>0</v>
      </c>
      <c r="W616" s="52">
        <v>0</v>
      </c>
    </row>
    <row r="617" spans="2:23">
      <c r="B617" s="137"/>
      <c r="C617" s="137"/>
      <c r="D617" s="137"/>
      <c r="E617" s="137"/>
      <c r="F617" s="51" t="s">
        <v>216</v>
      </c>
      <c r="G617" s="52">
        <f t="shared" si="23"/>
        <v>4566</v>
      </c>
      <c r="H617" s="52">
        <f t="shared" si="24"/>
        <v>4566</v>
      </c>
      <c r="I617" s="52">
        <f t="shared" si="24"/>
        <v>0</v>
      </c>
      <c r="J617" s="52">
        <f t="shared" si="24"/>
        <v>0</v>
      </c>
      <c r="K617" s="52">
        <f t="shared" si="22"/>
        <v>0</v>
      </c>
      <c r="L617" s="52">
        <v>0</v>
      </c>
      <c r="M617" s="52">
        <v>0</v>
      </c>
      <c r="N617" s="52">
        <v>0</v>
      </c>
      <c r="O617" s="52">
        <v>0</v>
      </c>
      <c r="P617" s="52">
        <v>0</v>
      </c>
      <c r="Q617" s="52">
        <v>0</v>
      </c>
      <c r="R617" s="52">
        <v>0</v>
      </c>
      <c r="S617" s="52">
        <v>0</v>
      </c>
      <c r="T617" s="52">
        <v>4566</v>
      </c>
      <c r="U617" s="52">
        <v>0</v>
      </c>
      <c r="V617" s="52">
        <v>0</v>
      </c>
      <c r="W617" s="52">
        <v>0</v>
      </c>
    </row>
    <row r="618" spans="2:23">
      <c r="B618" s="137"/>
      <c r="C618" s="137"/>
      <c r="D618" s="137"/>
      <c r="E618" s="137"/>
      <c r="F618" s="51" t="s">
        <v>55</v>
      </c>
      <c r="G618" s="52">
        <f t="shared" si="23"/>
        <v>283</v>
      </c>
      <c r="H618" s="52">
        <f t="shared" si="24"/>
        <v>283</v>
      </c>
      <c r="I618" s="52">
        <f t="shared" si="24"/>
        <v>0</v>
      </c>
      <c r="J618" s="52">
        <f t="shared" si="24"/>
        <v>0</v>
      </c>
      <c r="K618" s="52">
        <f t="shared" si="22"/>
        <v>0</v>
      </c>
      <c r="L618" s="52">
        <v>0</v>
      </c>
      <c r="M618" s="52">
        <v>0</v>
      </c>
      <c r="N618" s="52">
        <v>0</v>
      </c>
      <c r="O618" s="52">
        <v>0</v>
      </c>
      <c r="P618" s="52">
        <v>0</v>
      </c>
      <c r="Q618" s="52">
        <v>0</v>
      </c>
      <c r="R618" s="52">
        <v>0</v>
      </c>
      <c r="S618" s="52">
        <v>0</v>
      </c>
      <c r="T618" s="52">
        <v>283</v>
      </c>
      <c r="U618" s="52">
        <v>0</v>
      </c>
      <c r="V618" s="52">
        <v>0</v>
      </c>
      <c r="W618" s="52">
        <v>0</v>
      </c>
    </row>
    <row r="619" spans="2:23">
      <c r="B619" s="137"/>
      <c r="C619" s="137"/>
      <c r="D619" s="137"/>
      <c r="E619" s="137" t="s">
        <v>201</v>
      </c>
      <c r="F619" s="137" t="s">
        <v>197</v>
      </c>
      <c r="G619" s="52">
        <f t="shared" si="23"/>
        <v>0</v>
      </c>
      <c r="H619" s="52">
        <f t="shared" si="24"/>
        <v>0</v>
      </c>
      <c r="I619" s="52">
        <f t="shared" si="24"/>
        <v>0</v>
      </c>
      <c r="J619" s="52">
        <f t="shared" si="24"/>
        <v>0</v>
      </c>
      <c r="K619" s="52">
        <f t="shared" si="22"/>
        <v>0</v>
      </c>
      <c r="L619" s="52">
        <v>0</v>
      </c>
      <c r="M619" s="52">
        <v>0</v>
      </c>
      <c r="N619" s="52">
        <v>0</v>
      </c>
      <c r="O619" s="52">
        <v>0</v>
      </c>
      <c r="P619" s="52">
        <v>0</v>
      </c>
      <c r="Q619" s="52">
        <v>0</v>
      </c>
      <c r="R619" s="52">
        <v>0</v>
      </c>
      <c r="S619" s="52">
        <v>0</v>
      </c>
      <c r="T619" s="52">
        <v>0</v>
      </c>
      <c r="U619" s="52">
        <v>0</v>
      </c>
      <c r="V619" s="52">
        <v>0</v>
      </c>
      <c r="W619" s="52">
        <v>0</v>
      </c>
    </row>
    <row r="620" spans="2:23">
      <c r="B620" s="137"/>
      <c r="C620" s="137"/>
      <c r="D620" s="137"/>
      <c r="E620" s="137" t="s">
        <v>217</v>
      </c>
      <c r="F620" s="137" t="s">
        <v>197</v>
      </c>
      <c r="G620" s="52">
        <f t="shared" si="23"/>
        <v>3031</v>
      </c>
      <c r="H620" s="52">
        <f t="shared" si="24"/>
        <v>3031</v>
      </c>
      <c r="I620" s="52">
        <f t="shared" si="24"/>
        <v>0</v>
      </c>
      <c r="J620" s="52">
        <f t="shared" si="24"/>
        <v>0</v>
      </c>
      <c r="K620" s="52">
        <f t="shared" si="22"/>
        <v>0</v>
      </c>
      <c r="L620" s="52">
        <v>0</v>
      </c>
      <c r="M620" s="52">
        <v>0</v>
      </c>
      <c r="N620" s="52">
        <v>0</v>
      </c>
      <c r="O620" s="52">
        <v>0</v>
      </c>
      <c r="P620" s="52">
        <v>0</v>
      </c>
      <c r="Q620" s="52">
        <v>0</v>
      </c>
      <c r="R620" s="52">
        <v>0</v>
      </c>
      <c r="S620" s="52">
        <v>0</v>
      </c>
      <c r="T620" s="52">
        <v>3031</v>
      </c>
      <c r="U620" s="52">
        <v>0</v>
      </c>
      <c r="V620" s="52">
        <v>0</v>
      </c>
      <c r="W620" s="52">
        <v>0</v>
      </c>
    </row>
    <row r="621" spans="2:23">
      <c r="B621" s="137"/>
      <c r="C621" s="137"/>
      <c r="D621" s="137"/>
      <c r="E621" s="137" t="s">
        <v>218</v>
      </c>
      <c r="F621" s="137" t="s">
        <v>197</v>
      </c>
      <c r="G621" s="52">
        <f t="shared" si="23"/>
        <v>1580.2</v>
      </c>
      <c r="H621" s="52">
        <f t="shared" si="24"/>
        <v>1580.2</v>
      </c>
      <c r="I621" s="52">
        <f t="shared" si="24"/>
        <v>0</v>
      </c>
      <c r="J621" s="52">
        <f t="shared" si="24"/>
        <v>0</v>
      </c>
      <c r="K621" s="52">
        <f t="shared" si="22"/>
        <v>0</v>
      </c>
      <c r="L621" s="52">
        <v>0</v>
      </c>
      <c r="M621" s="52">
        <v>0</v>
      </c>
      <c r="N621" s="52">
        <v>0</v>
      </c>
      <c r="O621" s="52">
        <v>0</v>
      </c>
      <c r="P621" s="52">
        <v>0</v>
      </c>
      <c r="Q621" s="52">
        <v>0</v>
      </c>
      <c r="R621" s="52">
        <v>0</v>
      </c>
      <c r="S621" s="52">
        <v>0</v>
      </c>
      <c r="T621" s="52">
        <v>1580.2</v>
      </c>
      <c r="U621" s="52">
        <v>0</v>
      </c>
      <c r="V621" s="52">
        <v>0</v>
      </c>
      <c r="W621" s="52">
        <v>0</v>
      </c>
    </row>
    <row r="622" spans="2:23">
      <c r="B622" s="137"/>
      <c r="C622" s="137"/>
      <c r="D622" s="137"/>
      <c r="E622" s="137" t="s">
        <v>202</v>
      </c>
      <c r="F622" s="137" t="s">
        <v>197</v>
      </c>
      <c r="G622" s="52">
        <f t="shared" si="23"/>
        <v>0</v>
      </c>
      <c r="H622" s="52">
        <f t="shared" si="24"/>
        <v>0</v>
      </c>
      <c r="I622" s="52">
        <f t="shared" si="24"/>
        <v>0</v>
      </c>
      <c r="J622" s="52">
        <f t="shared" si="24"/>
        <v>0</v>
      </c>
      <c r="K622" s="52">
        <f t="shared" si="22"/>
        <v>0</v>
      </c>
      <c r="L622" s="52">
        <v>0</v>
      </c>
      <c r="M622" s="52">
        <v>0</v>
      </c>
      <c r="N622" s="52">
        <v>0</v>
      </c>
      <c r="O622" s="52">
        <v>0</v>
      </c>
      <c r="P622" s="52">
        <v>0</v>
      </c>
      <c r="Q622" s="52">
        <v>0</v>
      </c>
      <c r="R622" s="52">
        <v>0</v>
      </c>
      <c r="S622" s="52">
        <v>0</v>
      </c>
      <c r="T622" s="52">
        <v>0</v>
      </c>
      <c r="U622" s="52">
        <v>0</v>
      </c>
      <c r="V622" s="52">
        <v>0</v>
      </c>
      <c r="W622" s="52">
        <v>0</v>
      </c>
    </row>
    <row r="623" spans="2:23">
      <c r="B623" s="137"/>
      <c r="C623" s="137"/>
      <c r="D623" s="137"/>
      <c r="E623" s="137" t="s">
        <v>219</v>
      </c>
      <c r="F623" s="137" t="s">
        <v>197</v>
      </c>
      <c r="G623" s="52">
        <f t="shared" si="23"/>
        <v>84</v>
      </c>
      <c r="H623" s="52">
        <f t="shared" si="24"/>
        <v>84</v>
      </c>
      <c r="I623" s="52">
        <f t="shared" si="24"/>
        <v>0</v>
      </c>
      <c r="J623" s="52">
        <f t="shared" si="24"/>
        <v>0</v>
      </c>
      <c r="K623" s="52">
        <f t="shared" si="22"/>
        <v>0</v>
      </c>
      <c r="L623" s="52">
        <v>0</v>
      </c>
      <c r="M623" s="52">
        <v>0</v>
      </c>
      <c r="N623" s="52">
        <v>0</v>
      </c>
      <c r="O623" s="52">
        <v>0</v>
      </c>
      <c r="P623" s="52">
        <v>0</v>
      </c>
      <c r="Q623" s="52">
        <v>0</v>
      </c>
      <c r="R623" s="52">
        <v>0</v>
      </c>
      <c r="S623" s="52">
        <v>0</v>
      </c>
      <c r="T623" s="52">
        <v>84</v>
      </c>
      <c r="U623" s="52">
        <v>0</v>
      </c>
      <c r="V623" s="52">
        <v>0</v>
      </c>
      <c r="W623" s="52">
        <v>0</v>
      </c>
    </row>
    <row r="624" spans="2:23">
      <c r="B624" s="137"/>
      <c r="C624" s="137"/>
      <c r="D624" s="137"/>
      <c r="E624" s="137" t="s">
        <v>220</v>
      </c>
      <c r="F624" s="137" t="s">
        <v>197</v>
      </c>
      <c r="G624" s="52">
        <f t="shared" si="23"/>
        <v>34</v>
      </c>
      <c r="H624" s="52">
        <f t="shared" si="24"/>
        <v>34</v>
      </c>
      <c r="I624" s="52">
        <f t="shared" si="24"/>
        <v>0</v>
      </c>
      <c r="J624" s="52">
        <f t="shared" si="24"/>
        <v>0</v>
      </c>
      <c r="K624" s="52">
        <f t="shared" si="22"/>
        <v>0</v>
      </c>
      <c r="L624" s="52">
        <v>0</v>
      </c>
      <c r="M624" s="52">
        <v>0</v>
      </c>
      <c r="N624" s="52">
        <v>0</v>
      </c>
      <c r="O624" s="52">
        <v>0</v>
      </c>
      <c r="P624" s="52">
        <v>0</v>
      </c>
      <c r="Q624" s="52">
        <v>0</v>
      </c>
      <c r="R624" s="52">
        <v>0</v>
      </c>
      <c r="S624" s="52">
        <v>0</v>
      </c>
      <c r="T624" s="52">
        <v>34</v>
      </c>
      <c r="U624" s="52">
        <v>0</v>
      </c>
      <c r="V624" s="52">
        <v>0</v>
      </c>
      <c r="W624" s="52">
        <v>0</v>
      </c>
    </row>
    <row r="625" spans="2:23" ht="31.2">
      <c r="B625" s="137"/>
      <c r="C625" s="137"/>
      <c r="D625" s="137"/>
      <c r="E625" s="137" t="s">
        <v>221</v>
      </c>
      <c r="F625" s="51" t="s">
        <v>222</v>
      </c>
      <c r="G625" s="52">
        <f t="shared" si="23"/>
        <v>0</v>
      </c>
      <c r="H625" s="52">
        <f t="shared" si="24"/>
        <v>0</v>
      </c>
      <c r="I625" s="52">
        <f t="shared" si="24"/>
        <v>0</v>
      </c>
      <c r="J625" s="52">
        <f t="shared" si="24"/>
        <v>0</v>
      </c>
      <c r="K625" s="52">
        <f t="shared" si="22"/>
        <v>0</v>
      </c>
      <c r="L625" s="52">
        <v>0</v>
      </c>
      <c r="M625" s="52">
        <v>0</v>
      </c>
      <c r="N625" s="52">
        <v>0</v>
      </c>
      <c r="O625" s="52">
        <v>0</v>
      </c>
      <c r="P625" s="52">
        <v>0</v>
      </c>
      <c r="Q625" s="52">
        <v>0</v>
      </c>
      <c r="R625" s="52">
        <v>0</v>
      </c>
      <c r="S625" s="52">
        <v>0</v>
      </c>
      <c r="T625" s="52">
        <v>0</v>
      </c>
      <c r="U625" s="52">
        <v>0</v>
      </c>
      <c r="V625" s="52">
        <v>0</v>
      </c>
      <c r="W625" s="52">
        <v>0</v>
      </c>
    </row>
    <row r="626" spans="2:23">
      <c r="B626" s="137"/>
      <c r="C626" s="137"/>
      <c r="D626" s="137"/>
      <c r="E626" s="137"/>
      <c r="F626" s="51" t="s">
        <v>223</v>
      </c>
      <c r="G626" s="52">
        <f t="shared" si="23"/>
        <v>0</v>
      </c>
      <c r="H626" s="52">
        <f t="shared" si="24"/>
        <v>0</v>
      </c>
      <c r="I626" s="52">
        <f t="shared" si="24"/>
        <v>0</v>
      </c>
      <c r="J626" s="52">
        <f t="shared" si="24"/>
        <v>0</v>
      </c>
      <c r="K626" s="52">
        <f t="shared" si="22"/>
        <v>0</v>
      </c>
      <c r="L626" s="52">
        <v>0</v>
      </c>
      <c r="M626" s="52">
        <v>0</v>
      </c>
      <c r="N626" s="52">
        <v>0</v>
      </c>
      <c r="O626" s="52">
        <v>0</v>
      </c>
      <c r="P626" s="52">
        <v>0</v>
      </c>
      <c r="Q626" s="52">
        <v>0</v>
      </c>
      <c r="R626" s="52">
        <v>0</v>
      </c>
      <c r="S626" s="52">
        <v>0</v>
      </c>
      <c r="T626" s="52">
        <v>0</v>
      </c>
      <c r="U626" s="52">
        <v>0</v>
      </c>
      <c r="V626" s="52">
        <v>0</v>
      </c>
      <c r="W626" s="52">
        <v>0</v>
      </c>
    </row>
    <row r="627" spans="2:23">
      <c r="B627" s="137"/>
      <c r="C627" s="137"/>
      <c r="D627" s="137"/>
      <c r="E627" s="137" t="s">
        <v>54</v>
      </c>
      <c r="F627" s="137" t="s">
        <v>197</v>
      </c>
      <c r="G627" s="52">
        <f t="shared" si="23"/>
        <v>22</v>
      </c>
      <c r="H627" s="52">
        <f t="shared" si="24"/>
        <v>22</v>
      </c>
      <c r="I627" s="52">
        <f t="shared" si="24"/>
        <v>0</v>
      </c>
      <c r="J627" s="52">
        <f t="shared" si="24"/>
        <v>0</v>
      </c>
      <c r="K627" s="52">
        <f t="shared" si="22"/>
        <v>0</v>
      </c>
      <c r="L627" s="52">
        <v>0</v>
      </c>
      <c r="M627" s="52">
        <v>0</v>
      </c>
      <c r="N627" s="52">
        <v>0</v>
      </c>
      <c r="O627" s="52">
        <v>0</v>
      </c>
      <c r="P627" s="52">
        <v>0</v>
      </c>
      <c r="Q627" s="52">
        <v>0</v>
      </c>
      <c r="R627" s="52">
        <v>0</v>
      </c>
      <c r="S627" s="52">
        <v>0</v>
      </c>
      <c r="T627" s="52">
        <v>22</v>
      </c>
      <c r="U627" s="52">
        <v>0</v>
      </c>
      <c r="V627" s="52">
        <v>0</v>
      </c>
      <c r="W627" s="52">
        <v>0</v>
      </c>
    </row>
    <row r="628" spans="2:23">
      <c r="B628" s="137"/>
      <c r="C628" s="137"/>
      <c r="D628" s="137"/>
      <c r="E628" s="137" t="s">
        <v>224</v>
      </c>
      <c r="F628" s="137" t="s">
        <v>197</v>
      </c>
      <c r="G628" s="52">
        <f t="shared" si="23"/>
        <v>640</v>
      </c>
      <c r="H628" s="52">
        <f t="shared" si="24"/>
        <v>640</v>
      </c>
      <c r="I628" s="52">
        <f t="shared" si="24"/>
        <v>0</v>
      </c>
      <c r="J628" s="52">
        <f t="shared" si="24"/>
        <v>0</v>
      </c>
      <c r="K628" s="52">
        <f t="shared" si="22"/>
        <v>0</v>
      </c>
      <c r="L628" s="52">
        <v>0</v>
      </c>
      <c r="M628" s="52">
        <v>0</v>
      </c>
      <c r="N628" s="52">
        <v>0</v>
      </c>
      <c r="O628" s="52">
        <v>0</v>
      </c>
      <c r="P628" s="52">
        <v>0</v>
      </c>
      <c r="Q628" s="52">
        <v>0</v>
      </c>
      <c r="R628" s="52">
        <v>0</v>
      </c>
      <c r="S628" s="52">
        <v>0</v>
      </c>
      <c r="T628" s="52">
        <v>640</v>
      </c>
      <c r="U628" s="52">
        <v>0</v>
      </c>
      <c r="V628" s="52">
        <v>0</v>
      </c>
      <c r="W628" s="52">
        <v>0</v>
      </c>
    </row>
    <row r="629" spans="2:23">
      <c r="B629" s="137"/>
      <c r="C629" s="137"/>
      <c r="D629" s="137"/>
      <c r="E629" s="137" t="s">
        <v>225</v>
      </c>
      <c r="F629" s="137" t="s">
        <v>197</v>
      </c>
      <c r="G629" s="52">
        <f t="shared" si="23"/>
        <v>0</v>
      </c>
      <c r="H629" s="52">
        <f t="shared" si="24"/>
        <v>0</v>
      </c>
      <c r="I629" s="52">
        <f t="shared" si="24"/>
        <v>0</v>
      </c>
      <c r="J629" s="52">
        <f t="shared" si="24"/>
        <v>0</v>
      </c>
      <c r="K629" s="52">
        <f t="shared" si="22"/>
        <v>0</v>
      </c>
      <c r="L629" s="52">
        <v>0</v>
      </c>
      <c r="M629" s="52">
        <v>0</v>
      </c>
      <c r="N629" s="52">
        <v>0</v>
      </c>
      <c r="O629" s="52">
        <v>0</v>
      </c>
      <c r="P629" s="52">
        <v>0</v>
      </c>
      <c r="Q629" s="52">
        <v>0</v>
      </c>
      <c r="R629" s="52">
        <v>0</v>
      </c>
      <c r="S629" s="52">
        <v>0</v>
      </c>
      <c r="T629" s="52">
        <v>0</v>
      </c>
      <c r="U629" s="52">
        <v>0</v>
      </c>
      <c r="V629" s="52">
        <v>0</v>
      </c>
      <c r="W629" s="52">
        <v>0</v>
      </c>
    </row>
    <row r="630" spans="2:23">
      <c r="B630" s="137"/>
      <c r="C630" s="137"/>
      <c r="D630" s="137"/>
      <c r="E630" s="137" t="s">
        <v>55</v>
      </c>
      <c r="F630" s="137" t="s">
        <v>197</v>
      </c>
      <c r="G630" s="52">
        <f t="shared" si="23"/>
        <v>0</v>
      </c>
      <c r="H630" s="52">
        <f t="shared" si="24"/>
        <v>0</v>
      </c>
      <c r="I630" s="52">
        <f t="shared" si="24"/>
        <v>0</v>
      </c>
      <c r="J630" s="52">
        <f t="shared" si="24"/>
        <v>0</v>
      </c>
      <c r="K630" s="52">
        <f t="shared" si="22"/>
        <v>0</v>
      </c>
      <c r="L630" s="52">
        <v>0</v>
      </c>
      <c r="M630" s="52">
        <v>0</v>
      </c>
      <c r="N630" s="52">
        <v>0</v>
      </c>
      <c r="O630" s="52">
        <v>0</v>
      </c>
      <c r="P630" s="52">
        <v>0</v>
      </c>
      <c r="Q630" s="52">
        <v>0</v>
      </c>
      <c r="R630" s="52">
        <v>0</v>
      </c>
      <c r="S630" s="52">
        <v>0</v>
      </c>
      <c r="T630" s="52">
        <v>0</v>
      </c>
      <c r="U630" s="52">
        <v>0</v>
      </c>
      <c r="V630" s="52">
        <v>0</v>
      </c>
      <c r="W630" s="52">
        <v>0</v>
      </c>
    </row>
    <row r="631" spans="2:23">
      <c r="B631" s="137"/>
      <c r="C631" s="137"/>
      <c r="D631" s="137"/>
      <c r="E631" s="137" t="s">
        <v>226</v>
      </c>
      <c r="F631" s="137" t="s">
        <v>197</v>
      </c>
      <c r="G631" s="52">
        <f t="shared" si="23"/>
        <v>2837</v>
      </c>
      <c r="H631" s="52">
        <f t="shared" si="24"/>
        <v>2837</v>
      </c>
      <c r="I631" s="52">
        <f t="shared" si="24"/>
        <v>0</v>
      </c>
      <c r="J631" s="52">
        <f t="shared" si="24"/>
        <v>0</v>
      </c>
      <c r="K631" s="52">
        <f t="shared" si="22"/>
        <v>0</v>
      </c>
      <c r="L631" s="52">
        <v>0</v>
      </c>
      <c r="M631" s="52">
        <v>0</v>
      </c>
      <c r="N631" s="52">
        <v>0</v>
      </c>
      <c r="O631" s="52">
        <v>0</v>
      </c>
      <c r="P631" s="52">
        <v>0</v>
      </c>
      <c r="Q631" s="52">
        <v>0</v>
      </c>
      <c r="R631" s="52">
        <v>0</v>
      </c>
      <c r="S631" s="52">
        <v>0</v>
      </c>
      <c r="T631" s="52">
        <v>2837</v>
      </c>
      <c r="U631" s="52">
        <v>0</v>
      </c>
      <c r="V631" s="52">
        <v>0</v>
      </c>
      <c r="W631" s="52">
        <v>0</v>
      </c>
    </row>
    <row r="632" spans="2:23">
      <c r="B632" s="137"/>
      <c r="C632" s="137"/>
      <c r="D632" s="137" t="s">
        <v>227</v>
      </c>
      <c r="E632" s="137" t="s">
        <v>197</v>
      </c>
      <c r="F632" s="137" t="s">
        <v>197</v>
      </c>
      <c r="G632" s="52">
        <f t="shared" si="23"/>
        <v>31813</v>
      </c>
      <c r="H632" s="52">
        <f t="shared" si="24"/>
        <v>31813</v>
      </c>
      <c r="I632" s="52">
        <f t="shared" si="24"/>
        <v>0</v>
      </c>
      <c r="J632" s="52">
        <f t="shared" si="24"/>
        <v>0</v>
      </c>
      <c r="K632" s="52">
        <f t="shared" si="22"/>
        <v>0</v>
      </c>
      <c r="L632" s="52">
        <v>0</v>
      </c>
      <c r="M632" s="52">
        <v>0</v>
      </c>
      <c r="N632" s="52">
        <v>0</v>
      </c>
      <c r="O632" s="52">
        <v>0</v>
      </c>
      <c r="P632" s="52">
        <v>182.5</v>
      </c>
      <c r="Q632" s="52">
        <v>0</v>
      </c>
      <c r="R632" s="52">
        <v>0</v>
      </c>
      <c r="S632" s="52">
        <v>0</v>
      </c>
      <c r="T632" s="52">
        <v>31630.5</v>
      </c>
      <c r="U632" s="52">
        <v>0</v>
      </c>
      <c r="V632" s="52">
        <v>0</v>
      </c>
      <c r="W632" s="52">
        <v>0</v>
      </c>
    </row>
    <row r="633" spans="2:23">
      <c r="B633" s="137" t="s">
        <v>125</v>
      </c>
      <c r="C633" s="137" t="s">
        <v>138</v>
      </c>
      <c r="D633" s="137" t="s">
        <v>123</v>
      </c>
      <c r="E633" s="137"/>
      <c r="F633" s="137" t="s">
        <v>197</v>
      </c>
      <c r="G633" s="52">
        <f t="shared" si="23"/>
        <v>165988.1</v>
      </c>
      <c r="H633" s="52">
        <f t="shared" si="24"/>
        <v>108704.9</v>
      </c>
      <c r="I633" s="52">
        <f t="shared" si="24"/>
        <v>36700.1</v>
      </c>
      <c r="J633" s="52">
        <f t="shared" si="24"/>
        <v>20583.099999999999</v>
      </c>
      <c r="K633" s="52">
        <f t="shared" si="22"/>
        <v>0</v>
      </c>
      <c r="L633" s="52">
        <v>23680.7</v>
      </c>
      <c r="M633" s="52">
        <v>36700.1</v>
      </c>
      <c r="N633" s="52">
        <v>20583.099999999999</v>
      </c>
      <c r="O633" s="52">
        <v>0</v>
      </c>
      <c r="P633" s="52">
        <v>256</v>
      </c>
      <c r="Q633" s="52">
        <v>0</v>
      </c>
      <c r="R633" s="52">
        <v>0</v>
      </c>
      <c r="S633" s="52">
        <v>0</v>
      </c>
      <c r="T633" s="52">
        <v>84768.2</v>
      </c>
      <c r="U633" s="52">
        <v>0</v>
      </c>
      <c r="V633" s="52">
        <v>0</v>
      </c>
      <c r="W633" s="52">
        <v>0</v>
      </c>
    </row>
    <row r="634" spans="2:23">
      <c r="B634" s="137"/>
      <c r="C634" s="137"/>
      <c r="D634" s="137" t="s">
        <v>198</v>
      </c>
      <c r="E634" s="137" t="s">
        <v>58</v>
      </c>
      <c r="F634" s="137" t="s">
        <v>197</v>
      </c>
      <c r="G634" s="52">
        <f t="shared" si="23"/>
        <v>57283.199999999997</v>
      </c>
      <c r="H634" s="52">
        <f t="shared" si="24"/>
        <v>0</v>
      </c>
      <c r="I634" s="52">
        <f t="shared" si="24"/>
        <v>36700.1</v>
      </c>
      <c r="J634" s="52">
        <f t="shared" si="24"/>
        <v>20583.099999999999</v>
      </c>
      <c r="K634" s="52">
        <f t="shared" si="22"/>
        <v>0</v>
      </c>
      <c r="L634" s="52">
        <v>0</v>
      </c>
      <c r="M634" s="52">
        <v>36700.1</v>
      </c>
      <c r="N634" s="52">
        <v>20583.099999999999</v>
      </c>
      <c r="O634" s="52">
        <v>0</v>
      </c>
      <c r="P634" s="52">
        <v>0</v>
      </c>
      <c r="Q634" s="52">
        <v>0</v>
      </c>
      <c r="R634" s="52">
        <v>0</v>
      </c>
      <c r="S634" s="52">
        <v>0</v>
      </c>
      <c r="T634" s="52">
        <v>0</v>
      </c>
      <c r="U634" s="52">
        <v>0</v>
      </c>
      <c r="V634" s="52">
        <v>0</v>
      </c>
      <c r="W634" s="52">
        <v>0</v>
      </c>
    </row>
    <row r="635" spans="2:23">
      <c r="B635" s="137"/>
      <c r="C635" s="137"/>
      <c r="D635" s="137"/>
      <c r="E635" s="137" t="s">
        <v>153</v>
      </c>
      <c r="F635" s="51" t="s">
        <v>58</v>
      </c>
      <c r="G635" s="52">
        <f t="shared" si="23"/>
        <v>53609.5</v>
      </c>
      <c r="H635" s="52">
        <f t="shared" si="24"/>
        <v>0</v>
      </c>
      <c r="I635" s="52">
        <f t="shared" si="24"/>
        <v>34347.599999999999</v>
      </c>
      <c r="J635" s="52">
        <f t="shared" si="24"/>
        <v>19261.900000000001</v>
      </c>
      <c r="K635" s="52">
        <f t="shared" si="22"/>
        <v>0</v>
      </c>
      <c r="L635" s="52">
        <v>0</v>
      </c>
      <c r="M635" s="52">
        <v>34347.599999999999</v>
      </c>
      <c r="N635" s="52">
        <v>19261.900000000001</v>
      </c>
      <c r="O635" s="52">
        <v>0</v>
      </c>
      <c r="P635" s="52">
        <v>0</v>
      </c>
      <c r="Q635" s="52">
        <v>0</v>
      </c>
      <c r="R635" s="52">
        <v>0</v>
      </c>
      <c r="S635" s="52">
        <v>0</v>
      </c>
      <c r="T635" s="52">
        <v>0</v>
      </c>
      <c r="U635" s="52">
        <v>0</v>
      </c>
      <c r="V635" s="52">
        <v>0</v>
      </c>
      <c r="W635" s="52">
        <v>0</v>
      </c>
    </row>
    <row r="636" spans="2:23">
      <c r="B636" s="137"/>
      <c r="C636" s="137"/>
      <c r="D636" s="137"/>
      <c r="E636" s="137"/>
      <c r="F636" s="51" t="s">
        <v>199</v>
      </c>
      <c r="G636" s="52">
        <f t="shared" si="23"/>
        <v>18198.2</v>
      </c>
      <c r="H636" s="52">
        <f t="shared" si="24"/>
        <v>0</v>
      </c>
      <c r="I636" s="52">
        <f t="shared" si="24"/>
        <v>11659.6</v>
      </c>
      <c r="J636" s="52">
        <f t="shared" si="24"/>
        <v>6538.6</v>
      </c>
      <c r="K636" s="52">
        <f t="shared" si="22"/>
        <v>0</v>
      </c>
      <c r="L636" s="52">
        <v>0</v>
      </c>
      <c r="M636" s="52">
        <v>11659.6</v>
      </c>
      <c r="N636" s="52">
        <v>6538.6</v>
      </c>
      <c r="O636" s="52">
        <v>0</v>
      </c>
      <c r="P636" s="52">
        <v>0</v>
      </c>
      <c r="Q636" s="52">
        <v>0</v>
      </c>
      <c r="R636" s="52">
        <v>0</v>
      </c>
      <c r="S636" s="52">
        <v>0</v>
      </c>
      <c r="T636" s="52">
        <v>0</v>
      </c>
      <c r="U636" s="52">
        <v>0</v>
      </c>
      <c r="V636" s="52">
        <v>0</v>
      </c>
      <c r="W636" s="52">
        <v>0</v>
      </c>
    </row>
    <row r="637" spans="2:23" ht="31.2">
      <c r="B637" s="137"/>
      <c r="C637" s="137"/>
      <c r="D637" s="137"/>
      <c r="E637" s="137"/>
      <c r="F637" s="51" t="s">
        <v>200</v>
      </c>
      <c r="G637" s="52">
        <f t="shared" si="23"/>
        <v>10654.3</v>
      </c>
      <c r="H637" s="52">
        <f t="shared" si="24"/>
        <v>0</v>
      </c>
      <c r="I637" s="52">
        <f t="shared" si="24"/>
        <v>6826.2</v>
      </c>
      <c r="J637" s="52">
        <f t="shared" si="24"/>
        <v>3828.1</v>
      </c>
      <c r="K637" s="52">
        <f t="shared" si="22"/>
        <v>0</v>
      </c>
      <c r="L637" s="52">
        <v>0</v>
      </c>
      <c r="M637" s="52">
        <v>6826.2</v>
      </c>
      <c r="N637" s="52">
        <v>3828.1</v>
      </c>
      <c r="O637" s="52">
        <v>0</v>
      </c>
      <c r="P637" s="52">
        <v>0</v>
      </c>
      <c r="Q637" s="52">
        <v>0</v>
      </c>
      <c r="R637" s="52">
        <v>0</v>
      </c>
      <c r="S637" s="52">
        <v>0</v>
      </c>
      <c r="T637" s="52">
        <v>0</v>
      </c>
      <c r="U637" s="52">
        <v>0</v>
      </c>
      <c r="V637" s="52">
        <v>0</v>
      </c>
      <c r="W637" s="52">
        <v>0</v>
      </c>
    </row>
    <row r="638" spans="2:23">
      <c r="B638" s="137"/>
      <c r="C638" s="137"/>
      <c r="D638" s="137"/>
      <c r="E638" s="137"/>
      <c r="F638" s="51" t="s">
        <v>201</v>
      </c>
      <c r="G638" s="52">
        <f t="shared" si="23"/>
        <v>332.3</v>
      </c>
      <c r="H638" s="52">
        <f t="shared" si="24"/>
        <v>0</v>
      </c>
      <c r="I638" s="52">
        <f t="shared" si="24"/>
        <v>212.9</v>
      </c>
      <c r="J638" s="52">
        <f t="shared" si="24"/>
        <v>119.4</v>
      </c>
      <c r="K638" s="52">
        <f t="shared" si="22"/>
        <v>0</v>
      </c>
      <c r="L638" s="52">
        <v>0</v>
      </c>
      <c r="M638" s="52">
        <v>212.9</v>
      </c>
      <c r="N638" s="52">
        <v>119.4</v>
      </c>
      <c r="O638" s="52">
        <v>0</v>
      </c>
      <c r="P638" s="52">
        <v>0</v>
      </c>
      <c r="Q638" s="52">
        <v>0</v>
      </c>
      <c r="R638" s="52">
        <v>0</v>
      </c>
      <c r="S638" s="52">
        <v>0</v>
      </c>
      <c r="T638" s="52">
        <v>0</v>
      </c>
      <c r="U638" s="52">
        <v>0</v>
      </c>
      <c r="V638" s="52">
        <v>0</v>
      </c>
      <c r="W638" s="52">
        <v>0</v>
      </c>
    </row>
    <row r="639" spans="2:23">
      <c r="B639" s="137"/>
      <c r="C639" s="137"/>
      <c r="D639" s="137"/>
      <c r="E639" s="137"/>
      <c r="F639" s="51" t="s">
        <v>202</v>
      </c>
      <c r="G639" s="52">
        <f t="shared" si="23"/>
        <v>985.2</v>
      </c>
      <c r="H639" s="52">
        <f t="shared" si="24"/>
        <v>0</v>
      </c>
      <c r="I639" s="52">
        <f t="shared" si="24"/>
        <v>631.20000000000005</v>
      </c>
      <c r="J639" s="52">
        <f t="shared" si="24"/>
        <v>354</v>
      </c>
      <c r="K639" s="52">
        <f t="shared" si="22"/>
        <v>0</v>
      </c>
      <c r="L639" s="52">
        <v>0</v>
      </c>
      <c r="M639" s="52">
        <v>631.20000000000005</v>
      </c>
      <c r="N639" s="52">
        <v>354</v>
      </c>
      <c r="O639" s="52">
        <v>0</v>
      </c>
      <c r="P639" s="52">
        <v>0</v>
      </c>
      <c r="Q639" s="52">
        <v>0</v>
      </c>
      <c r="R639" s="52">
        <v>0</v>
      </c>
      <c r="S639" s="52">
        <v>0</v>
      </c>
      <c r="T639" s="52">
        <v>0</v>
      </c>
      <c r="U639" s="52">
        <v>0</v>
      </c>
      <c r="V639" s="52">
        <v>0</v>
      </c>
      <c r="W639" s="52">
        <v>0</v>
      </c>
    </row>
    <row r="640" spans="2:23" ht="31.2">
      <c r="B640" s="137"/>
      <c r="C640" s="137"/>
      <c r="D640" s="137"/>
      <c r="E640" s="137"/>
      <c r="F640" s="51" t="s">
        <v>203</v>
      </c>
      <c r="G640" s="52">
        <f t="shared" si="23"/>
        <v>1397.7</v>
      </c>
      <c r="H640" s="52">
        <f t="shared" si="24"/>
        <v>0</v>
      </c>
      <c r="I640" s="52">
        <f t="shared" si="24"/>
        <v>895.5</v>
      </c>
      <c r="J640" s="52">
        <f t="shared" si="24"/>
        <v>502.2</v>
      </c>
      <c r="K640" s="52">
        <f t="shared" si="22"/>
        <v>0</v>
      </c>
      <c r="L640" s="52">
        <v>0</v>
      </c>
      <c r="M640" s="52">
        <v>895.5</v>
      </c>
      <c r="N640" s="52">
        <v>502.2</v>
      </c>
      <c r="O640" s="52">
        <v>0</v>
      </c>
      <c r="P640" s="52">
        <v>0</v>
      </c>
      <c r="Q640" s="52">
        <v>0</v>
      </c>
      <c r="R640" s="52">
        <v>0</v>
      </c>
      <c r="S640" s="52">
        <v>0</v>
      </c>
      <c r="T640" s="52">
        <v>0</v>
      </c>
      <c r="U640" s="52">
        <v>0</v>
      </c>
      <c r="V640" s="52">
        <v>0</v>
      </c>
      <c r="W640" s="52">
        <v>0</v>
      </c>
    </row>
    <row r="641" spans="2:23">
      <c r="B641" s="137"/>
      <c r="C641" s="137"/>
      <c r="D641" s="137"/>
      <c r="E641" s="137"/>
      <c r="F641" s="51" t="s">
        <v>204</v>
      </c>
      <c r="G641" s="52">
        <f t="shared" si="23"/>
        <v>630.1</v>
      </c>
      <c r="H641" s="52">
        <f t="shared" si="24"/>
        <v>0</v>
      </c>
      <c r="I641" s="52">
        <f t="shared" si="24"/>
        <v>403.7</v>
      </c>
      <c r="J641" s="52">
        <f t="shared" si="24"/>
        <v>226.4</v>
      </c>
      <c r="K641" s="52">
        <f t="shared" si="22"/>
        <v>0</v>
      </c>
      <c r="L641" s="52">
        <v>0</v>
      </c>
      <c r="M641" s="52">
        <v>403.7</v>
      </c>
      <c r="N641" s="52">
        <v>226.4</v>
      </c>
      <c r="O641" s="52">
        <v>0</v>
      </c>
      <c r="P641" s="52">
        <v>0</v>
      </c>
      <c r="Q641" s="52">
        <v>0</v>
      </c>
      <c r="R641" s="52">
        <v>0</v>
      </c>
      <c r="S641" s="52">
        <v>0</v>
      </c>
      <c r="T641" s="52">
        <v>0</v>
      </c>
      <c r="U641" s="52">
        <v>0</v>
      </c>
      <c r="V641" s="52">
        <v>0</v>
      </c>
      <c r="W641" s="52">
        <v>0</v>
      </c>
    </row>
    <row r="642" spans="2:23">
      <c r="B642" s="137"/>
      <c r="C642" s="137"/>
      <c r="D642" s="137"/>
      <c r="E642" s="137"/>
      <c r="F642" s="51" t="s">
        <v>55</v>
      </c>
      <c r="G642" s="52">
        <f t="shared" si="23"/>
        <v>21411.7</v>
      </c>
      <c r="H642" s="52">
        <f t="shared" si="24"/>
        <v>0</v>
      </c>
      <c r="I642" s="52">
        <f t="shared" si="24"/>
        <v>13718.5</v>
      </c>
      <c r="J642" s="52">
        <f t="shared" si="24"/>
        <v>7693.2</v>
      </c>
      <c r="K642" s="52">
        <f t="shared" si="24"/>
        <v>0</v>
      </c>
      <c r="L642" s="52">
        <v>0</v>
      </c>
      <c r="M642" s="52">
        <v>13718.5</v>
      </c>
      <c r="N642" s="52">
        <v>7693.2</v>
      </c>
      <c r="O642" s="52">
        <v>0</v>
      </c>
      <c r="P642" s="52">
        <v>0</v>
      </c>
      <c r="Q642" s="52">
        <v>0</v>
      </c>
      <c r="R642" s="52">
        <v>0</v>
      </c>
      <c r="S642" s="52">
        <v>0</v>
      </c>
      <c r="T642" s="52">
        <v>0</v>
      </c>
      <c r="U642" s="52">
        <v>0</v>
      </c>
      <c r="V642" s="52">
        <v>0</v>
      </c>
      <c r="W642" s="52">
        <v>0</v>
      </c>
    </row>
    <row r="643" spans="2:23">
      <c r="B643" s="137"/>
      <c r="C643" s="137"/>
      <c r="D643" s="137"/>
      <c r="E643" s="137" t="s">
        <v>154</v>
      </c>
      <c r="F643" s="51" t="s">
        <v>58</v>
      </c>
      <c r="G643" s="52">
        <f t="shared" ref="G643:G706" si="25">SUM(H643:K643)</f>
        <v>3673.7</v>
      </c>
      <c r="H643" s="52">
        <f t="shared" ref="H643:K706" si="26">SUM(L643,P643,T643)</f>
        <v>0</v>
      </c>
      <c r="I643" s="52">
        <f t="shared" si="26"/>
        <v>2352.5</v>
      </c>
      <c r="J643" s="52">
        <f t="shared" si="26"/>
        <v>1321.2</v>
      </c>
      <c r="K643" s="52">
        <f t="shared" si="26"/>
        <v>0</v>
      </c>
      <c r="L643" s="52">
        <v>0</v>
      </c>
      <c r="M643" s="52">
        <v>2352.5</v>
      </c>
      <c r="N643" s="52">
        <v>1321.2</v>
      </c>
      <c r="O643" s="52">
        <v>0</v>
      </c>
      <c r="P643" s="52">
        <v>0</v>
      </c>
      <c r="Q643" s="52">
        <v>0</v>
      </c>
      <c r="R643" s="52">
        <v>0</v>
      </c>
      <c r="S643" s="52">
        <v>0</v>
      </c>
      <c r="T643" s="52">
        <v>0</v>
      </c>
      <c r="U643" s="52">
        <v>0</v>
      </c>
      <c r="V643" s="52">
        <v>0</v>
      </c>
      <c r="W643" s="52">
        <v>0</v>
      </c>
    </row>
    <row r="644" spans="2:23">
      <c r="B644" s="137"/>
      <c r="C644" s="137"/>
      <c r="D644" s="137"/>
      <c r="E644" s="137"/>
      <c r="F644" s="51" t="s">
        <v>205</v>
      </c>
      <c r="G644" s="52">
        <f t="shared" si="25"/>
        <v>567.1</v>
      </c>
      <c r="H644" s="52">
        <f t="shared" si="26"/>
        <v>0</v>
      </c>
      <c r="I644" s="52">
        <f t="shared" si="26"/>
        <v>363.3</v>
      </c>
      <c r="J644" s="52">
        <f t="shared" si="26"/>
        <v>203.8</v>
      </c>
      <c r="K644" s="52">
        <f t="shared" si="26"/>
        <v>0</v>
      </c>
      <c r="L644" s="52">
        <v>0</v>
      </c>
      <c r="M644" s="52">
        <v>363.3</v>
      </c>
      <c r="N644" s="52">
        <v>203.8</v>
      </c>
      <c r="O644" s="52">
        <v>0</v>
      </c>
      <c r="P644" s="52">
        <v>0</v>
      </c>
      <c r="Q644" s="52">
        <v>0</v>
      </c>
      <c r="R644" s="52">
        <v>0</v>
      </c>
      <c r="S644" s="52">
        <v>0</v>
      </c>
      <c r="T644" s="52">
        <v>0</v>
      </c>
      <c r="U644" s="52">
        <v>0</v>
      </c>
      <c r="V644" s="52">
        <v>0</v>
      </c>
      <c r="W644" s="52">
        <v>0</v>
      </c>
    </row>
    <row r="645" spans="2:23">
      <c r="B645" s="137"/>
      <c r="C645" s="137"/>
      <c r="D645" s="137"/>
      <c r="E645" s="137"/>
      <c r="F645" s="51" t="s">
        <v>206</v>
      </c>
      <c r="G645" s="52">
        <f t="shared" si="25"/>
        <v>1128.4000000000001</v>
      </c>
      <c r="H645" s="52">
        <f t="shared" si="26"/>
        <v>0</v>
      </c>
      <c r="I645" s="52">
        <f t="shared" si="26"/>
        <v>723</v>
      </c>
      <c r="J645" s="52">
        <f t="shared" si="26"/>
        <v>405.4</v>
      </c>
      <c r="K645" s="52">
        <f t="shared" si="26"/>
        <v>0</v>
      </c>
      <c r="L645" s="52">
        <v>0</v>
      </c>
      <c r="M645" s="52">
        <v>723</v>
      </c>
      <c r="N645" s="52">
        <v>405.4</v>
      </c>
      <c r="O645" s="52">
        <v>0</v>
      </c>
      <c r="P645" s="52">
        <v>0</v>
      </c>
      <c r="Q645" s="52">
        <v>0</v>
      </c>
      <c r="R645" s="52">
        <v>0</v>
      </c>
      <c r="S645" s="52">
        <v>0</v>
      </c>
      <c r="T645" s="52">
        <v>0</v>
      </c>
      <c r="U645" s="52">
        <v>0</v>
      </c>
      <c r="V645" s="52">
        <v>0</v>
      </c>
      <c r="W645" s="52">
        <v>0</v>
      </c>
    </row>
    <row r="646" spans="2:23">
      <c r="B646" s="137"/>
      <c r="C646" s="137"/>
      <c r="D646" s="137"/>
      <c r="E646" s="137"/>
      <c r="F646" s="51" t="s">
        <v>207</v>
      </c>
      <c r="G646" s="52">
        <f t="shared" si="25"/>
        <v>211.9</v>
      </c>
      <c r="H646" s="52">
        <f t="shared" si="26"/>
        <v>0</v>
      </c>
      <c r="I646" s="52">
        <f t="shared" si="26"/>
        <v>135.80000000000001</v>
      </c>
      <c r="J646" s="52">
        <f t="shared" si="26"/>
        <v>76.099999999999994</v>
      </c>
      <c r="K646" s="52">
        <f t="shared" si="26"/>
        <v>0</v>
      </c>
      <c r="L646" s="52">
        <v>0</v>
      </c>
      <c r="M646" s="52">
        <v>135.80000000000001</v>
      </c>
      <c r="N646" s="52">
        <v>76.099999999999994</v>
      </c>
      <c r="O646" s="52">
        <v>0</v>
      </c>
      <c r="P646" s="52">
        <v>0</v>
      </c>
      <c r="Q646" s="52">
        <v>0</v>
      </c>
      <c r="R646" s="52">
        <v>0</v>
      </c>
      <c r="S646" s="52">
        <v>0</v>
      </c>
      <c r="T646" s="52">
        <v>0</v>
      </c>
      <c r="U646" s="52">
        <v>0</v>
      </c>
      <c r="V646" s="52">
        <v>0</v>
      </c>
      <c r="W646" s="52">
        <v>0</v>
      </c>
    </row>
    <row r="647" spans="2:23" ht="31.2">
      <c r="B647" s="137"/>
      <c r="C647" s="137"/>
      <c r="D647" s="137"/>
      <c r="E647" s="137"/>
      <c r="F647" s="51" t="s">
        <v>208</v>
      </c>
      <c r="G647" s="52">
        <f t="shared" si="25"/>
        <v>257.79999999999995</v>
      </c>
      <c r="H647" s="52">
        <f t="shared" si="26"/>
        <v>0</v>
      </c>
      <c r="I647" s="52">
        <f t="shared" si="26"/>
        <v>165.2</v>
      </c>
      <c r="J647" s="52">
        <f t="shared" si="26"/>
        <v>92.6</v>
      </c>
      <c r="K647" s="52">
        <f t="shared" si="26"/>
        <v>0</v>
      </c>
      <c r="L647" s="52">
        <v>0</v>
      </c>
      <c r="M647" s="52">
        <v>165.2</v>
      </c>
      <c r="N647" s="52">
        <v>92.6</v>
      </c>
      <c r="O647" s="52">
        <v>0</v>
      </c>
      <c r="P647" s="52">
        <v>0</v>
      </c>
      <c r="Q647" s="52">
        <v>0</v>
      </c>
      <c r="R647" s="52">
        <v>0</v>
      </c>
      <c r="S647" s="52">
        <v>0</v>
      </c>
      <c r="T647" s="52">
        <v>0</v>
      </c>
      <c r="U647" s="52">
        <v>0</v>
      </c>
      <c r="V647" s="52">
        <v>0</v>
      </c>
      <c r="W647" s="52">
        <v>0</v>
      </c>
    </row>
    <row r="648" spans="2:23">
      <c r="B648" s="137"/>
      <c r="C648" s="137"/>
      <c r="D648" s="137"/>
      <c r="E648" s="137"/>
      <c r="F648" s="51" t="s">
        <v>209</v>
      </c>
      <c r="G648" s="52">
        <f t="shared" si="25"/>
        <v>0</v>
      </c>
      <c r="H648" s="52">
        <f t="shared" si="26"/>
        <v>0</v>
      </c>
      <c r="I648" s="52">
        <f t="shared" si="26"/>
        <v>0</v>
      </c>
      <c r="J648" s="52">
        <f t="shared" si="26"/>
        <v>0</v>
      </c>
      <c r="K648" s="52">
        <f t="shared" si="26"/>
        <v>0</v>
      </c>
      <c r="L648" s="52">
        <v>0</v>
      </c>
      <c r="M648" s="52">
        <v>0</v>
      </c>
      <c r="N648" s="52">
        <v>0</v>
      </c>
      <c r="O648" s="52">
        <v>0</v>
      </c>
      <c r="P648" s="52">
        <v>0</v>
      </c>
      <c r="Q648" s="52">
        <v>0</v>
      </c>
      <c r="R648" s="52">
        <v>0</v>
      </c>
      <c r="S648" s="52">
        <v>0</v>
      </c>
      <c r="T648" s="52">
        <v>0</v>
      </c>
      <c r="U648" s="52">
        <v>0</v>
      </c>
      <c r="V648" s="52">
        <v>0</v>
      </c>
      <c r="W648" s="52">
        <v>0</v>
      </c>
    </row>
    <row r="649" spans="2:23">
      <c r="B649" s="137"/>
      <c r="C649" s="137"/>
      <c r="D649" s="137"/>
      <c r="E649" s="137"/>
      <c r="F649" s="51" t="s">
        <v>55</v>
      </c>
      <c r="G649" s="52">
        <f t="shared" si="25"/>
        <v>1508.5</v>
      </c>
      <c r="H649" s="52">
        <f t="shared" si="26"/>
        <v>0</v>
      </c>
      <c r="I649" s="52">
        <f t="shared" si="26"/>
        <v>965.2</v>
      </c>
      <c r="J649" s="52">
        <f t="shared" si="26"/>
        <v>543.29999999999995</v>
      </c>
      <c r="K649" s="52">
        <f t="shared" si="26"/>
        <v>0</v>
      </c>
      <c r="L649" s="52">
        <v>0</v>
      </c>
      <c r="M649" s="52">
        <v>965.2</v>
      </c>
      <c r="N649" s="52">
        <v>543.29999999999995</v>
      </c>
      <c r="O649" s="52">
        <v>0</v>
      </c>
      <c r="P649" s="52">
        <v>0</v>
      </c>
      <c r="Q649" s="52">
        <v>0</v>
      </c>
      <c r="R649" s="52">
        <v>0</v>
      </c>
      <c r="S649" s="52">
        <v>0</v>
      </c>
      <c r="T649" s="52">
        <v>0</v>
      </c>
      <c r="U649" s="52">
        <v>0</v>
      </c>
      <c r="V649" s="52">
        <v>0</v>
      </c>
      <c r="W649" s="52">
        <v>0</v>
      </c>
    </row>
    <row r="650" spans="2:23" ht="62.4">
      <c r="B650" s="137"/>
      <c r="C650" s="137"/>
      <c r="D650" s="137"/>
      <c r="E650" s="51" t="s">
        <v>210</v>
      </c>
      <c r="F650" s="51" t="s">
        <v>233</v>
      </c>
      <c r="G650" s="52">
        <f t="shared" si="25"/>
        <v>0</v>
      </c>
      <c r="H650" s="52">
        <f t="shared" si="26"/>
        <v>0</v>
      </c>
      <c r="I650" s="52">
        <f t="shared" si="26"/>
        <v>0</v>
      </c>
      <c r="J650" s="52">
        <f t="shared" si="26"/>
        <v>0</v>
      </c>
      <c r="K650" s="52">
        <f t="shared" si="26"/>
        <v>0</v>
      </c>
      <c r="L650" s="52">
        <v>0</v>
      </c>
      <c r="M650" s="52">
        <v>0</v>
      </c>
      <c r="N650" s="52">
        <v>0</v>
      </c>
      <c r="O650" s="52">
        <v>0</v>
      </c>
      <c r="P650" s="52">
        <v>0</v>
      </c>
      <c r="Q650" s="52">
        <v>0</v>
      </c>
      <c r="R650" s="52">
        <v>0</v>
      </c>
      <c r="S650" s="52">
        <v>0</v>
      </c>
      <c r="T650" s="52">
        <v>0</v>
      </c>
      <c r="U650" s="52">
        <v>0</v>
      </c>
      <c r="V650" s="52">
        <v>0</v>
      </c>
      <c r="W650" s="52">
        <v>0</v>
      </c>
    </row>
    <row r="651" spans="2:23">
      <c r="B651" s="137"/>
      <c r="C651" s="137"/>
      <c r="D651" s="137"/>
      <c r="E651" s="137" t="s">
        <v>211</v>
      </c>
      <c r="F651" s="137" t="s">
        <v>197</v>
      </c>
      <c r="G651" s="52">
        <f t="shared" si="25"/>
        <v>0</v>
      </c>
      <c r="H651" s="52">
        <f t="shared" si="26"/>
        <v>0</v>
      </c>
      <c r="I651" s="52">
        <f t="shared" si="26"/>
        <v>0</v>
      </c>
      <c r="J651" s="52">
        <f t="shared" si="26"/>
        <v>0</v>
      </c>
      <c r="K651" s="52">
        <f t="shared" si="26"/>
        <v>0</v>
      </c>
      <c r="L651" s="52">
        <v>0</v>
      </c>
      <c r="M651" s="52">
        <v>0</v>
      </c>
      <c r="N651" s="52">
        <v>0</v>
      </c>
      <c r="O651" s="52">
        <v>0</v>
      </c>
      <c r="P651" s="52">
        <v>0</v>
      </c>
      <c r="Q651" s="52">
        <v>0</v>
      </c>
      <c r="R651" s="52">
        <v>0</v>
      </c>
      <c r="S651" s="52">
        <v>0</v>
      </c>
      <c r="T651" s="52">
        <v>0</v>
      </c>
      <c r="U651" s="52">
        <v>0</v>
      </c>
      <c r="V651" s="52">
        <v>0</v>
      </c>
      <c r="W651" s="52">
        <v>0</v>
      </c>
    </row>
    <row r="652" spans="2:23">
      <c r="B652" s="137"/>
      <c r="C652" s="137"/>
      <c r="D652" s="137" t="s">
        <v>212</v>
      </c>
      <c r="E652" s="137" t="s">
        <v>58</v>
      </c>
      <c r="F652" s="137" t="s">
        <v>197</v>
      </c>
      <c r="G652" s="52">
        <f t="shared" si="25"/>
        <v>60627.899999999994</v>
      </c>
      <c r="H652" s="52">
        <f t="shared" si="26"/>
        <v>60627.899999999994</v>
      </c>
      <c r="I652" s="52">
        <f t="shared" si="26"/>
        <v>0</v>
      </c>
      <c r="J652" s="52">
        <f t="shared" si="26"/>
        <v>0</v>
      </c>
      <c r="K652" s="52">
        <f t="shared" si="26"/>
        <v>0</v>
      </c>
      <c r="L652" s="52">
        <v>23680.7</v>
      </c>
      <c r="M652" s="52">
        <v>0</v>
      </c>
      <c r="N652" s="52">
        <v>0</v>
      </c>
      <c r="O652" s="52">
        <v>0</v>
      </c>
      <c r="P652" s="52">
        <v>0</v>
      </c>
      <c r="Q652" s="52">
        <v>0</v>
      </c>
      <c r="R652" s="52">
        <v>0</v>
      </c>
      <c r="S652" s="52">
        <v>0</v>
      </c>
      <c r="T652" s="52">
        <v>36947.199999999997</v>
      </c>
      <c r="U652" s="52">
        <v>0</v>
      </c>
      <c r="V652" s="52">
        <v>0</v>
      </c>
      <c r="W652" s="52">
        <v>0</v>
      </c>
    </row>
    <row r="653" spans="2:23">
      <c r="B653" s="137"/>
      <c r="C653" s="137"/>
      <c r="D653" s="137"/>
      <c r="E653" s="137" t="s">
        <v>199</v>
      </c>
      <c r="F653" s="51" t="s">
        <v>213</v>
      </c>
      <c r="G653" s="52">
        <f t="shared" si="25"/>
        <v>0.7</v>
      </c>
      <c r="H653" s="52">
        <f t="shared" si="26"/>
        <v>0.7</v>
      </c>
      <c r="I653" s="52">
        <f t="shared" si="26"/>
        <v>0</v>
      </c>
      <c r="J653" s="52">
        <f t="shared" si="26"/>
        <v>0</v>
      </c>
      <c r="K653" s="52">
        <f t="shared" si="26"/>
        <v>0</v>
      </c>
      <c r="L653" s="52">
        <v>0.7</v>
      </c>
      <c r="M653" s="52">
        <v>0</v>
      </c>
      <c r="N653" s="52">
        <v>0</v>
      </c>
      <c r="O653" s="52">
        <v>0</v>
      </c>
      <c r="P653" s="52">
        <v>0</v>
      </c>
      <c r="Q653" s="52">
        <v>0</v>
      </c>
      <c r="R653" s="52">
        <v>0</v>
      </c>
      <c r="S653" s="52">
        <v>0</v>
      </c>
      <c r="T653" s="52">
        <v>0</v>
      </c>
      <c r="U653" s="52">
        <v>0</v>
      </c>
      <c r="V653" s="52">
        <v>0</v>
      </c>
      <c r="W653" s="52">
        <v>0</v>
      </c>
    </row>
    <row r="654" spans="2:23">
      <c r="B654" s="137"/>
      <c r="C654" s="137"/>
      <c r="D654" s="137"/>
      <c r="E654" s="137"/>
      <c r="F654" s="51" t="s">
        <v>55</v>
      </c>
      <c r="G654" s="52">
        <f t="shared" si="25"/>
        <v>17779.3</v>
      </c>
      <c r="H654" s="52">
        <f t="shared" si="26"/>
        <v>17779.3</v>
      </c>
      <c r="I654" s="52">
        <f t="shared" si="26"/>
        <v>0</v>
      </c>
      <c r="J654" s="52">
        <f t="shared" si="26"/>
        <v>0</v>
      </c>
      <c r="K654" s="52">
        <f t="shared" si="26"/>
        <v>0</v>
      </c>
      <c r="L654" s="52">
        <v>3902.2</v>
      </c>
      <c r="M654" s="52">
        <v>0</v>
      </c>
      <c r="N654" s="52">
        <v>0</v>
      </c>
      <c r="O654" s="52">
        <v>0</v>
      </c>
      <c r="P654" s="52">
        <v>0</v>
      </c>
      <c r="Q654" s="52">
        <v>0</v>
      </c>
      <c r="R654" s="52">
        <v>0</v>
      </c>
      <c r="S654" s="52">
        <v>0</v>
      </c>
      <c r="T654" s="52">
        <v>13877.1</v>
      </c>
      <c r="U654" s="52">
        <v>0</v>
      </c>
      <c r="V654" s="52">
        <v>0</v>
      </c>
      <c r="W654" s="52">
        <v>0</v>
      </c>
    </row>
    <row r="655" spans="2:23">
      <c r="B655" s="137"/>
      <c r="C655" s="137"/>
      <c r="D655" s="137"/>
      <c r="E655" s="137" t="s">
        <v>112</v>
      </c>
      <c r="F655" s="137" t="s">
        <v>197</v>
      </c>
      <c r="G655" s="52">
        <f t="shared" si="25"/>
        <v>1040.4000000000001</v>
      </c>
      <c r="H655" s="52">
        <f t="shared" si="26"/>
        <v>1040.4000000000001</v>
      </c>
      <c r="I655" s="52">
        <f t="shared" si="26"/>
        <v>0</v>
      </c>
      <c r="J655" s="52">
        <f t="shared" si="26"/>
        <v>0</v>
      </c>
      <c r="K655" s="52">
        <f t="shared" si="26"/>
        <v>0</v>
      </c>
      <c r="L655" s="52">
        <v>233.5</v>
      </c>
      <c r="M655" s="52">
        <v>0</v>
      </c>
      <c r="N655" s="52">
        <v>0</v>
      </c>
      <c r="O655" s="52">
        <v>0</v>
      </c>
      <c r="P655" s="52">
        <v>0</v>
      </c>
      <c r="Q655" s="52">
        <v>0</v>
      </c>
      <c r="R655" s="52">
        <v>0</v>
      </c>
      <c r="S655" s="52">
        <v>0</v>
      </c>
      <c r="T655" s="52">
        <v>806.9</v>
      </c>
      <c r="U655" s="52">
        <v>0</v>
      </c>
      <c r="V655" s="52">
        <v>0</v>
      </c>
      <c r="W655" s="52">
        <v>0</v>
      </c>
    </row>
    <row r="656" spans="2:23">
      <c r="B656" s="137"/>
      <c r="C656" s="137"/>
      <c r="D656" s="137"/>
      <c r="E656" s="137" t="s">
        <v>194</v>
      </c>
      <c r="F656" s="137" t="s">
        <v>197</v>
      </c>
      <c r="G656" s="52">
        <f t="shared" si="25"/>
        <v>1260.4000000000001</v>
      </c>
      <c r="H656" s="52">
        <f t="shared" si="26"/>
        <v>1260.4000000000001</v>
      </c>
      <c r="I656" s="52">
        <f t="shared" si="26"/>
        <v>0</v>
      </c>
      <c r="J656" s="52">
        <f t="shared" si="26"/>
        <v>0</v>
      </c>
      <c r="K656" s="52">
        <f t="shared" si="26"/>
        <v>0</v>
      </c>
      <c r="L656" s="52">
        <v>370.6</v>
      </c>
      <c r="M656" s="52">
        <v>0</v>
      </c>
      <c r="N656" s="52">
        <v>0</v>
      </c>
      <c r="O656" s="52">
        <v>0</v>
      </c>
      <c r="P656" s="52">
        <v>0</v>
      </c>
      <c r="Q656" s="52">
        <v>0</v>
      </c>
      <c r="R656" s="52">
        <v>0</v>
      </c>
      <c r="S656" s="52">
        <v>0</v>
      </c>
      <c r="T656" s="52">
        <v>889.8</v>
      </c>
      <c r="U656" s="52">
        <v>0</v>
      </c>
      <c r="V656" s="52">
        <v>0</v>
      </c>
      <c r="W656" s="52">
        <v>0</v>
      </c>
    </row>
    <row r="657" spans="2:23">
      <c r="B657" s="137"/>
      <c r="C657" s="137"/>
      <c r="D657" s="137"/>
      <c r="E657" s="137" t="s">
        <v>200</v>
      </c>
      <c r="F657" s="51" t="s">
        <v>214</v>
      </c>
      <c r="G657" s="52">
        <f t="shared" si="25"/>
        <v>3710.8</v>
      </c>
      <c r="H657" s="52">
        <f t="shared" si="26"/>
        <v>3710.8</v>
      </c>
      <c r="I657" s="52">
        <f t="shared" si="26"/>
        <v>0</v>
      </c>
      <c r="J657" s="52">
        <f t="shared" si="26"/>
        <v>0</v>
      </c>
      <c r="K657" s="52">
        <f t="shared" si="26"/>
        <v>0</v>
      </c>
      <c r="L657" s="52">
        <v>0</v>
      </c>
      <c r="M657" s="52">
        <v>0</v>
      </c>
      <c r="N657" s="52">
        <v>0</v>
      </c>
      <c r="O657" s="52">
        <v>0</v>
      </c>
      <c r="P657" s="52">
        <v>0</v>
      </c>
      <c r="Q657" s="52">
        <v>0</v>
      </c>
      <c r="R657" s="52">
        <v>0</v>
      </c>
      <c r="S657" s="52">
        <v>0</v>
      </c>
      <c r="T657" s="52">
        <v>3710.8</v>
      </c>
      <c r="U657" s="52">
        <v>0</v>
      </c>
      <c r="V657" s="52">
        <v>0</v>
      </c>
      <c r="W657" s="52">
        <v>0</v>
      </c>
    </row>
    <row r="658" spans="2:23" ht="31.2">
      <c r="B658" s="137"/>
      <c r="C658" s="137"/>
      <c r="D658" s="137"/>
      <c r="E658" s="137"/>
      <c r="F658" s="51" t="s">
        <v>215</v>
      </c>
      <c r="G658" s="52">
        <f t="shared" si="25"/>
        <v>577.5</v>
      </c>
      <c r="H658" s="52">
        <f t="shared" si="26"/>
        <v>577.5</v>
      </c>
      <c r="I658" s="52">
        <f t="shared" si="26"/>
        <v>0</v>
      </c>
      <c r="J658" s="52">
        <f t="shared" si="26"/>
        <v>0</v>
      </c>
      <c r="K658" s="52">
        <f t="shared" si="26"/>
        <v>0</v>
      </c>
      <c r="L658" s="52">
        <v>238.5</v>
      </c>
      <c r="M658" s="52">
        <v>0</v>
      </c>
      <c r="N658" s="52">
        <v>0</v>
      </c>
      <c r="O658" s="52">
        <v>0</v>
      </c>
      <c r="P658" s="52">
        <v>0</v>
      </c>
      <c r="Q658" s="52">
        <v>0</v>
      </c>
      <c r="R658" s="52">
        <v>0</v>
      </c>
      <c r="S658" s="52">
        <v>0</v>
      </c>
      <c r="T658" s="52">
        <v>339</v>
      </c>
      <c r="U658" s="52">
        <v>0</v>
      </c>
      <c r="V658" s="52">
        <v>0</v>
      </c>
      <c r="W658" s="52">
        <v>0</v>
      </c>
    </row>
    <row r="659" spans="2:23">
      <c r="B659" s="137"/>
      <c r="C659" s="137"/>
      <c r="D659" s="137"/>
      <c r="E659" s="137"/>
      <c r="F659" s="51" t="s">
        <v>216</v>
      </c>
      <c r="G659" s="52">
        <f t="shared" si="25"/>
        <v>2549.3999999999996</v>
      </c>
      <c r="H659" s="52">
        <f t="shared" si="26"/>
        <v>2549.3999999999996</v>
      </c>
      <c r="I659" s="52">
        <f t="shared" si="26"/>
        <v>0</v>
      </c>
      <c r="J659" s="52">
        <f t="shared" si="26"/>
        <v>0</v>
      </c>
      <c r="K659" s="52">
        <f t="shared" si="26"/>
        <v>0</v>
      </c>
      <c r="L659" s="52">
        <v>1028.8</v>
      </c>
      <c r="M659" s="52">
        <v>0</v>
      </c>
      <c r="N659" s="52">
        <v>0</v>
      </c>
      <c r="O659" s="52">
        <v>0</v>
      </c>
      <c r="P659" s="52">
        <v>0</v>
      </c>
      <c r="Q659" s="52">
        <v>0</v>
      </c>
      <c r="R659" s="52">
        <v>0</v>
      </c>
      <c r="S659" s="52">
        <v>0</v>
      </c>
      <c r="T659" s="52">
        <v>1520.6</v>
      </c>
      <c r="U659" s="52">
        <v>0</v>
      </c>
      <c r="V659" s="52">
        <v>0</v>
      </c>
      <c r="W659" s="52">
        <v>0</v>
      </c>
    </row>
    <row r="660" spans="2:23">
      <c r="B660" s="137"/>
      <c r="C660" s="137"/>
      <c r="D660" s="137"/>
      <c r="E660" s="137"/>
      <c r="F660" s="51" t="s">
        <v>55</v>
      </c>
      <c r="G660" s="52">
        <f t="shared" si="25"/>
        <v>6711.7</v>
      </c>
      <c r="H660" s="52">
        <f t="shared" si="26"/>
        <v>6711.7</v>
      </c>
      <c r="I660" s="52">
        <f t="shared" si="26"/>
        <v>0</v>
      </c>
      <c r="J660" s="52">
        <f t="shared" si="26"/>
        <v>0</v>
      </c>
      <c r="K660" s="52">
        <f t="shared" si="26"/>
        <v>0</v>
      </c>
      <c r="L660" s="52">
        <v>994.8</v>
      </c>
      <c r="M660" s="52">
        <v>0</v>
      </c>
      <c r="N660" s="52">
        <v>0</v>
      </c>
      <c r="O660" s="52">
        <v>0</v>
      </c>
      <c r="P660" s="52">
        <v>0</v>
      </c>
      <c r="Q660" s="52">
        <v>0</v>
      </c>
      <c r="R660" s="52">
        <v>0</v>
      </c>
      <c r="S660" s="52">
        <v>0</v>
      </c>
      <c r="T660" s="52">
        <v>5716.9</v>
      </c>
      <c r="U660" s="52">
        <v>0</v>
      </c>
      <c r="V660" s="52">
        <v>0</v>
      </c>
      <c r="W660" s="52">
        <v>0</v>
      </c>
    </row>
    <row r="661" spans="2:23">
      <c r="B661" s="137"/>
      <c r="C661" s="137"/>
      <c r="D661" s="137"/>
      <c r="E661" s="137" t="s">
        <v>201</v>
      </c>
      <c r="F661" s="137" t="s">
        <v>197</v>
      </c>
      <c r="G661" s="52">
        <f t="shared" si="25"/>
        <v>2.5</v>
      </c>
      <c r="H661" s="52">
        <f t="shared" si="26"/>
        <v>2.5</v>
      </c>
      <c r="I661" s="52">
        <f t="shared" si="26"/>
        <v>0</v>
      </c>
      <c r="J661" s="52">
        <f t="shared" si="26"/>
        <v>0</v>
      </c>
      <c r="K661" s="52">
        <f t="shared" si="26"/>
        <v>0</v>
      </c>
      <c r="L661" s="52">
        <v>2.5</v>
      </c>
      <c r="M661" s="52">
        <v>0</v>
      </c>
      <c r="N661" s="52">
        <v>0</v>
      </c>
      <c r="O661" s="52">
        <v>0</v>
      </c>
      <c r="P661" s="52">
        <v>0</v>
      </c>
      <c r="Q661" s="52">
        <v>0</v>
      </c>
      <c r="R661" s="52">
        <v>0</v>
      </c>
      <c r="S661" s="52">
        <v>0</v>
      </c>
      <c r="T661" s="52">
        <v>0</v>
      </c>
      <c r="U661" s="52">
        <v>0</v>
      </c>
      <c r="V661" s="52">
        <v>0</v>
      </c>
      <c r="W661" s="52">
        <v>0</v>
      </c>
    </row>
    <row r="662" spans="2:23">
      <c r="B662" s="137"/>
      <c r="C662" s="137"/>
      <c r="D662" s="137"/>
      <c r="E662" s="137" t="s">
        <v>217</v>
      </c>
      <c r="F662" s="137" t="s">
        <v>197</v>
      </c>
      <c r="G662" s="52">
        <f t="shared" si="25"/>
        <v>6186.7000000000007</v>
      </c>
      <c r="H662" s="52">
        <f t="shared" si="26"/>
        <v>6186.7000000000007</v>
      </c>
      <c r="I662" s="52">
        <f t="shared" si="26"/>
        <v>0</v>
      </c>
      <c r="J662" s="52">
        <f t="shared" si="26"/>
        <v>0</v>
      </c>
      <c r="K662" s="52">
        <f t="shared" si="26"/>
        <v>0</v>
      </c>
      <c r="L662" s="52">
        <v>887.6</v>
      </c>
      <c r="M662" s="52">
        <v>0</v>
      </c>
      <c r="N662" s="52">
        <v>0</v>
      </c>
      <c r="O662" s="52">
        <v>0</v>
      </c>
      <c r="P662" s="52">
        <v>0</v>
      </c>
      <c r="Q662" s="52">
        <v>0</v>
      </c>
      <c r="R662" s="52">
        <v>0</v>
      </c>
      <c r="S662" s="52">
        <v>0</v>
      </c>
      <c r="T662" s="52">
        <v>5299.1</v>
      </c>
      <c r="U662" s="52">
        <v>0</v>
      </c>
      <c r="V662" s="52">
        <v>0</v>
      </c>
      <c r="W662" s="52">
        <v>0</v>
      </c>
    </row>
    <row r="663" spans="2:23">
      <c r="B663" s="137"/>
      <c r="C663" s="137"/>
      <c r="D663" s="137"/>
      <c r="E663" s="137" t="s">
        <v>218</v>
      </c>
      <c r="F663" s="137" t="s">
        <v>197</v>
      </c>
      <c r="G663" s="52">
        <f t="shared" si="25"/>
        <v>1949.5</v>
      </c>
      <c r="H663" s="52">
        <f t="shared" si="26"/>
        <v>1949.5</v>
      </c>
      <c r="I663" s="52">
        <f t="shared" si="26"/>
        <v>0</v>
      </c>
      <c r="J663" s="52">
        <f t="shared" si="26"/>
        <v>0</v>
      </c>
      <c r="K663" s="52">
        <f t="shared" si="26"/>
        <v>0</v>
      </c>
      <c r="L663" s="52">
        <v>158.5</v>
      </c>
      <c r="M663" s="52">
        <v>0</v>
      </c>
      <c r="N663" s="52">
        <v>0</v>
      </c>
      <c r="O663" s="52">
        <v>0</v>
      </c>
      <c r="P663" s="52">
        <v>0</v>
      </c>
      <c r="Q663" s="52">
        <v>0</v>
      </c>
      <c r="R663" s="52">
        <v>0</v>
      </c>
      <c r="S663" s="52">
        <v>0</v>
      </c>
      <c r="T663" s="52">
        <v>1791</v>
      </c>
      <c r="U663" s="52">
        <v>0</v>
      </c>
      <c r="V663" s="52">
        <v>0</v>
      </c>
      <c r="W663" s="52">
        <v>0</v>
      </c>
    </row>
    <row r="664" spans="2:23">
      <c r="B664" s="137"/>
      <c r="C664" s="137"/>
      <c r="D664" s="137"/>
      <c r="E664" s="137" t="s">
        <v>202</v>
      </c>
      <c r="F664" s="137" t="s">
        <v>197</v>
      </c>
      <c r="G664" s="52">
        <f t="shared" si="25"/>
        <v>0</v>
      </c>
      <c r="H664" s="52">
        <f t="shared" si="26"/>
        <v>0</v>
      </c>
      <c r="I664" s="52">
        <f t="shared" si="26"/>
        <v>0</v>
      </c>
      <c r="J664" s="52">
        <f t="shared" si="26"/>
        <v>0</v>
      </c>
      <c r="K664" s="52">
        <f t="shared" si="26"/>
        <v>0</v>
      </c>
      <c r="L664" s="52">
        <v>0</v>
      </c>
      <c r="M664" s="52">
        <v>0</v>
      </c>
      <c r="N664" s="52">
        <v>0</v>
      </c>
      <c r="O664" s="52">
        <v>0</v>
      </c>
      <c r="P664" s="52">
        <v>0</v>
      </c>
      <c r="Q664" s="52">
        <v>0</v>
      </c>
      <c r="R664" s="52">
        <v>0</v>
      </c>
      <c r="S664" s="52">
        <v>0</v>
      </c>
      <c r="T664" s="52">
        <v>0</v>
      </c>
      <c r="U664" s="52">
        <v>0</v>
      </c>
      <c r="V664" s="52">
        <v>0</v>
      </c>
      <c r="W664" s="52">
        <v>0</v>
      </c>
    </row>
    <row r="665" spans="2:23">
      <c r="B665" s="137"/>
      <c r="C665" s="137"/>
      <c r="D665" s="137"/>
      <c r="E665" s="137" t="s">
        <v>219</v>
      </c>
      <c r="F665" s="137" t="s">
        <v>197</v>
      </c>
      <c r="G665" s="52">
        <f t="shared" si="25"/>
        <v>52.8</v>
      </c>
      <c r="H665" s="52">
        <f t="shared" si="26"/>
        <v>52.8</v>
      </c>
      <c r="I665" s="52">
        <f t="shared" si="26"/>
        <v>0</v>
      </c>
      <c r="J665" s="52">
        <f t="shared" si="26"/>
        <v>0</v>
      </c>
      <c r="K665" s="52">
        <f t="shared" si="26"/>
        <v>0</v>
      </c>
      <c r="L665" s="52">
        <v>52.8</v>
      </c>
      <c r="M665" s="52">
        <v>0</v>
      </c>
      <c r="N665" s="52">
        <v>0</v>
      </c>
      <c r="O665" s="52">
        <v>0</v>
      </c>
      <c r="P665" s="52">
        <v>0</v>
      </c>
      <c r="Q665" s="52">
        <v>0</v>
      </c>
      <c r="R665" s="52">
        <v>0</v>
      </c>
      <c r="S665" s="52">
        <v>0</v>
      </c>
      <c r="T665" s="52">
        <v>0</v>
      </c>
      <c r="U665" s="52">
        <v>0</v>
      </c>
      <c r="V665" s="52">
        <v>0</v>
      </c>
      <c r="W665" s="52">
        <v>0</v>
      </c>
    </row>
    <row r="666" spans="2:23">
      <c r="B666" s="137"/>
      <c r="C666" s="137"/>
      <c r="D666" s="137"/>
      <c r="E666" s="137" t="s">
        <v>220</v>
      </c>
      <c r="F666" s="137" t="s">
        <v>197</v>
      </c>
      <c r="G666" s="52">
        <f t="shared" si="25"/>
        <v>41.9</v>
      </c>
      <c r="H666" s="52">
        <f t="shared" si="26"/>
        <v>41.9</v>
      </c>
      <c r="I666" s="52">
        <f t="shared" si="26"/>
        <v>0</v>
      </c>
      <c r="J666" s="52">
        <f t="shared" si="26"/>
        <v>0</v>
      </c>
      <c r="K666" s="52">
        <f t="shared" si="26"/>
        <v>0</v>
      </c>
      <c r="L666" s="52">
        <v>41.9</v>
      </c>
      <c r="M666" s="52">
        <v>0</v>
      </c>
      <c r="N666" s="52">
        <v>0</v>
      </c>
      <c r="O666" s="52">
        <v>0</v>
      </c>
      <c r="P666" s="52">
        <v>0</v>
      </c>
      <c r="Q666" s="52">
        <v>0</v>
      </c>
      <c r="R666" s="52">
        <v>0</v>
      </c>
      <c r="S666" s="52">
        <v>0</v>
      </c>
      <c r="T666" s="52">
        <v>0</v>
      </c>
      <c r="U666" s="52">
        <v>0</v>
      </c>
      <c r="V666" s="52">
        <v>0</v>
      </c>
      <c r="W666" s="52">
        <v>0</v>
      </c>
    </row>
    <row r="667" spans="2:23" ht="31.2">
      <c r="B667" s="137"/>
      <c r="C667" s="137"/>
      <c r="D667" s="137"/>
      <c r="E667" s="137" t="s">
        <v>221</v>
      </c>
      <c r="F667" s="51" t="s">
        <v>222</v>
      </c>
      <c r="G667" s="52">
        <f t="shared" si="25"/>
        <v>0</v>
      </c>
      <c r="H667" s="52">
        <f t="shared" si="26"/>
        <v>0</v>
      </c>
      <c r="I667" s="52">
        <f t="shared" si="26"/>
        <v>0</v>
      </c>
      <c r="J667" s="52">
        <f t="shared" si="26"/>
        <v>0</v>
      </c>
      <c r="K667" s="52">
        <f t="shared" si="26"/>
        <v>0</v>
      </c>
      <c r="L667" s="52">
        <v>0</v>
      </c>
      <c r="M667" s="52">
        <v>0</v>
      </c>
      <c r="N667" s="52">
        <v>0</v>
      </c>
      <c r="O667" s="52">
        <v>0</v>
      </c>
      <c r="P667" s="52">
        <v>0</v>
      </c>
      <c r="Q667" s="52">
        <v>0</v>
      </c>
      <c r="R667" s="52">
        <v>0</v>
      </c>
      <c r="S667" s="52">
        <v>0</v>
      </c>
      <c r="T667" s="52">
        <v>0</v>
      </c>
      <c r="U667" s="52">
        <v>0</v>
      </c>
      <c r="V667" s="52">
        <v>0</v>
      </c>
      <c r="W667" s="52">
        <v>0</v>
      </c>
    </row>
    <row r="668" spans="2:23">
      <c r="B668" s="137"/>
      <c r="C668" s="137"/>
      <c r="D668" s="137"/>
      <c r="E668" s="137"/>
      <c r="F668" s="51" t="s">
        <v>223</v>
      </c>
      <c r="G668" s="52">
        <f t="shared" si="25"/>
        <v>0</v>
      </c>
      <c r="H668" s="52">
        <f t="shared" si="26"/>
        <v>0</v>
      </c>
      <c r="I668" s="52">
        <f t="shared" si="26"/>
        <v>0</v>
      </c>
      <c r="J668" s="52">
        <f t="shared" si="26"/>
        <v>0</v>
      </c>
      <c r="K668" s="52">
        <f t="shared" si="26"/>
        <v>0</v>
      </c>
      <c r="L668" s="52">
        <v>0</v>
      </c>
      <c r="M668" s="52">
        <v>0</v>
      </c>
      <c r="N668" s="52">
        <v>0</v>
      </c>
      <c r="O668" s="52">
        <v>0</v>
      </c>
      <c r="P668" s="52">
        <v>0</v>
      </c>
      <c r="Q668" s="52">
        <v>0</v>
      </c>
      <c r="R668" s="52">
        <v>0</v>
      </c>
      <c r="S668" s="52">
        <v>0</v>
      </c>
      <c r="T668" s="52">
        <v>0</v>
      </c>
      <c r="U668" s="52">
        <v>0</v>
      </c>
      <c r="V668" s="52">
        <v>0</v>
      </c>
      <c r="W668" s="52">
        <v>0</v>
      </c>
    </row>
    <row r="669" spans="2:23">
      <c r="B669" s="137"/>
      <c r="C669" s="137"/>
      <c r="D669" s="137"/>
      <c r="E669" s="137" t="s">
        <v>54</v>
      </c>
      <c r="F669" s="137" t="s">
        <v>197</v>
      </c>
      <c r="G669" s="52">
        <f t="shared" si="25"/>
        <v>0</v>
      </c>
      <c r="H669" s="52">
        <f t="shared" si="26"/>
        <v>0</v>
      </c>
      <c r="I669" s="52">
        <f t="shared" si="26"/>
        <v>0</v>
      </c>
      <c r="J669" s="52">
        <f t="shared" si="26"/>
        <v>0</v>
      </c>
      <c r="K669" s="52">
        <f t="shared" si="26"/>
        <v>0</v>
      </c>
      <c r="L669" s="52">
        <v>0</v>
      </c>
      <c r="M669" s="52">
        <v>0</v>
      </c>
      <c r="N669" s="52">
        <v>0</v>
      </c>
      <c r="O669" s="52">
        <v>0</v>
      </c>
      <c r="P669" s="52">
        <v>0</v>
      </c>
      <c r="Q669" s="52">
        <v>0</v>
      </c>
      <c r="R669" s="52">
        <v>0</v>
      </c>
      <c r="S669" s="52">
        <v>0</v>
      </c>
      <c r="T669" s="52">
        <v>0</v>
      </c>
      <c r="U669" s="52">
        <v>0</v>
      </c>
      <c r="V669" s="52">
        <v>0</v>
      </c>
      <c r="W669" s="52">
        <v>0</v>
      </c>
    </row>
    <row r="670" spans="2:23">
      <c r="B670" s="137"/>
      <c r="C670" s="137"/>
      <c r="D670" s="137"/>
      <c r="E670" s="137" t="s">
        <v>224</v>
      </c>
      <c r="F670" s="137" t="s">
        <v>197</v>
      </c>
      <c r="G670" s="52">
        <f t="shared" si="25"/>
        <v>157.80000000000001</v>
      </c>
      <c r="H670" s="52">
        <f t="shared" si="26"/>
        <v>157.80000000000001</v>
      </c>
      <c r="I670" s="52">
        <f t="shared" si="26"/>
        <v>0</v>
      </c>
      <c r="J670" s="52">
        <f t="shared" si="26"/>
        <v>0</v>
      </c>
      <c r="K670" s="52">
        <f t="shared" si="26"/>
        <v>0</v>
      </c>
      <c r="L670" s="52">
        <v>98.8</v>
      </c>
      <c r="M670" s="52">
        <v>0</v>
      </c>
      <c r="N670" s="52">
        <v>0</v>
      </c>
      <c r="O670" s="52">
        <v>0</v>
      </c>
      <c r="P670" s="52">
        <v>0</v>
      </c>
      <c r="Q670" s="52">
        <v>0</v>
      </c>
      <c r="R670" s="52">
        <v>0</v>
      </c>
      <c r="S670" s="52">
        <v>0</v>
      </c>
      <c r="T670" s="52">
        <v>59</v>
      </c>
      <c r="U670" s="52">
        <v>0</v>
      </c>
      <c r="V670" s="52">
        <v>0</v>
      </c>
      <c r="W670" s="52">
        <v>0</v>
      </c>
    </row>
    <row r="671" spans="2:23">
      <c r="B671" s="137"/>
      <c r="C671" s="137"/>
      <c r="D671" s="137"/>
      <c r="E671" s="137" t="s">
        <v>225</v>
      </c>
      <c r="F671" s="137" t="s">
        <v>197</v>
      </c>
      <c r="G671" s="52">
        <f t="shared" si="25"/>
        <v>0</v>
      </c>
      <c r="H671" s="52">
        <f t="shared" si="26"/>
        <v>0</v>
      </c>
      <c r="I671" s="52">
        <f t="shared" si="26"/>
        <v>0</v>
      </c>
      <c r="J671" s="52">
        <f t="shared" si="26"/>
        <v>0</v>
      </c>
      <c r="K671" s="52">
        <f t="shared" si="26"/>
        <v>0</v>
      </c>
      <c r="L671" s="52">
        <v>0</v>
      </c>
      <c r="M671" s="52">
        <v>0</v>
      </c>
      <c r="N671" s="52">
        <v>0</v>
      </c>
      <c r="O671" s="52">
        <v>0</v>
      </c>
      <c r="P671" s="52">
        <v>0</v>
      </c>
      <c r="Q671" s="52">
        <v>0</v>
      </c>
      <c r="R671" s="52">
        <v>0</v>
      </c>
      <c r="S671" s="52">
        <v>0</v>
      </c>
      <c r="T671" s="52">
        <v>0</v>
      </c>
      <c r="U671" s="52">
        <v>0</v>
      </c>
      <c r="V671" s="52">
        <v>0</v>
      </c>
      <c r="W671" s="52">
        <v>0</v>
      </c>
    </row>
    <row r="672" spans="2:23">
      <c r="B672" s="137"/>
      <c r="C672" s="137"/>
      <c r="D672" s="137"/>
      <c r="E672" s="137" t="s">
        <v>55</v>
      </c>
      <c r="F672" s="137" t="s">
        <v>197</v>
      </c>
      <c r="G672" s="52">
        <f t="shared" si="25"/>
        <v>612.4</v>
      </c>
      <c r="H672" s="52">
        <f t="shared" si="26"/>
        <v>612.4</v>
      </c>
      <c r="I672" s="52">
        <f t="shared" si="26"/>
        <v>0</v>
      </c>
      <c r="J672" s="52">
        <f t="shared" si="26"/>
        <v>0</v>
      </c>
      <c r="K672" s="52">
        <f t="shared" si="26"/>
        <v>0</v>
      </c>
      <c r="L672" s="52">
        <v>9.3000000000000007</v>
      </c>
      <c r="M672" s="52">
        <v>0</v>
      </c>
      <c r="N672" s="52">
        <v>0</v>
      </c>
      <c r="O672" s="52">
        <v>0</v>
      </c>
      <c r="P672" s="52">
        <v>0</v>
      </c>
      <c r="Q672" s="52">
        <v>0</v>
      </c>
      <c r="R672" s="52">
        <v>0</v>
      </c>
      <c r="S672" s="52">
        <v>0</v>
      </c>
      <c r="T672" s="52">
        <v>603.1</v>
      </c>
      <c r="U672" s="52">
        <v>0</v>
      </c>
      <c r="V672" s="52">
        <v>0</v>
      </c>
      <c r="W672" s="52">
        <v>0</v>
      </c>
    </row>
    <row r="673" spans="2:23">
      <c r="B673" s="137"/>
      <c r="C673" s="137"/>
      <c r="D673" s="137"/>
      <c r="E673" s="137" t="s">
        <v>226</v>
      </c>
      <c r="F673" s="137" t="s">
        <v>197</v>
      </c>
      <c r="G673" s="52">
        <f t="shared" si="25"/>
        <v>17994.100000000002</v>
      </c>
      <c r="H673" s="52">
        <f t="shared" si="26"/>
        <v>17994.100000000002</v>
      </c>
      <c r="I673" s="52">
        <f t="shared" si="26"/>
        <v>0</v>
      </c>
      <c r="J673" s="52">
        <f t="shared" si="26"/>
        <v>0</v>
      </c>
      <c r="K673" s="52">
        <f t="shared" si="26"/>
        <v>0</v>
      </c>
      <c r="L673" s="52">
        <v>15660.2</v>
      </c>
      <c r="M673" s="52">
        <v>0</v>
      </c>
      <c r="N673" s="52">
        <v>0</v>
      </c>
      <c r="O673" s="52">
        <v>0</v>
      </c>
      <c r="P673" s="52">
        <v>0</v>
      </c>
      <c r="Q673" s="52">
        <v>0</v>
      </c>
      <c r="R673" s="52">
        <v>0</v>
      </c>
      <c r="S673" s="52">
        <v>0</v>
      </c>
      <c r="T673" s="52">
        <v>2333.9</v>
      </c>
      <c r="U673" s="52">
        <v>0</v>
      </c>
      <c r="V673" s="52">
        <v>0</v>
      </c>
      <c r="W673" s="52">
        <v>0</v>
      </c>
    </row>
    <row r="674" spans="2:23">
      <c r="B674" s="137"/>
      <c r="C674" s="137"/>
      <c r="D674" s="137" t="s">
        <v>227</v>
      </c>
      <c r="E674" s="137" t="s">
        <v>197</v>
      </c>
      <c r="F674" s="137" t="s">
        <v>197</v>
      </c>
      <c r="G674" s="52">
        <f t="shared" si="25"/>
        <v>48077</v>
      </c>
      <c r="H674" s="52">
        <f t="shared" si="26"/>
        <v>48077</v>
      </c>
      <c r="I674" s="52">
        <f t="shared" si="26"/>
        <v>0</v>
      </c>
      <c r="J674" s="52">
        <f t="shared" si="26"/>
        <v>0</v>
      </c>
      <c r="K674" s="52">
        <f t="shared" si="26"/>
        <v>0</v>
      </c>
      <c r="L674" s="52">
        <v>0</v>
      </c>
      <c r="M674" s="52">
        <v>0</v>
      </c>
      <c r="N674" s="52">
        <v>0</v>
      </c>
      <c r="O674" s="52">
        <v>0</v>
      </c>
      <c r="P674" s="52">
        <v>256</v>
      </c>
      <c r="Q674" s="52">
        <v>0</v>
      </c>
      <c r="R674" s="52">
        <v>0</v>
      </c>
      <c r="S674" s="52">
        <v>0</v>
      </c>
      <c r="T674" s="52">
        <v>47821</v>
      </c>
      <c r="U674" s="52">
        <v>0</v>
      </c>
      <c r="V674" s="52">
        <v>0</v>
      </c>
      <c r="W674" s="52">
        <v>0</v>
      </c>
    </row>
    <row r="675" spans="2:23">
      <c r="B675" s="137" t="s">
        <v>125</v>
      </c>
      <c r="C675" s="137" t="s">
        <v>139</v>
      </c>
      <c r="D675" s="137" t="s">
        <v>123</v>
      </c>
      <c r="E675" s="137"/>
      <c r="F675" s="137" t="s">
        <v>197</v>
      </c>
      <c r="G675" s="52">
        <f t="shared" si="25"/>
        <v>116334.7</v>
      </c>
      <c r="H675" s="52">
        <f t="shared" si="26"/>
        <v>59188.5</v>
      </c>
      <c r="I675" s="52">
        <f t="shared" si="26"/>
        <v>39605.199999999997</v>
      </c>
      <c r="J675" s="52">
        <f t="shared" si="26"/>
        <v>17541</v>
      </c>
      <c r="K675" s="52">
        <f t="shared" si="26"/>
        <v>0</v>
      </c>
      <c r="L675" s="52">
        <v>12416</v>
      </c>
      <c r="M675" s="52">
        <v>39605.199999999997</v>
      </c>
      <c r="N675" s="52">
        <v>17541</v>
      </c>
      <c r="O675" s="52">
        <v>0</v>
      </c>
      <c r="P675" s="52">
        <v>752</v>
      </c>
      <c r="Q675" s="52">
        <v>0</v>
      </c>
      <c r="R675" s="52">
        <v>0</v>
      </c>
      <c r="S675" s="52">
        <v>0</v>
      </c>
      <c r="T675" s="52">
        <v>46020.5</v>
      </c>
      <c r="U675" s="52">
        <v>0</v>
      </c>
      <c r="V675" s="52">
        <v>0</v>
      </c>
      <c r="W675" s="52">
        <v>0</v>
      </c>
    </row>
    <row r="676" spans="2:23">
      <c r="B676" s="137"/>
      <c r="C676" s="137"/>
      <c r="D676" s="137" t="s">
        <v>198</v>
      </c>
      <c r="E676" s="137" t="s">
        <v>58</v>
      </c>
      <c r="F676" s="137" t="s">
        <v>197</v>
      </c>
      <c r="G676" s="52">
        <f t="shared" si="25"/>
        <v>57146.2</v>
      </c>
      <c r="H676" s="52">
        <f t="shared" si="26"/>
        <v>0</v>
      </c>
      <c r="I676" s="52">
        <f t="shared" si="26"/>
        <v>39605.199999999997</v>
      </c>
      <c r="J676" s="52">
        <f t="shared" si="26"/>
        <v>17541</v>
      </c>
      <c r="K676" s="52">
        <f t="shared" si="26"/>
        <v>0</v>
      </c>
      <c r="L676" s="52">
        <v>0</v>
      </c>
      <c r="M676" s="52">
        <v>39605.199999999997</v>
      </c>
      <c r="N676" s="52">
        <v>17541</v>
      </c>
      <c r="O676" s="52">
        <v>0</v>
      </c>
      <c r="P676" s="52">
        <v>0</v>
      </c>
      <c r="Q676" s="52">
        <v>0</v>
      </c>
      <c r="R676" s="52">
        <v>0</v>
      </c>
      <c r="S676" s="52">
        <v>0</v>
      </c>
      <c r="T676" s="52">
        <v>0</v>
      </c>
      <c r="U676" s="52">
        <v>0</v>
      </c>
      <c r="V676" s="52">
        <v>0</v>
      </c>
      <c r="W676" s="52">
        <v>0</v>
      </c>
    </row>
    <row r="677" spans="2:23">
      <c r="B677" s="137"/>
      <c r="C677" s="137"/>
      <c r="D677" s="137"/>
      <c r="E677" s="137" t="s">
        <v>153</v>
      </c>
      <c r="F677" s="51" t="s">
        <v>58</v>
      </c>
      <c r="G677" s="52">
        <f t="shared" si="25"/>
        <v>53483.199999999997</v>
      </c>
      <c r="H677" s="52">
        <f t="shared" si="26"/>
        <v>0</v>
      </c>
      <c r="I677" s="52">
        <f t="shared" si="26"/>
        <v>37066.5</v>
      </c>
      <c r="J677" s="52">
        <f t="shared" si="26"/>
        <v>16416.7</v>
      </c>
      <c r="K677" s="52">
        <f t="shared" si="26"/>
        <v>0</v>
      </c>
      <c r="L677" s="52">
        <v>0</v>
      </c>
      <c r="M677" s="52">
        <v>37066.5</v>
      </c>
      <c r="N677" s="52">
        <v>16416.7</v>
      </c>
      <c r="O677" s="52">
        <v>0</v>
      </c>
      <c r="P677" s="52">
        <v>0</v>
      </c>
      <c r="Q677" s="52">
        <v>0</v>
      </c>
      <c r="R677" s="52">
        <v>0</v>
      </c>
      <c r="S677" s="52">
        <v>0</v>
      </c>
      <c r="T677" s="52">
        <v>0</v>
      </c>
      <c r="U677" s="52">
        <v>0</v>
      </c>
      <c r="V677" s="52">
        <v>0</v>
      </c>
      <c r="W677" s="52">
        <v>0</v>
      </c>
    </row>
    <row r="678" spans="2:23">
      <c r="B678" s="137"/>
      <c r="C678" s="137"/>
      <c r="D678" s="137"/>
      <c r="E678" s="137"/>
      <c r="F678" s="51" t="s">
        <v>199</v>
      </c>
      <c r="G678" s="52">
        <f t="shared" si="25"/>
        <v>18155.3</v>
      </c>
      <c r="H678" s="52">
        <f t="shared" si="26"/>
        <v>0</v>
      </c>
      <c r="I678" s="52">
        <f t="shared" si="26"/>
        <v>12582.5</v>
      </c>
      <c r="J678" s="52">
        <f t="shared" si="26"/>
        <v>5572.8</v>
      </c>
      <c r="K678" s="52">
        <f t="shared" si="26"/>
        <v>0</v>
      </c>
      <c r="L678" s="52">
        <v>0</v>
      </c>
      <c r="M678" s="52">
        <v>12582.5</v>
      </c>
      <c r="N678" s="52">
        <v>5572.8</v>
      </c>
      <c r="O678" s="52">
        <v>0</v>
      </c>
      <c r="P678" s="52">
        <v>0</v>
      </c>
      <c r="Q678" s="52">
        <v>0</v>
      </c>
      <c r="R678" s="52">
        <v>0</v>
      </c>
      <c r="S678" s="52">
        <v>0</v>
      </c>
      <c r="T678" s="52">
        <v>0</v>
      </c>
      <c r="U678" s="52">
        <v>0</v>
      </c>
      <c r="V678" s="52">
        <v>0</v>
      </c>
      <c r="W678" s="52">
        <v>0</v>
      </c>
    </row>
    <row r="679" spans="2:23" ht="31.2">
      <c r="B679" s="137"/>
      <c r="C679" s="137"/>
      <c r="D679" s="137"/>
      <c r="E679" s="137"/>
      <c r="F679" s="51" t="s">
        <v>200</v>
      </c>
      <c r="G679" s="52">
        <f t="shared" si="25"/>
        <v>10629.1</v>
      </c>
      <c r="H679" s="52">
        <f t="shared" si="26"/>
        <v>0</v>
      </c>
      <c r="I679" s="52">
        <f t="shared" si="26"/>
        <v>7366.5</v>
      </c>
      <c r="J679" s="52">
        <f t="shared" si="26"/>
        <v>3262.6</v>
      </c>
      <c r="K679" s="52">
        <f t="shared" si="26"/>
        <v>0</v>
      </c>
      <c r="L679" s="52">
        <v>0</v>
      </c>
      <c r="M679" s="52">
        <v>7366.5</v>
      </c>
      <c r="N679" s="52">
        <v>3262.6</v>
      </c>
      <c r="O679" s="52">
        <v>0</v>
      </c>
      <c r="P679" s="52">
        <v>0</v>
      </c>
      <c r="Q679" s="52">
        <v>0</v>
      </c>
      <c r="R679" s="52">
        <v>0</v>
      </c>
      <c r="S679" s="52">
        <v>0</v>
      </c>
      <c r="T679" s="52">
        <v>0</v>
      </c>
      <c r="U679" s="52">
        <v>0</v>
      </c>
      <c r="V679" s="52">
        <v>0</v>
      </c>
      <c r="W679" s="52">
        <v>0</v>
      </c>
    </row>
    <row r="680" spans="2:23">
      <c r="B680" s="137"/>
      <c r="C680" s="137"/>
      <c r="D680" s="137"/>
      <c r="E680" s="137"/>
      <c r="F680" s="51" t="s">
        <v>201</v>
      </c>
      <c r="G680" s="52">
        <f t="shared" si="25"/>
        <v>331.6</v>
      </c>
      <c r="H680" s="52">
        <f t="shared" si="26"/>
        <v>0</v>
      </c>
      <c r="I680" s="52">
        <f t="shared" si="26"/>
        <v>229.8</v>
      </c>
      <c r="J680" s="52">
        <f t="shared" si="26"/>
        <v>101.8</v>
      </c>
      <c r="K680" s="52">
        <f t="shared" si="26"/>
        <v>0</v>
      </c>
      <c r="L680" s="52">
        <v>0</v>
      </c>
      <c r="M680" s="52">
        <v>229.8</v>
      </c>
      <c r="N680" s="52">
        <v>101.8</v>
      </c>
      <c r="O680" s="52">
        <v>0</v>
      </c>
      <c r="P680" s="52">
        <v>0</v>
      </c>
      <c r="Q680" s="52">
        <v>0</v>
      </c>
      <c r="R680" s="52">
        <v>0</v>
      </c>
      <c r="S680" s="52">
        <v>0</v>
      </c>
      <c r="T680" s="52">
        <v>0</v>
      </c>
      <c r="U680" s="52">
        <v>0</v>
      </c>
      <c r="V680" s="52">
        <v>0</v>
      </c>
      <c r="W680" s="52">
        <v>0</v>
      </c>
    </row>
    <row r="681" spans="2:23">
      <c r="B681" s="137"/>
      <c r="C681" s="137"/>
      <c r="D681" s="137"/>
      <c r="E681" s="137"/>
      <c r="F681" s="51" t="s">
        <v>202</v>
      </c>
      <c r="G681" s="52">
        <f t="shared" si="25"/>
        <v>982.90000000000009</v>
      </c>
      <c r="H681" s="52">
        <f t="shared" si="26"/>
        <v>0</v>
      </c>
      <c r="I681" s="52">
        <f t="shared" si="26"/>
        <v>681.2</v>
      </c>
      <c r="J681" s="52">
        <f t="shared" si="26"/>
        <v>301.7</v>
      </c>
      <c r="K681" s="52">
        <f t="shared" si="26"/>
        <v>0</v>
      </c>
      <c r="L681" s="52">
        <v>0</v>
      </c>
      <c r="M681" s="52">
        <v>681.2</v>
      </c>
      <c r="N681" s="52">
        <v>301.7</v>
      </c>
      <c r="O681" s="52">
        <v>0</v>
      </c>
      <c r="P681" s="52">
        <v>0</v>
      </c>
      <c r="Q681" s="52">
        <v>0</v>
      </c>
      <c r="R681" s="52">
        <v>0</v>
      </c>
      <c r="S681" s="52">
        <v>0</v>
      </c>
      <c r="T681" s="52">
        <v>0</v>
      </c>
      <c r="U681" s="52">
        <v>0</v>
      </c>
      <c r="V681" s="52">
        <v>0</v>
      </c>
      <c r="W681" s="52">
        <v>0</v>
      </c>
    </row>
    <row r="682" spans="2:23" ht="31.2">
      <c r="B682" s="137"/>
      <c r="C682" s="137"/>
      <c r="D682" s="137"/>
      <c r="E682" s="137"/>
      <c r="F682" s="51" t="s">
        <v>203</v>
      </c>
      <c r="G682" s="52">
        <f t="shared" si="25"/>
        <v>1394.4</v>
      </c>
      <c r="H682" s="52">
        <f t="shared" si="26"/>
        <v>0</v>
      </c>
      <c r="I682" s="52">
        <f t="shared" si="26"/>
        <v>966.4</v>
      </c>
      <c r="J682" s="52">
        <f t="shared" si="26"/>
        <v>428</v>
      </c>
      <c r="K682" s="52">
        <f t="shared" si="26"/>
        <v>0</v>
      </c>
      <c r="L682" s="52">
        <v>0</v>
      </c>
      <c r="M682" s="52">
        <v>966.4</v>
      </c>
      <c r="N682" s="52">
        <v>428</v>
      </c>
      <c r="O682" s="52">
        <v>0</v>
      </c>
      <c r="P682" s="52">
        <v>0</v>
      </c>
      <c r="Q682" s="52">
        <v>0</v>
      </c>
      <c r="R682" s="52">
        <v>0</v>
      </c>
      <c r="S682" s="52">
        <v>0</v>
      </c>
      <c r="T682" s="52">
        <v>0</v>
      </c>
      <c r="U682" s="52">
        <v>0</v>
      </c>
      <c r="V682" s="52">
        <v>0</v>
      </c>
      <c r="W682" s="52">
        <v>0</v>
      </c>
    </row>
    <row r="683" spans="2:23">
      <c r="B683" s="137"/>
      <c r="C683" s="137"/>
      <c r="D683" s="137"/>
      <c r="E683" s="137"/>
      <c r="F683" s="51" t="s">
        <v>204</v>
      </c>
      <c r="G683" s="52">
        <f t="shared" si="25"/>
        <v>628.70000000000005</v>
      </c>
      <c r="H683" s="52">
        <f t="shared" si="26"/>
        <v>0</v>
      </c>
      <c r="I683" s="52">
        <f t="shared" si="26"/>
        <v>435.7</v>
      </c>
      <c r="J683" s="52">
        <f t="shared" si="26"/>
        <v>193</v>
      </c>
      <c r="K683" s="52">
        <f t="shared" si="26"/>
        <v>0</v>
      </c>
      <c r="L683" s="52">
        <v>0</v>
      </c>
      <c r="M683" s="52">
        <v>435.7</v>
      </c>
      <c r="N683" s="52">
        <v>193</v>
      </c>
      <c r="O683" s="52">
        <v>0</v>
      </c>
      <c r="P683" s="52">
        <v>0</v>
      </c>
      <c r="Q683" s="52">
        <v>0</v>
      </c>
      <c r="R683" s="52">
        <v>0</v>
      </c>
      <c r="S683" s="52">
        <v>0</v>
      </c>
      <c r="T683" s="52">
        <v>0</v>
      </c>
      <c r="U683" s="52">
        <v>0</v>
      </c>
      <c r="V683" s="52">
        <v>0</v>
      </c>
      <c r="W683" s="52">
        <v>0</v>
      </c>
    </row>
    <row r="684" spans="2:23">
      <c r="B684" s="137"/>
      <c r="C684" s="137"/>
      <c r="D684" s="137"/>
      <c r="E684" s="137"/>
      <c r="F684" s="51" t="s">
        <v>55</v>
      </c>
      <c r="G684" s="52">
        <f t="shared" si="25"/>
        <v>21361.200000000001</v>
      </c>
      <c r="H684" s="52">
        <f t="shared" si="26"/>
        <v>0</v>
      </c>
      <c r="I684" s="52">
        <f t="shared" si="26"/>
        <v>14804.4</v>
      </c>
      <c r="J684" s="52">
        <f t="shared" si="26"/>
        <v>6556.8</v>
      </c>
      <c r="K684" s="52">
        <f t="shared" si="26"/>
        <v>0</v>
      </c>
      <c r="L684" s="52">
        <v>0</v>
      </c>
      <c r="M684" s="52">
        <v>14804.4</v>
      </c>
      <c r="N684" s="52">
        <v>6556.8</v>
      </c>
      <c r="O684" s="52">
        <v>0</v>
      </c>
      <c r="P684" s="52">
        <v>0</v>
      </c>
      <c r="Q684" s="52">
        <v>0</v>
      </c>
      <c r="R684" s="52">
        <v>0</v>
      </c>
      <c r="S684" s="52">
        <v>0</v>
      </c>
      <c r="T684" s="52">
        <v>0</v>
      </c>
      <c r="U684" s="52">
        <v>0</v>
      </c>
      <c r="V684" s="52">
        <v>0</v>
      </c>
      <c r="W684" s="52">
        <v>0</v>
      </c>
    </row>
    <row r="685" spans="2:23">
      <c r="B685" s="137"/>
      <c r="C685" s="137"/>
      <c r="D685" s="137"/>
      <c r="E685" s="137" t="s">
        <v>154</v>
      </c>
      <c r="F685" s="51" t="s">
        <v>58</v>
      </c>
      <c r="G685" s="52">
        <f t="shared" si="25"/>
        <v>3663</v>
      </c>
      <c r="H685" s="52">
        <f t="shared" si="26"/>
        <v>0</v>
      </c>
      <c r="I685" s="52">
        <f t="shared" si="26"/>
        <v>2538.6999999999998</v>
      </c>
      <c r="J685" s="52">
        <f t="shared" si="26"/>
        <v>1124.3</v>
      </c>
      <c r="K685" s="52">
        <f t="shared" si="26"/>
        <v>0</v>
      </c>
      <c r="L685" s="52">
        <v>0</v>
      </c>
      <c r="M685" s="52">
        <v>2538.6999999999998</v>
      </c>
      <c r="N685" s="52">
        <v>1124.3</v>
      </c>
      <c r="O685" s="52">
        <v>0</v>
      </c>
      <c r="P685" s="52">
        <v>0</v>
      </c>
      <c r="Q685" s="52">
        <v>0</v>
      </c>
      <c r="R685" s="52">
        <v>0</v>
      </c>
      <c r="S685" s="52">
        <v>0</v>
      </c>
      <c r="T685" s="52">
        <v>0</v>
      </c>
      <c r="U685" s="52">
        <v>0</v>
      </c>
      <c r="V685" s="52">
        <v>0</v>
      </c>
      <c r="W685" s="52">
        <v>0</v>
      </c>
    </row>
    <row r="686" spans="2:23">
      <c r="B686" s="137"/>
      <c r="C686" s="137"/>
      <c r="D686" s="137"/>
      <c r="E686" s="137"/>
      <c r="F686" s="51" t="s">
        <v>205</v>
      </c>
      <c r="G686" s="52">
        <f t="shared" si="25"/>
        <v>565.79999999999995</v>
      </c>
      <c r="H686" s="52">
        <f t="shared" si="26"/>
        <v>0</v>
      </c>
      <c r="I686" s="52">
        <f t="shared" si="26"/>
        <v>392.1</v>
      </c>
      <c r="J686" s="52">
        <f t="shared" si="26"/>
        <v>173.7</v>
      </c>
      <c r="K686" s="52">
        <f t="shared" si="26"/>
        <v>0</v>
      </c>
      <c r="L686" s="52">
        <v>0</v>
      </c>
      <c r="M686" s="52">
        <v>392.1</v>
      </c>
      <c r="N686" s="52">
        <v>173.7</v>
      </c>
      <c r="O686" s="52">
        <v>0</v>
      </c>
      <c r="P686" s="52">
        <v>0</v>
      </c>
      <c r="Q686" s="52">
        <v>0</v>
      </c>
      <c r="R686" s="52">
        <v>0</v>
      </c>
      <c r="S686" s="52">
        <v>0</v>
      </c>
      <c r="T686" s="52">
        <v>0</v>
      </c>
      <c r="U686" s="52">
        <v>0</v>
      </c>
      <c r="V686" s="52">
        <v>0</v>
      </c>
      <c r="W686" s="52">
        <v>0</v>
      </c>
    </row>
    <row r="687" spans="2:23">
      <c r="B687" s="137"/>
      <c r="C687" s="137"/>
      <c r="D687" s="137"/>
      <c r="E687" s="137"/>
      <c r="F687" s="51" t="s">
        <v>206</v>
      </c>
      <c r="G687" s="52">
        <f t="shared" si="25"/>
        <v>1125.7</v>
      </c>
      <c r="H687" s="52">
        <f t="shared" si="26"/>
        <v>0</v>
      </c>
      <c r="I687" s="52">
        <f t="shared" si="26"/>
        <v>780.2</v>
      </c>
      <c r="J687" s="52">
        <f t="shared" si="26"/>
        <v>345.5</v>
      </c>
      <c r="K687" s="52">
        <f t="shared" si="26"/>
        <v>0</v>
      </c>
      <c r="L687" s="52">
        <v>0</v>
      </c>
      <c r="M687" s="52">
        <v>780.2</v>
      </c>
      <c r="N687" s="52">
        <v>345.5</v>
      </c>
      <c r="O687" s="52">
        <v>0</v>
      </c>
      <c r="P687" s="52">
        <v>0</v>
      </c>
      <c r="Q687" s="52">
        <v>0</v>
      </c>
      <c r="R687" s="52">
        <v>0</v>
      </c>
      <c r="S687" s="52">
        <v>0</v>
      </c>
      <c r="T687" s="52">
        <v>0</v>
      </c>
      <c r="U687" s="52">
        <v>0</v>
      </c>
      <c r="V687" s="52">
        <v>0</v>
      </c>
      <c r="W687" s="52">
        <v>0</v>
      </c>
    </row>
    <row r="688" spans="2:23">
      <c r="B688" s="137"/>
      <c r="C688" s="137"/>
      <c r="D688" s="137"/>
      <c r="E688" s="137"/>
      <c r="F688" s="51" t="s">
        <v>207</v>
      </c>
      <c r="G688" s="52">
        <f t="shared" si="25"/>
        <v>211.4</v>
      </c>
      <c r="H688" s="52">
        <f t="shared" si="26"/>
        <v>0</v>
      </c>
      <c r="I688" s="52">
        <f t="shared" si="26"/>
        <v>146.5</v>
      </c>
      <c r="J688" s="52">
        <f t="shared" si="26"/>
        <v>64.900000000000006</v>
      </c>
      <c r="K688" s="52">
        <f t="shared" si="26"/>
        <v>0</v>
      </c>
      <c r="L688" s="52">
        <v>0</v>
      </c>
      <c r="M688" s="52">
        <v>146.5</v>
      </c>
      <c r="N688" s="52">
        <v>64.900000000000006</v>
      </c>
      <c r="O688" s="52">
        <v>0</v>
      </c>
      <c r="P688" s="52">
        <v>0</v>
      </c>
      <c r="Q688" s="52">
        <v>0</v>
      </c>
      <c r="R688" s="52">
        <v>0</v>
      </c>
      <c r="S688" s="52">
        <v>0</v>
      </c>
      <c r="T688" s="52">
        <v>0</v>
      </c>
      <c r="U688" s="52">
        <v>0</v>
      </c>
      <c r="V688" s="52">
        <v>0</v>
      </c>
      <c r="W688" s="52">
        <v>0</v>
      </c>
    </row>
    <row r="689" spans="2:23" ht="31.2">
      <c r="B689" s="137"/>
      <c r="C689" s="137"/>
      <c r="D689" s="137"/>
      <c r="E689" s="137"/>
      <c r="F689" s="51" t="s">
        <v>208</v>
      </c>
      <c r="G689" s="52">
        <f t="shared" si="25"/>
        <v>257.20000000000005</v>
      </c>
      <c r="H689" s="52">
        <f t="shared" si="26"/>
        <v>0</v>
      </c>
      <c r="I689" s="52">
        <f t="shared" si="26"/>
        <v>178.3</v>
      </c>
      <c r="J689" s="52">
        <f t="shared" si="26"/>
        <v>78.900000000000006</v>
      </c>
      <c r="K689" s="52">
        <f t="shared" si="26"/>
        <v>0</v>
      </c>
      <c r="L689" s="52">
        <v>0</v>
      </c>
      <c r="M689" s="52">
        <v>178.3</v>
      </c>
      <c r="N689" s="52">
        <v>78.900000000000006</v>
      </c>
      <c r="O689" s="52">
        <v>0</v>
      </c>
      <c r="P689" s="52">
        <v>0</v>
      </c>
      <c r="Q689" s="52">
        <v>0</v>
      </c>
      <c r="R689" s="52">
        <v>0</v>
      </c>
      <c r="S689" s="52">
        <v>0</v>
      </c>
      <c r="T689" s="52">
        <v>0</v>
      </c>
      <c r="U689" s="52">
        <v>0</v>
      </c>
      <c r="V689" s="52">
        <v>0</v>
      </c>
      <c r="W689" s="52">
        <v>0</v>
      </c>
    </row>
    <row r="690" spans="2:23">
      <c r="B690" s="137"/>
      <c r="C690" s="137"/>
      <c r="D690" s="137"/>
      <c r="E690" s="137"/>
      <c r="F690" s="51" t="s">
        <v>209</v>
      </c>
      <c r="G690" s="52">
        <f t="shared" si="25"/>
        <v>0</v>
      </c>
      <c r="H690" s="52">
        <f t="shared" si="26"/>
        <v>0</v>
      </c>
      <c r="I690" s="52">
        <f t="shared" si="26"/>
        <v>0</v>
      </c>
      <c r="J690" s="52">
        <f t="shared" si="26"/>
        <v>0</v>
      </c>
      <c r="K690" s="52">
        <f t="shared" si="26"/>
        <v>0</v>
      </c>
      <c r="L690" s="52">
        <v>0</v>
      </c>
      <c r="M690" s="52">
        <v>0</v>
      </c>
      <c r="N690" s="52">
        <v>0</v>
      </c>
      <c r="O690" s="52">
        <v>0</v>
      </c>
      <c r="P690" s="52">
        <v>0</v>
      </c>
      <c r="Q690" s="52">
        <v>0</v>
      </c>
      <c r="R690" s="52">
        <v>0</v>
      </c>
      <c r="S690" s="52">
        <v>0</v>
      </c>
      <c r="T690" s="52">
        <v>0</v>
      </c>
      <c r="U690" s="52">
        <v>0</v>
      </c>
      <c r="V690" s="52">
        <v>0</v>
      </c>
      <c r="W690" s="52">
        <v>0</v>
      </c>
    </row>
    <row r="691" spans="2:23">
      <c r="B691" s="137"/>
      <c r="C691" s="137"/>
      <c r="D691" s="137"/>
      <c r="E691" s="137"/>
      <c r="F691" s="51" t="s">
        <v>55</v>
      </c>
      <c r="G691" s="52">
        <f t="shared" si="25"/>
        <v>1502.8999999999999</v>
      </c>
      <c r="H691" s="52">
        <f t="shared" si="26"/>
        <v>0</v>
      </c>
      <c r="I691" s="52">
        <f t="shared" si="26"/>
        <v>1041.5999999999999</v>
      </c>
      <c r="J691" s="52">
        <f t="shared" si="26"/>
        <v>461.3</v>
      </c>
      <c r="K691" s="52">
        <f t="shared" si="26"/>
        <v>0</v>
      </c>
      <c r="L691" s="52">
        <v>0</v>
      </c>
      <c r="M691" s="52">
        <v>1041.5999999999999</v>
      </c>
      <c r="N691" s="52">
        <v>461.3</v>
      </c>
      <c r="O691" s="52">
        <v>0</v>
      </c>
      <c r="P691" s="52">
        <v>0</v>
      </c>
      <c r="Q691" s="52">
        <v>0</v>
      </c>
      <c r="R691" s="52">
        <v>0</v>
      </c>
      <c r="S691" s="52">
        <v>0</v>
      </c>
      <c r="T691" s="52">
        <v>0</v>
      </c>
      <c r="U691" s="52">
        <v>0</v>
      </c>
      <c r="V691" s="52">
        <v>0</v>
      </c>
      <c r="W691" s="52">
        <v>0</v>
      </c>
    </row>
    <row r="692" spans="2:23" ht="62.4">
      <c r="B692" s="137"/>
      <c r="C692" s="137"/>
      <c r="D692" s="137"/>
      <c r="E692" s="51" t="s">
        <v>210</v>
      </c>
      <c r="F692" s="51" t="s">
        <v>233</v>
      </c>
      <c r="G692" s="52">
        <f t="shared" si="25"/>
        <v>0</v>
      </c>
      <c r="H692" s="52">
        <f t="shared" si="26"/>
        <v>0</v>
      </c>
      <c r="I692" s="52">
        <f t="shared" si="26"/>
        <v>0</v>
      </c>
      <c r="J692" s="52">
        <f t="shared" si="26"/>
        <v>0</v>
      </c>
      <c r="K692" s="52">
        <f t="shared" si="26"/>
        <v>0</v>
      </c>
      <c r="L692" s="52">
        <v>0</v>
      </c>
      <c r="M692" s="52">
        <v>0</v>
      </c>
      <c r="N692" s="52">
        <v>0</v>
      </c>
      <c r="O692" s="52">
        <v>0</v>
      </c>
      <c r="P692" s="52">
        <v>0</v>
      </c>
      <c r="Q692" s="52">
        <v>0</v>
      </c>
      <c r="R692" s="52">
        <v>0</v>
      </c>
      <c r="S692" s="52">
        <v>0</v>
      </c>
      <c r="T692" s="52">
        <v>0</v>
      </c>
      <c r="U692" s="52">
        <v>0</v>
      </c>
      <c r="V692" s="52">
        <v>0</v>
      </c>
      <c r="W692" s="52">
        <v>0</v>
      </c>
    </row>
    <row r="693" spans="2:23">
      <c r="B693" s="137"/>
      <c r="C693" s="137"/>
      <c r="D693" s="137"/>
      <c r="E693" s="137" t="s">
        <v>211</v>
      </c>
      <c r="F693" s="137" t="s">
        <v>197</v>
      </c>
      <c r="G693" s="52">
        <f t="shared" si="25"/>
        <v>0</v>
      </c>
      <c r="H693" s="52">
        <f t="shared" si="26"/>
        <v>0</v>
      </c>
      <c r="I693" s="52">
        <f t="shared" si="26"/>
        <v>0</v>
      </c>
      <c r="J693" s="52">
        <f t="shared" si="26"/>
        <v>0</v>
      </c>
      <c r="K693" s="52">
        <f t="shared" si="26"/>
        <v>0</v>
      </c>
      <c r="L693" s="52">
        <v>0</v>
      </c>
      <c r="M693" s="52">
        <v>0</v>
      </c>
      <c r="N693" s="52">
        <v>0</v>
      </c>
      <c r="O693" s="52">
        <v>0</v>
      </c>
      <c r="P693" s="52">
        <v>0</v>
      </c>
      <c r="Q693" s="52">
        <v>0</v>
      </c>
      <c r="R693" s="52">
        <v>0</v>
      </c>
      <c r="S693" s="52">
        <v>0</v>
      </c>
      <c r="T693" s="52">
        <v>0</v>
      </c>
      <c r="U693" s="52">
        <v>0</v>
      </c>
      <c r="V693" s="52">
        <v>0</v>
      </c>
      <c r="W693" s="52">
        <v>0</v>
      </c>
    </row>
    <row r="694" spans="2:23">
      <c r="B694" s="137"/>
      <c r="C694" s="137"/>
      <c r="D694" s="137" t="s">
        <v>212</v>
      </c>
      <c r="E694" s="137" t="s">
        <v>58</v>
      </c>
      <c r="F694" s="137" t="s">
        <v>197</v>
      </c>
      <c r="G694" s="52">
        <f t="shared" si="25"/>
        <v>30820.3</v>
      </c>
      <c r="H694" s="52">
        <f t="shared" si="26"/>
        <v>30820.3</v>
      </c>
      <c r="I694" s="52">
        <f t="shared" si="26"/>
        <v>0</v>
      </c>
      <c r="J694" s="52">
        <f t="shared" si="26"/>
        <v>0</v>
      </c>
      <c r="K694" s="52">
        <f t="shared" si="26"/>
        <v>0</v>
      </c>
      <c r="L694" s="52">
        <v>12416</v>
      </c>
      <c r="M694" s="52">
        <v>0</v>
      </c>
      <c r="N694" s="52">
        <v>0</v>
      </c>
      <c r="O694" s="52">
        <v>0</v>
      </c>
      <c r="P694" s="52">
        <v>0</v>
      </c>
      <c r="Q694" s="52">
        <v>0</v>
      </c>
      <c r="R694" s="52">
        <v>0</v>
      </c>
      <c r="S694" s="52">
        <v>0</v>
      </c>
      <c r="T694" s="52">
        <v>18404.3</v>
      </c>
      <c r="U694" s="52">
        <v>0</v>
      </c>
      <c r="V694" s="52">
        <v>0</v>
      </c>
      <c r="W694" s="52">
        <v>0</v>
      </c>
    </row>
    <row r="695" spans="2:23">
      <c r="B695" s="137"/>
      <c r="C695" s="137"/>
      <c r="D695" s="137"/>
      <c r="E695" s="137" t="s">
        <v>199</v>
      </c>
      <c r="F695" s="51" t="s">
        <v>213</v>
      </c>
      <c r="G695" s="52">
        <f t="shared" si="25"/>
        <v>73.099999999999994</v>
      </c>
      <c r="H695" s="52">
        <f t="shared" si="26"/>
        <v>73.099999999999994</v>
      </c>
      <c r="I695" s="52">
        <f t="shared" si="26"/>
        <v>0</v>
      </c>
      <c r="J695" s="52">
        <f t="shared" si="26"/>
        <v>0</v>
      </c>
      <c r="K695" s="52">
        <f t="shared" si="26"/>
        <v>0</v>
      </c>
      <c r="L695" s="52">
        <v>48.8</v>
      </c>
      <c r="M695" s="52">
        <v>0</v>
      </c>
      <c r="N695" s="52">
        <v>0</v>
      </c>
      <c r="O695" s="52">
        <v>0</v>
      </c>
      <c r="P695" s="52">
        <v>0</v>
      </c>
      <c r="Q695" s="52">
        <v>0</v>
      </c>
      <c r="R695" s="52">
        <v>0</v>
      </c>
      <c r="S695" s="52">
        <v>0</v>
      </c>
      <c r="T695" s="52">
        <v>24.3</v>
      </c>
      <c r="U695" s="52">
        <v>0</v>
      </c>
      <c r="V695" s="52">
        <v>0</v>
      </c>
      <c r="W695" s="52">
        <v>0</v>
      </c>
    </row>
    <row r="696" spans="2:23">
      <c r="B696" s="137"/>
      <c r="C696" s="137"/>
      <c r="D696" s="137"/>
      <c r="E696" s="137"/>
      <c r="F696" s="51" t="s">
        <v>55</v>
      </c>
      <c r="G696" s="52">
        <f t="shared" si="25"/>
        <v>9786</v>
      </c>
      <c r="H696" s="52">
        <f t="shared" si="26"/>
        <v>9786</v>
      </c>
      <c r="I696" s="52">
        <f t="shared" si="26"/>
        <v>0</v>
      </c>
      <c r="J696" s="52">
        <f t="shared" si="26"/>
        <v>0</v>
      </c>
      <c r="K696" s="52">
        <f t="shared" si="26"/>
        <v>0</v>
      </c>
      <c r="L696" s="52">
        <v>1392</v>
      </c>
      <c r="M696" s="52">
        <v>0</v>
      </c>
      <c r="N696" s="52">
        <v>0</v>
      </c>
      <c r="O696" s="52">
        <v>0</v>
      </c>
      <c r="P696" s="52">
        <v>0</v>
      </c>
      <c r="Q696" s="52">
        <v>0</v>
      </c>
      <c r="R696" s="52">
        <v>0</v>
      </c>
      <c r="S696" s="52">
        <v>0</v>
      </c>
      <c r="T696" s="52">
        <v>8394</v>
      </c>
      <c r="U696" s="52">
        <v>0</v>
      </c>
      <c r="V696" s="52">
        <v>0</v>
      </c>
      <c r="W696" s="52">
        <v>0</v>
      </c>
    </row>
    <row r="697" spans="2:23">
      <c r="B697" s="137"/>
      <c r="C697" s="137"/>
      <c r="D697" s="137"/>
      <c r="E697" s="137" t="s">
        <v>112</v>
      </c>
      <c r="F697" s="137" t="s">
        <v>197</v>
      </c>
      <c r="G697" s="52">
        <f t="shared" si="25"/>
        <v>682.9</v>
      </c>
      <c r="H697" s="52">
        <f t="shared" si="26"/>
        <v>682.9</v>
      </c>
      <c r="I697" s="52">
        <f t="shared" si="26"/>
        <v>0</v>
      </c>
      <c r="J697" s="52">
        <f t="shared" si="26"/>
        <v>0</v>
      </c>
      <c r="K697" s="52">
        <f t="shared" si="26"/>
        <v>0</v>
      </c>
      <c r="L697" s="52">
        <v>200.9</v>
      </c>
      <c r="M697" s="52">
        <v>0</v>
      </c>
      <c r="N697" s="52">
        <v>0</v>
      </c>
      <c r="O697" s="52">
        <v>0</v>
      </c>
      <c r="P697" s="52">
        <v>0</v>
      </c>
      <c r="Q697" s="52">
        <v>0</v>
      </c>
      <c r="R697" s="52">
        <v>0</v>
      </c>
      <c r="S697" s="52">
        <v>0</v>
      </c>
      <c r="T697" s="52">
        <v>482</v>
      </c>
      <c r="U697" s="52">
        <v>0</v>
      </c>
      <c r="V697" s="52">
        <v>0</v>
      </c>
      <c r="W697" s="52">
        <v>0</v>
      </c>
    </row>
    <row r="698" spans="2:23">
      <c r="B698" s="137"/>
      <c r="C698" s="137"/>
      <c r="D698" s="137"/>
      <c r="E698" s="137" t="s">
        <v>194</v>
      </c>
      <c r="F698" s="137" t="s">
        <v>197</v>
      </c>
      <c r="G698" s="52">
        <f t="shared" si="25"/>
        <v>934.2</v>
      </c>
      <c r="H698" s="52">
        <f t="shared" si="26"/>
        <v>934.2</v>
      </c>
      <c r="I698" s="52">
        <f t="shared" si="26"/>
        <v>0</v>
      </c>
      <c r="J698" s="52">
        <f t="shared" si="26"/>
        <v>0</v>
      </c>
      <c r="K698" s="52">
        <f t="shared" si="26"/>
        <v>0</v>
      </c>
      <c r="L698" s="52">
        <v>369.2</v>
      </c>
      <c r="M698" s="52">
        <v>0</v>
      </c>
      <c r="N698" s="52">
        <v>0</v>
      </c>
      <c r="O698" s="52">
        <v>0</v>
      </c>
      <c r="P698" s="52">
        <v>0</v>
      </c>
      <c r="Q698" s="52">
        <v>0</v>
      </c>
      <c r="R698" s="52">
        <v>0</v>
      </c>
      <c r="S698" s="52">
        <v>0</v>
      </c>
      <c r="T698" s="52">
        <v>565</v>
      </c>
      <c r="U698" s="52">
        <v>0</v>
      </c>
      <c r="V698" s="52">
        <v>0</v>
      </c>
      <c r="W698" s="52">
        <v>0</v>
      </c>
    </row>
    <row r="699" spans="2:23">
      <c r="B699" s="137"/>
      <c r="C699" s="137"/>
      <c r="D699" s="137"/>
      <c r="E699" s="137" t="s">
        <v>200</v>
      </c>
      <c r="F699" s="51" t="s">
        <v>214</v>
      </c>
      <c r="G699" s="52">
        <f t="shared" si="25"/>
        <v>2955.7</v>
      </c>
      <c r="H699" s="52">
        <f t="shared" si="26"/>
        <v>2955.7</v>
      </c>
      <c r="I699" s="52">
        <f t="shared" si="26"/>
        <v>0</v>
      </c>
      <c r="J699" s="52">
        <f t="shared" si="26"/>
        <v>0</v>
      </c>
      <c r="K699" s="52">
        <f t="shared" si="26"/>
        <v>0</v>
      </c>
      <c r="L699" s="52">
        <v>1483.7</v>
      </c>
      <c r="M699" s="52">
        <v>0</v>
      </c>
      <c r="N699" s="52">
        <v>0</v>
      </c>
      <c r="O699" s="52">
        <v>0</v>
      </c>
      <c r="P699" s="52">
        <v>0</v>
      </c>
      <c r="Q699" s="52">
        <v>0</v>
      </c>
      <c r="R699" s="52">
        <v>0</v>
      </c>
      <c r="S699" s="52">
        <v>0</v>
      </c>
      <c r="T699" s="52">
        <v>1472</v>
      </c>
      <c r="U699" s="52">
        <v>0</v>
      </c>
      <c r="V699" s="52">
        <v>0</v>
      </c>
      <c r="W699" s="52">
        <v>0</v>
      </c>
    </row>
    <row r="700" spans="2:23" ht="31.2">
      <c r="B700" s="137"/>
      <c r="C700" s="137"/>
      <c r="D700" s="137"/>
      <c r="E700" s="137"/>
      <c r="F700" s="51" t="s">
        <v>215</v>
      </c>
      <c r="G700" s="52">
        <f t="shared" si="25"/>
        <v>493</v>
      </c>
      <c r="H700" s="52">
        <f t="shared" si="26"/>
        <v>493</v>
      </c>
      <c r="I700" s="52">
        <f t="shared" si="26"/>
        <v>0</v>
      </c>
      <c r="J700" s="52">
        <f t="shared" si="26"/>
        <v>0</v>
      </c>
      <c r="K700" s="52">
        <f t="shared" si="26"/>
        <v>0</v>
      </c>
      <c r="L700" s="52">
        <v>255</v>
      </c>
      <c r="M700" s="52">
        <v>0</v>
      </c>
      <c r="N700" s="52">
        <v>0</v>
      </c>
      <c r="O700" s="52">
        <v>0</v>
      </c>
      <c r="P700" s="52">
        <v>0</v>
      </c>
      <c r="Q700" s="52">
        <v>0</v>
      </c>
      <c r="R700" s="52">
        <v>0</v>
      </c>
      <c r="S700" s="52">
        <v>0</v>
      </c>
      <c r="T700" s="52">
        <v>238</v>
      </c>
      <c r="U700" s="52">
        <v>0</v>
      </c>
      <c r="V700" s="52">
        <v>0</v>
      </c>
      <c r="W700" s="52">
        <v>0</v>
      </c>
    </row>
    <row r="701" spans="2:23">
      <c r="B701" s="137"/>
      <c r="C701" s="137"/>
      <c r="D701" s="137"/>
      <c r="E701" s="137"/>
      <c r="F701" s="51" t="s">
        <v>216</v>
      </c>
      <c r="G701" s="52">
        <f t="shared" si="25"/>
        <v>1900.6</v>
      </c>
      <c r="H701" s="52">
        <f t="shared" si="26"/>
        <v>1900.6</v>
      </c>
      <c r="I701" s="52">
        <f t="shared" si="26"/>
        <v>0</v>
      </c>
      <c r="J701" s="52">
        <f t="shared" si="26"/>
        <v>0</v>
      </c>
      <c r="K701" s="52">
        <f t="shared" si="26"/>
        <v>0</v>
      </c>
      <c r="L701" s="52">
        <v>1110.5999999999999</v>
      </c>
      <c r="M701" s="52">
        <v>0</v>
      </c>
      <c r="N701" s="52">
        <v>0</v>
      </c>
      <c r="O701" s="52">
        <v>0</v>
      </c>
      <c r="P701" s="52">
        <v>0</v>
      </c>
      <c r="Q701" s="52">
        <v>0</v>
      </c>
      <c r="R701" s="52">
        <v>0</v>
      </c>
      <c r="S701" s="52">
        <v>0</v>
      </c>
      <c r="T701" s="52">
        <v>790</v>
      </c>
      <c r="U701" s="52">
        <v>0</v>
      </c>
      <c r="V701" s="52">
        <v>0</v>
      </c>
      <c r="W701" s="52">
        <v>0</v>
      </c>
    </row>
    <row r="702" spans="2:23">
      <c r="B702" s="137"/>
      <c r="C702" s="137"/>
      <c r="D702" s="137"/>
      <c r="E702" s="137"/>
      <c r="F702" s="51" t="s">
        <v>55</v>
      </c>
      <c r="G702" s="52">
        <f t="shared" si="25"/>
        <v>4453.6000000000004</v>
      </c>
      <c r="H702" s="52">
        <f t="shared" si="26"/>
        <v>4453.6000000000004</v>
      </c>
      <c r="I702" s="52">
        <f t="shared" si="26"/>
        <v>0</v>
      </c>
      <c r="J702" s="52">
        <f t="shared" si="26"/>
        <v>0</v>
      </c>
      <c r="K702" s="52">
        <f t="shared" si="26"/>
        <v>0</v>
      </c>
      <c r="L702" s="52">
        <v>1390.6</v>
      </c>
      <c r="M702" s="52">
        <v>0</v>
      </c>
      <c r="N702" s="52">
        <v>0</v>
      </c>
      <c r="O702" s="52">
        <v>0</v>
      </c>
      <c r="P702" s="52">
        <v>0</v>
      </c>
      <c r="Q702" s="52">
        <v>0</v>
      </c>
      <c r="R702" s="52">
        <v>0</v>
      </c>
      <c r="S702" s="52">
        <v>0</v>
      </c>
      <c r="T702" s="52">
        <v>3063</v>
      </c>
      <c r="U702" s="52">
        <v>0</v>
      </c>
      <c r="V702" s="52">
        <v>0</v>
      </c>
      <c r="W702" s="52">
        <v>0</v>
      </c>
    </row>
    <row r="703" spans="2:23">
      <c r="B703" s="137"/>
      <c r="C703" s="137"/>
      <c r="D703" s="137"/>
      <c r="E703" s="137" t="s">
        <v>201</v>
      </c>
      <c r="F703" s="137" t="s">
        <v>197</v>
      </c>
      <c r="G703" s="52">
        <f t="shared" si="25"/>
        <v>0</v>
      </c>
      <c r="H703" s="52">
        <f t="shared" si="26"/>
        <v>0</v>
      </c>
      <c r="I703" s="52">
        <f t="shared" si="26"/>
        <v>0</v>
      </c>
      <c r="J703" s="52">
        <f t="shared" si="26"/>
        <v>0</v>
      </c>
      <c r="K703" s="52">
        <f t="shared" si="26"/>
        <v>0</v>
      </c>
      <c r="L703" s="52">
        <v>0</v>
      </c>
      <c r="M703" s="52">
        <v>0</v>
      </c>
      <c r="N703" s="52">
        <v>0</v>
      </c>
      <c r="O703" s="52">
        <v>0</v>
      </c>
      <c r="P703" s="52">
        <v>0</v>
      </c>
      <c r="Q703" s="52">
        <v>0</v>
      </c>
      <c r="R703" s="52">
        <v>0</v>
      </c>
      <c r="S703" s="52">
        <v>0</v>
      </c>
      <c r="T703" s="52">
        <v>0</v>
      </c>
      <c r="U703" s="52">
        <v>0</v>
      </c>
      <c r="V703" s="52">
        <v>0</v>
      </c>
      <c r="W703" s="52">
        <v>0</v>
      </c>
    </row>
    <row r="704" spans="2:23">
      <c r="B704" s="137"/>
      <c r="C704" s="137"/>
      <c r="D704" s="137"/>
      <c r="E704" s="137" t="s">
        <v>217</v>
      </c>
      <c r="F704" s="137" t="s">
        <v>197</v>
      </c>
      <c r="G704" s="52">
        <f t="shared" si="25"/>
        <v>1887</v>
      </c>
      <c r="H704" s="52">
        <f t="shared" si="26"/>
        <v>1887</v>
      </c>
      <c r="I704" s="52">
        <f t="shared" si="26"/>
        <v>0</v>
      </c>
      <c r="J704" s="52">
        <f t="shared" si="26"/>
        <v>0</v>
      </c>
      <c r="K704" s="52">
        <f t="shared" si="26"/>
        <v>0</v>
      </c>
      <c r="L704" s="52">
        <v>483</v>
      </c>
      <c r="M704" s="52">
        <v>0</v>
      </c>
      <c r="N704" s="52">
        <v>0</v>
      </c>
      <c r="O704" s="52">
        <v>0</v>
      </c>
      <c r="P704" s="52">
        <v>0</v>
      </c>
      <c r="Q704" s="52">
        <v>0</v>
      </c>
      <c r="R704" s="52">
        <v>0</v>
      </c>
      <c r="S704" s="52">
        <v>0</v>
      </c>
      <c r="T704" s="52">
        <v>1404</v>
      </c>
      <c r="U704" s="52">
        <v>0</v>
      </c>
      <c r="V704" s="52">
        <v>0</v>
      </c>
      <c r="W704" s="52">
        <v>0</v>
      </c>
    </row>
    <row r="705" spans="2:23">
      <c r="B705" s="137"/>
      <c r="C705" s="137"/>
      <c r="D705" s="137"/>
      <c r="E705" s="137" t="s">
        <v>218</v>
      </c>
      <c r="F705" s="137" t="s">
        <v>197</v>
      </c>
      <c r="G705" s="52">
        <f t="shared" si="25"/>
        <v>1519</v>
      </c>
      <c r="H705" s="52">
        <f t="shared" si="26"/>
        <v>1519</v>
      </c>
      <c r="I705" s="52">
        <f t="shared" si="26"/>
        <v>0</v>
      </c>
      <c r="J705" s="52">
        <f t="shared" si="26"/>
        <v>0</v>
      </c>
      <c r="K705" s="52">
        <f t="shared" si="26"/>
        <v>0</v>
      </c>
      <c r="L705" s="52">
        <v>0</v>
      </c>
      <c r="M705" s="52">
        <v>0</v>
      </c>
      <c r="N705" s="52">
        <v>0</v>
      </c>
      <c r="O705" s="52">
        <v>0</v>
      </c>
      <c r="P705" s="52">
        <v>0</v>
      </c>
      <c r="Q705" s="52">
        <v>0</v>
      </c>
      <c r="R705" s="52">
        <v>0</v>
      </c>
      <c r="S705" s="52">
        <v>0</v>
      </c>
      <c r="T705" s="52">
        <v>1519</v>
      </c>
      <c r="U705" s="52">
        <v>0</v>
      </c>
      <c r="V705" s="52">
        <v>0</v>
      </c>
      <c r="W705" s="52">
        <v>0</v>
      </c>
    </row>
    <row r="706" spans="2:23">
      <c r="B706" s="137"/>
      <c r="C706" s="137"/>
      <c r="D706" s="137"/>
      <c r="E706" s="137" t="s">
        <v>202</v>
      </c>
      <c r="F706" s="137" t="s">
        <v>197</v>
      </c>
      <c r="G706" s="52">
        <f t="shared" si="25"/>
        <v>0</v>
      </c>
      <c r="H706" s="52">
        <f t="shared" si="26"/>
        <v>0</v>
      </c>
      <c r="I706" s="52">
        <f t="shared" si="26"/>
        <v>0</v>
      </c>
      <c r="J706" s="52">
        <f t="shared" si="26"/>
        <v>0</v>
      </c>
      <c r="K706" s="52">
        <f t="shared" ref="K706:K769" si="27">SUM(O706,S706,W706)</f>
        <v>0</v>
      </c>
      <c r="L706" s="52">
        <v>0</v>
      </c>
      <c r="M706" s="52">
        <v>0</v>
      </c>
      <c r="N706" s="52">
        <v>0</v>
      </c>
      <c r="O706" s="52">
        <v>0</v>
      </c>
      <c r="P706" s="52">
        <v>0</v>
      </c>
      <c r="Q706" s="52">
        <v>0</v>
      </c>
      <c r="R706" s="52">
        <v>0</v>
      </c>
      <c r="S706" s="52">
        <v>0</v>
      </c>
      <c r="T706" s="52">
        <v>0</v>
      </c>
      <c r="U706" s="52">
        <v>0</v>
      </c>
      <c r="V706" s="52">
        <v>0</v>
      </c>
      <c r="W706" s="52">
        <v>0</v>
      </c>
    </row>
    <row r="707" spans="2:23">
      <c r="B707" s="137"/>
      <c r="C707" s="137"/>
      <c r="D707" s="137"/>
      <c r="E707" s="137" t="s">
        <v>219</v>
      </c>
      <c r="F707" s="137" t="s">
        <v>197</v>
      </c>
      <c r="G707" s="52">
        <f t="shared" ref="G707:G770" si="28">SUM(H707:K707)</f>
        <v>53</v>
      </c>
      <c r="H707" s="52">
        <f t="shared" ref="H707:K770" si="29">SUM(L707,P707,T707)</f>
        <v>53</v>
      </c>
      <c r="I707" s="52">
        <f t="shared" si="29"/>
        <v>0</v>
      </c>
      <c r="J707" s="52">
        <f t="shared" si="29"/>
        <v>0</v>
      </c>
      <c r="K707" s="52">
        <f t="shared" si="27"/>
        <v>0</v>
      </c>
      <c r="L707" s="52">
        <v>0</v>
      </c>
      <c r="M707" s="52">
        <v>0</v>
      </c>
      <c r="N707" s="52">
        <v>0</v>
      </c>
      <c r="O707" s="52">
        <v>0</v>
      </c>
      <c r="P707" s="52">
        <v>0</v>
      </c>
      <c r="Q707" s="52">
        <v>0</v>
      </c>
      <c r="R707" s="52">
        <v>0</v>
      </c>
      <c r="S707" s="52">
        <v>0</v>
      </c>
      <c r="T707" s="52">
        <v>53</v>
      </c>
      <c r="U707" s="52">
        <v>0</v>
      </c>
      <c r="V707" s="52">
        <v>0</v>
      </c>
      <c r="W707" s="52">
        <v>0</v>
      </c>
    </row>
    <row r="708" spans="2:23">
      <c r="B708" s="137"/>
      <c r="C708" s="137"/>
      <c r="D708" s="137"/>
      <c r="E708" s="137" t="s">
        <v>220</v>
      </c>
      <c r="F708" s="137" t="s">
        <v>197</v>
      </c>
      <c r="G708" s="52">
        <f t="shared" si="28"/>
        <v>27</v>
      </c>
      <c r="H708" s="52">
        <f t="shared" si="29"/>
        <v>27</v>
      </c>
      <c r="I708" s="52">
        <f t="shared" si="29"/>
        <v>0</v>
      </c>
      <c r="J708" s="52">
        <f t="shared" si="29"/>
        <v>0</v>
      </c>
      <c r="K708" s="52">
        <f t="shared" si="27"/>
        <v>0</v>
      </c>
      <c r="L708" s="52">
        <v>0</v>
      </c>
      <c r="M708" s="52">
        <v>0</v>
      </c>
      <c r="N708" s="52">
        <v>0</v>
      </c>
      <c r="O708" s="52">
        <v>0</v>
      </c>
      <c r="P708" s="52">
        <v>0</v>
      </c>
      <c r="Q708" s="52">
        <v>0</v>
      </c>
      <c r="R708" s="52">
        <v>0</v>
      </c>
      <c r="S708" s="52">
        <v>0</v>
      </c>
      <c r="T708" s="52">
        <v>27</v>
      </c>
      <c r="U708" s="52">
        <v>0</v>
      </c>
      <c r="V708" s="52">
        <v>0</v>
      </c>
      <c r="W708" s="52">
        <v>0</v>
      </c>
    </row>
    <row r="709" spans="2:23" ht="31.2">
      <c r="B709" s="137"/>
      <c r="C709" s="137"/>
      <c r="D709" s="137"/>
      <c r="E709" s="137" t="s">
        <v>221</v>
      </c>
      <c r="F709" s="51" t="s">
        <v>222</v>
      </c>
      <c r="G709" s="52">
        <f t="shared" si="28"/>
        <v>0</v>
      </c>
      <c r="H709" s="52">
        <f t="shared" si="29"/>
        <v>0</v>
      </c>
      <c r="I709" s="52">
        <f t="shared" si="29"/>
        <v>0</v>
      </c>
      <c r="J709" s="52">
        <f t="shared" si="29"/>
        <v>0</v>
      </c>
      <c r="K709" s="52">
        <f t="shared" si="27"/>
        <v>0</v>
      </c>
      <c r="L709" s="52">
        <v>0</v>
      </c>
      <c r="M709" s="52">
        <v>0</v>
      </c>
      <c r="N709" s="52">
        <v>0</v>
      </c>
      <c r="O709" s="52">
        <v>0</v>
      </c>
      <c r="P709" s="52">
        <v>0</v>
      </c>
      <c r="Q709" s="52">
        <v>0</v>
      </c>
      <c r="R709" s="52">
        <v>0</v>
      </c>
      <c r="S709" s="52">
        <v>0</v>
      </c>
      <c r="T709" s="52">
        <v>0</v>
      </c>
      <c r="U709" s="52">
        <v>0</v>
      </c>
      <c r="V709" s="52">
        <v>0</v>
      </c>
      <c r="W709" s="52">
        <v>0</v>
      </c>
    </row>
    <row r="710" spans="2:23">
      <c r="B710" s="137"/>
      <c r="C710" s="137"/>
      <c r="D710" s="137"/>
      <c r="E710" s="137"/>
      <c r="F710" s="51" t="s">
        <v>223</v>
      </c>
      <c r="G710" s="52">
        <f t="shared" si="28"/>
        <v>0</v>
      </c>
      <c r="H710" s="52">
        <f t="shared" si="29"/>
        <v>0</v>
      </c>
      <c r="I710" s="52">
        <f t="shared" si="29"/>
        <v>0</v>
      </c>
      <c r="J710" s="52">
        <f t="shared" si="29"/>
        <v>0</v>
      </c>
      <c r="K710" s="52">
        <f t="shared" si="27"/>
        <v>0</v>
      </c>
      <c r="L710" s="52">
        <v>0</v>
      </c>
      <c r="M710" s="52">
        <v>0</v>
      </c>
      <c r="N710" s="52">
        <v>0</v>
      </c>
      <c r="O710" s="52">
        <v>0</v>
      </c>
      <c r="P710" s="52">
        <v>0</v>
      </c>
      <c r="Q710" s="52">
        <v>0</v>
      </c>
      <c r="R710" s="52">
        <v>0</v>
      </c>
      <c r="S710" s="52">
        <v>0</v>
      </c>
      <c r="T710" s="52">
        <v>0</v>
      </c>
      <c r="U710" s="52">
        <v>0</v>
      </c>
      <c r="V710" s="52">
        <v>0</v>
      </c>
      <c r="W710" s="52">
        <v>0</v>
      </c>
    </row>
    <row r="711" spans="2:23">
      <c r="B711" s="137"/>
      <c r="C711" s="137"/>
      <c r="D711" s="137"/>
      <c r="E711" s="137" t="s">
        <v>54</v>
      </c>
      <c r="F711" s="137" t="s">
        <v>197</v>
      </c>
      <c r="G711" s="52">
        <f t="shared" si="28"/>
        <v>39</v>
      </c>
      <c r="H711" s="52">
        <f t="shared" si="29"/>
        <v>39</v>
      </c>
      <c r="I711" s="52">
        <f t="shared" si="29"/>
        <v>0</v>
      </c>
      <c r="J711" s="52">
        <f t="shared" si="29"/>
        <v>0</v>
      </c>
      <c r="K711" s="52">
        <f t="shared" si="27"/>
        <v>0</v>
      </c>
      <c r="L711" s="52">
        <v>0</v>
      </c>
      <c r="M711" s="52">
        <v>0</v>
      </c>
      <c r="N711" s="52">
        <v>0</v>
      </c>
      <c r="O711" s="52">
        <v>0</v>
      </c>
      <c r="P711" s="52">
        <v>0</v>
      </c>
      <c r="Q711" s="52">
        <v>0</v>
      </c>
      <c r="R711" s="52">
        <v>0</v>
      </c>
      <c r="S711" s="52">
        <v>0</v>
      </c>
      <c r="T711" s="52">
        <v>39</v>
      </c>
      <c r="U711" s="52">
        <v>0</v>
      </c>
      <c r="V711" s="52">
        <v>0</v>
      </c>
      <c r="W711" s="52">
        <v>0</v>
      </c>
    </row>
    <row r="712" spans="2:23">
      <c r="B712" s="137"/>
      <c r="C712" s="137"/>
      <c r="D712" s="137"/>
      <c r="E712" s="137" t="s">
        <v>224</v>
      </c>
      <c r="F712" s="137" t="s">
        <v>197</v>
      </c>
      <c r="G712" s="52">
        <f t="shared" si="28"/>
        <v>29</v>
      </c>
      <c r="H712" s="52">
        <f t="shared" si="29"/>
        <v>29</v>
      </c>
      <c r="I712" s="52">
        <f t="shared" si="29"/>
        <v>0</v>
      </c>
      <c r="J712" s="52">
        <f t="shared" si="29"/>
        <v>0</v>
      </c>
      <c r="K712" s="52">
        <f t="shared" si="27"/>
        <v>0</v>
      </c>
      <c r="L712" s="52">
        <v>0</v>
      </c>
      <c r="M712" s="52">
        <v>0</v>
      </c>
      <c r="N712" s="52">
        <v>0</v>
      </c>
      <c r="O712" s="52">
        <v>0</v>
      </c>
      <c r="P712" s="52">
        <v>0</v>
      </c>
      <c r="Q712" s="52">
        <v>0</v>
      </c>
      <c r="R712" s="52">
        <v>0</v>
      </c>
      <c r="S712" s="52">
        <v>0</v>
      </c>
      <c r="T712" s="52">
        <v>29</v>
      </c>
      <c r="U712" s="52">
        <v>0</v>
      </c>
      <c r="V712" s="52">
        <v>0</v>
      </c>
      <c r="W712" s="52">
        <v>0</v>
      </c>
    </row>
    <row r="713" spans="2:23">
      <c r="B713" s="137"/>
      <c r="C713" s="137"/>
      <c r="D713" s="137"/>
      <c r="E713" s="137" t="s">
        <v>225</v>
      </c>
      <c r="F713" s="137" t="s">
        <v>197</v>
      </c>
      <c r="G713" s="52">
        <f t="shared" si="28"/>
        <v>0</v>
      </c>
      <c r="H713" s="52">
        <f t="shared" si="29"/>
        <v>0</v>
      </c>
      <c r="I713" s="52">
        <f t="shared" si="29"/>
        <v>0</v>
      </c>
      <c r="J713" s="52">
        <f t="shared" si="29"/>
        <v>0</v>
      </c>
      <c r="K713" s="52">
        <f t="shared" si="27"/>
        <v>0</v>
      </c>
      <c r="L713" s="52">
        <v>0</v>
      </c>
      <c r="M713" s="52">
        <v>0</v>
      </c>
      <c r="N713" s="52">
        <v>0</v>
      </c>
      <c r="O713" s="52">
        <v>0</v>
      </c>
      <c r="P713" s="52">
        <v>0</v>
      </c>
      <c r="Q713" s="52">
        <v>0</v>
      </c>
      <c r="R713" s="52">
        <v>0</v>
      </c>
      <c r="S713" s="52">
        <v>0</v>
      </c>
      <c r="T713" s="52">
        <v>0</v>
      </c>
      <c r="U713" s="52">
        <v>0</v>
      </c>
      <c r="V713" s="52">
        <v>0</v>
      </c>
      <c r="W713" s="52">
        <v>0</v>
      </c>
    </row>
    <row r="714" spans="2:23">
      <c r="B714" s="137"/>
      <c r="C714" s="137"/>
      <c r="D714" s="137"/>
      <c r="E714" s="137" t="s">
        <v>55</v>
      </c>
      <c r="F714" s="137" t="s">
        <v>197</v>
      </c>
      <c r="G714" s="52">
        <f t="shared" si="28"/>
        <v>398.3</v>
      </c>
      <c r="H714" s="52">
        <f t="shared" si="29"/>
        <v>398.3</v>
      </c>
      <c r="I714" s="52">
        <f t="shared" si="29"/>
        <v>0</v>
      </c>
      <c r="J714" s="52">
        <f t="shared" si="29"/>
        <v>0</v>
      </c>
      <c r="K714" s="52">
        <f t="shared" si="27"/>
        <v>0</v>
      </c>
      <c r="L714" s="52">
        <v>93.3</v>
      </c>
      <c r="M714" s="52">
        <v>0</v>
      </c>
      <c r="N714" s="52">
        <v>0</v>
      </c>
      <c r="O714" s="52">
        <v>0</v>
      </c>
      <c r="P714" s="52">
        <v>0</v>
      </c>
      <c r="Q714" s="52">
        <v>0</v>
      </c>
      <c r="R714" s="52">
        <v>0</v>
      </c>
      <c r="S714" s="52">
        <v>0</v>
      </c>
      <c r="T714" s="52">
        <v>305</v>
      </c>
      <c r="U714" s="52">
        <v>0</v>
      </c>
      <c r="V714" s="52">
        <v>0</v>
      </c>
      <c r="W714" s="52">
        <v>0</v>
      </c>
    </row>
    <row r="715" spans="2:23">
      <c r="B715" s="137"/>
      <c r="C715" s="137"/>
      <c r="D715" s="137"/>
      <c r="E715" s="137" t="s">
        <v>226</v>
      </c>
      <c r="F715" s="137" t="s">
        <v>197</v>
      </c>
      <c r="G715" s="52">
        <f t="shared" si="28"/>
        <v>5588.9</v>
      </c>
      <c r="H715" s="52">
        <f t="shared" si="29"/>
        <v>5588.9</v>
      </c>
      <c r="I715" s="52">
        <f t="shared" si="29"/>
        <v>0</v>
      </c>
      <c r="J715" s="52">
        <f t="shared" si="29"/>
        <v>0</v>
      </c>
      <c r="K715" s="52">
        <f t="shared" si="27"/>
        <v>0</v>
      </c>
      <c r="L715" s="52">
        <v>5588.9</v>
      </c>
      <c r="M715" s="52">
        <v>0</v>
      </c>
      <c r="N715" s="52">
        <v>0</v>
      </c>
      <c r="O715" s="52">
        <v>0</v>
      </c>
      <c r="P715" s="52">
        <v>0</v>
      </c>
      <c r="Q715" s="52">
        <v>0</v>
      </c>
      <c r="R715" s="52">
        <v>0</v>
      </c>
      <c r="S715" s="52">
        <v>0</v>
      </c>
      <c r="T715" s="52">
        <v>0</v>
      </c>
      <c r="U715" s="52">
        <v>0</v>
      </c>
      <c r="V715" s="52">
        <v>0</v>
      </c>
      <c r="W715" s="52">
        <v>0</v>
      </c>
    </row>
    <row r="716" spans="2:23">
      <c r="B716" s="137"/>
      <c r="C716" s="137"/>
      <c r="D716" s="137" t="s">
        <v>227</v>
      </c>
      <c r="E716" s="137" t="s">
        <v>197</v>
      </c>
      <c r="F716" s="137" t="s">
        <v>197</v>
      </c>
      <c r="G716" s="52">
        <f t="shared" si="28"/>
        <v>28368.2</v>
      </c>
      <c r="H716" s="52">
        <f t="shared" si="29"/>
        <v>28368.2</v>
      </c>
      <c r="I716" s="52">
        <f t="shared" si="29"/>
        <v>0</v>
      </c>
      <c r="J716" s="52">
        <f t="shared" si="29"/>
        <v>0</v>
      </c>
      <c r="K716" s="52">
        <f t="shared" si="27"/>
        <v>0</v>
      </c>
      <c r="L716" s="52">
        <v>0</v>
      </c>
      <c r="M716" s="52">
        <v>0</v>
      </c>
      <c r="N716" s="52">
        <v>0</v>
      </c>
      <c r="O716" s="52">
        <v>0</v>
      </c>
      <c r="P716" s="52">
        <v>752</v>
      </c>
      <c r="Q716" s="52">
        <v>0</v>
      </c>
      <c r="R716" s="52">
        <v>0</v>
      </c>
      <c r="S716" s="52">
        <v>0</v>
      </c>
      <c r="T716" s="52">
        <v>27616.2</v>
      </c>
      <c r="U716" s="52">
        <v>0</v>
      </c>
      <c r="V716" s="52">
        <v>0</v>
      </c>
      <c r="W716" s="52">
        <v>0</v>
      </c>
    </row>
    <row r="717" spans="2:23">
      <c r="B717" s="137" t="s">
        <v>125</v>
      </c>
      <c r="C717" s="137" t="s">
        <v>140</v>
      </c>
      <c r="D717" s="137" t="s">
        <v>123</v>
      </c>
      <c r="E717" s="137"/>
      <c r="F717" s="137" t="s">
        <v>197</v>
      </c>
      <c r="G717" s="52">
        <f t="shared" si="28"/>
        <v>76699.3</v>
      </c>
      <c r="H717" s="52">
        <f t="shared" si="29"/>
        <v>46605.3</v>
      </c>
      <c r="I717" s="52">
        <f t="shared" si="29"/>
        <v>5358</v>
      </c>
      <c r="J717" s="52">
        <f t="shared" si="29"/>
        <v>24736</v>
      </c>
      <c r="K717" s="52">
        <f t="shared" si="27"/>
        <v>0</v>
      </c>
      <c r="L717" s="52">
        <v>0</v>
      </c>
      <c r="M717" s="52">
        <v>0</v>
      </c>
      <c r="N717" s="52">
        <v>24736</v>
      </c>
      <c r="O717" s="52">
        <v>0</v>
      </c>
      <c r="P717" s="52">
        <v>0</v>
      </c>
      <c r="Q717" s="52">
        <v>0</v>
      </c>
      <c r="R717" s="52">
        <v>0</v>
      </c>
      <c r="S717" s="52">
        <v>0</v>
      </c>
      <c r="T717" s="52">
        <v>46605.3</v>
      </c>
      <c r="U717" s="52">
        <v>5358</v>
      </c>
      <c r="V717" s="52">
        <v>0</v>
      </c>
      <c r="W717" s="52">
        <v>0</v>
      </c>
    </row>
    <row r="718" spans="2:23">
      <c r="B718" s="137"/>
      <c r="C718" s="137"/>
      <c r="D718" s="137" t="s">
        <v>198</v>
      </c>
      <c r="E718" s="137" t="s">
        <v>58</v>
      </c>
      <c r="F718" s="137" t="s">
        <v>197</v>
      </c>
      <c r="G718" s="52">
        <f t="shared" si="28"/>
        <v>30094</v>
      </c>
      <c r="H718" s="52">
        <f t="shared" si="29"/>
        <v>0</v>
      </c>
      <c r="I718" s="52">
        <f t="shared" si="29"/>
        <v>5358</v>
      </c>
      <c r="J718" s="52">
        <f t="shared" si="29"/>
        <v>24736</v>
      </c>
      <c r="K718" s="52">
        <f t="shared" si="27"/>
        <v>0</v>
      </c>
      <c r="L718" s="52">
        <v>0</v>
      </c>
      <c r="M718" s="52">
        <v>0</v>
      </c>
      <c r="N718" s="52">
        <v>24736</v>
      </c>
      <c r="O718" s="52">
        <v>0</v>
      </c>
      <c r="P718" s="52">
        <v>0</v>
      </c>
      <c r="Q718" s="52">
        <v>0</v>
      </c>
      <c r="R718" s="52">
        <v>0</v>
      </c>
      <c r="S718" s="52">
        <v>0</v>
      </c>
      <c r="T718" s="52">
        <v>0</v>
      </c>
      <c r="U718" s="52">
        <v>5358</v>
      </c>
      <c r="V718" s="52">
        <v>0</v>
      </c>
      <c r="W718" s="52">
        <v>0</v>
      </c>
    </row>
    <row r="719" spans="2:23">
      <c r="B719" s="137"/>
      <c r="C719" s="137"/>
      <c r="D719" s="137"/>
      <c r="E719" s="137" t="s">
        <v>153</v>
      </c>
      <c r="F719" s="51" t="s">
        <v>58</v>
      </c>
      <c r="G719" s="52">
        <f t="shared" si="28"/>
        <v>28165.7</v>
      </c>
      <c r="H719" s="52">
        <f t="shared" si="29"/>
        <v>0</v>
      </c>
      <c r="I719" s="52">
        <f t="shared" si="29"/>
        <v>5014.7</v>
      </c>
      <c r="J719" s="52">
        <f t="shared" si="29"/>
        <v>23151</v>
      </c>
      <c r="K719" s="52">
        <f t="shared" si="27"/>
        <v>0</v>
      </c>
      <c r="L719" s="52">
        <v>0</v>
      </c>
      <c r="M719" s="52">
        <v>0</v>
      </c>
      <c r="N719" s="52">
        <v>23151</v>
      </c>
      <c r="O719" s="52">
        <v>0</v>
      </c>
      <c r="P719" s="52">
        <v>0</v>
      </c>
      <c r="Q719" s="52">
        <v>0</v>
      </c>
      <c r="R719" s="52">
        <v>0</v>
      </c>
      <c r="S719" s="52">
        <v>0</v>
      </c>
      <c r="T719" s="52">
        <v>0</v>
      </c>
      <c r="U719" s="52">
        <v>5014.7</v>
      </c>
      <c r="V719" s="52">
        <v>0</v>
      </c>
      <c r="W719" s="52">
        <v>0</v>
      </c>
    </row>
    <row r="720" spans="2:23">
      <c r="B720" s="137"/>
      <c r="C720" s="137"/>
      <c r="D720" s="137"/>
      <c r="E720" s="137"/>
      <c r="F720" s="51" t="s">
        <v>199</v>
      </c>
      <c r="G720" s="52">
        <f t="shared" si="28"/>
        <v>9557.4</v>
      </c>
      <c r="H720" s="52">
        <f t="shared" si="29"/>
        <v>0</v>
      </c>
      <c r="I720" s="52">
        <f t="shared" si="29"/>
        <v>1701.7</v>
      </c>
      <c r="J720" s="52">
        <f t="shared" si="29"/>
        <v>7855.7</v>
      </c>
      <c r="K720" s="52">
        <f t="shared" si="27"/>
        <v>0</v>
      </c>
      <c r="L720" s="52">
        <v>0</v>
      </c>
      <c r="M720" s="52">
        <v>0</v>
      </c>
      <c r="N720" s="52">
        <v>7855.7</v>
      </c>
      <c r="O720" s="52">
        <v>0</v>
      </c>
      <c r="P720" s="52">
        <v>0</v>
      </c>
      <c r="Q720" s="52">
        <v>0</v>
      </c>
      <c r="R720" s="52">
        <v>0</v>
      </c>
      <c r="S720" s="52">
        <v>0</v>
      </c>
      <c r="T720" s="52">
        <v>0</v>
      </c>
      <c r="U720" s="52">
        <v>1701.7</v>
      </c>
      <c r="V720" s="52">
        <v>0</v>
      </c>
      <c r="W720" s="52">
        <v>0</v>
      </c>
    </row>
    <row r="721" spans="2:23" ht="31.2">
      <c r="B721" s="137"/>
      <c r="C721" s="137"/>
      <c r="D721" s="137"/>
      <c r="E721" s="137"/>
      <c r="F721" s="51" t="s">
        <v>200</v>
      </c>
      <c r="G721" s="52">
        <f t="shared" si="28"/>
        <v>5599</v>
      </c>
      <c r="H721" s="52">
        <f t="shared" si="29"/>
        <v>0</v>
      </c>
      <c r="I721" s="52">
        <f t="shared" si="29"/>
        <v>996.9</v>
      </c>
      <c r="J721" s="52">
        <f t="shared" si="29"/>
        <v>4602.1000000000004</v>
      </c>
      <c r="K721" s="52">
        <f t="shared" si="27"/>
        <v>0</v>
      </c>
      <c r="L721" s="52">
        <v>0</v>
      </c>
      <c r="M721" s="52">
        <v>0</v>
      </c>
      <c r="N721" s="52">
        <v>4602.1000000000004</v>
      </c>
      <c r="O721" s="52">
        <v>0</v>
      </c>
      <c r="P721" s="52">
        <v>0</v>
      </c>
      <c r="Q721" s="52">
        <v>0</v>
      </c>
      <c r="R721" s="52">
        <v>0</v>
      </c>
      <c r="S721" s="52">
        <v>0</v>
      </c>
      <c r="T721" s="52">
        <v>0</v>
      </c>
      <c r="U721" s="52">
        <v>996.9</v>
      </c>
      <c r="V721" s="52">
        <v>0</v>
      </c>
      <c r="W721" s="52">
        <v>0</v>
      </c>
    </row>
    <row r="722" spans="2:23">
      <c r="B722" s="137"/>
      <c r="C722" s="137"/>
      <c r="D722" s="137"/>
      <c r="E722" s="137"/>
      <c r="F722" s="51" t="s">
        <v>201</v>
      </c>
      <c r="G722" s="52">
        <f t="shared" si="28"/>
        <v>174.6</v>
      </c>
      <c r="H722" s="52">
        <f t="shared" si="29"/>
        <v>0</v>
      </c>
      <c r="I722" s="52">
        <f t="shared" si="29"/>
        <v>31.1</v>
      </c>
      <c r="J722" s="52">
        <f t="shared" si="29"/>
        <v>143.5</v>
      </c>
      <c r="K722" s="52">
        <f t="shared" si="27"/>
        <v>0</v>
      </c>
      <c r="L722" s="52">
        <v>0</v>
      </c>
      <c r="M722" s="52">
        <v>0</v>
      </c>
      <c r="N722" s="52">
        <v>143.5</v>
      </c>
      <c r="O722" s="52">
        <v>0</v>
      </c>
      <c r="P722" s="52">
        <v>0</v>
      </c>
      <c r="Q722" s="52">
        <v>0</v>
      </c>
      <c r="R722" s="52">
        <v>0</v>
      </c>
      <c r="S722" s="52">
        <v>0</v>
      </c>
      <c r="T722" s="52">
        <v>0</v>
      </c>
      <c r="U722" s="52">
        <v>31.1</v>
      </c>
      <c r="V722" s="52">
        <v>0</v>
      </c>
      <c r="W722" s="52">
        <v>0</v>
      </c>
    </row>
    <row r="723" spans="2:23">
      <c r="B723" s="137"/>
      <c r="C723" s="137"/>
      <c r="D723" s="137"/>
      <c r="E723" s="137"/>
      <c r="F723" s="51" t="s">
        <v>202</v>
      </c>
      <c r="G723" s="52">
        <f t="shared" si="28"/>
        <v>518.5</v>
      </c>
      <c r="H723" s="52">
        <f t="shared" si="29"/>
        <v>0</v>
      </c>
      <c r="I723" s="52">
        <f t="shared" si="29"/>
        <v>92.3</v>
      </c>
      <c r="J723" s="52">
        <f t="shared" si="29"/>
        <v>426.2</v>
      </c>
      <c r="K723" s="52">
        <f t="shared" si="27"/>
        <v>0</v>
      </c>
      <c r="L723" s="52">
        <v>0</v>
      </c>
      <c r="M723" s="52">
        <v>0</v>
      </c>
      <c r="N723" s="52">
        <v>426.2</v>
      </c>
      <c r="O723" s="52">
        <v>0</v>
      </c>
      <c r="P723" s="52">
        <v>0</v>
      </c>
      <c r="Q723" s="52">
        <v>0</v>
      </c>
      <c r="R723" s="52">
        <v>0</v>
      </c>
      <c r="S723" s="52">
        <v>0</v>
      </c>
      <c r="T723" s="52">
        <v>0</v>
      </c>
      <c r="U723" s="52">
        <v>92.3</v>
      </c>
      <c r="V723" s="52">
        <v>0</v>
      </c>
      <c r="W723" s="52">
        <v>0</v>
      </c>
    </row>
    <row r="724" spans="2:23" ht="31.2">
      <c r="B724" s="137"/>
      <c r="C724" s="137"/>
      <c r="D724" s="137"/>
      <c r="E724" s="137"/>
      <c r="F724" s="51" t="s">
        <v>203</v>
      </c>
      <c r="G724" s="52">
        <f t="shared" si="28"/>
        <v>735.6</v>
      </c>
      <c r="H724" s="52">
        <f t="shared" si="29"/>
        <v>0</v>
      </c>
      <c r="I724" s="52">
        <f t="shared" si="29"/>
        <v>130.9</v>
      </c>
      <c r="J724" s="52">
        <f t="shared" si="29"/>
        <v>604.70000000000005</v>
      </c>
      <c r="K724" s="52">
        <f t="shared" si="27"/>
        <v>0</v>
      </c>
      <c r="L724" s="52">
        <v>0</v>
      </c>
      <c r="M724" s="52">
        <v>0</v>
      </c>
      <c r="N724" s="52">
        <v>604.70000000000005</v>
      </c>
      <c r="O724" s="52">
        <v>0</v>
      </c>
      <c r="P724" s="52">
        <v>0</v>
      </c>
      <c r="Q724" s="52">
        <v>0</v>
      </c>
      <c r="R724" s="52">
        <v>0</v>
      </c>
      <c r="S724" s="52">
        <v>0</v>
      </c>
      <c r="T724" s="52">
        <v>0</v>
      </c>
      <c r="U724" s="52">
        <v>130.9</v>
      </c>
      <c r="V724" s="52">
        <v>0</v>
      </c>
      <c r="W724" s="52">
        <v>0</v>
      </c>
    </row>
    <row r="725" spans="2:23">
      <c r="B725" s="137"/>
      <c r="C725" s="137"/>
      <c r="D725" s="137"/>
      <c r="E725" s="137"/>
      <c r="F725" s="51" t="s">
        <v>204</v>
      </c>
      <c r="G725" s="52">
        <f t="shared" si="28"/>
        <v>331.7</v>
      </c>
      <c r="H725" s="52">
        <f t="shared" si="29"/>
        <v>0</v>
      </c>
      <c r="I725" s="52">
        <f t="shared" si="29"/>
        <v>59</v>
      </c>
      <c r="J725" s="52">
        <f t="shared" si="29"/>
        <v>272.7</v>
      </c>
      <c r="K725" s="52">
        <f t="shared" si="27"/>
        <v>0</v>
      </c>
      <c r="L725" s="52">
        <v>0</v>
      </c>
      <c r="M725" s="52">
        <v>0</v>
      </c>
      <c r="N725" s="52">
        <v>272.7</v>
      </c>
      <c r="O725" s="52">
        <v>0</v>
      </c>
      <c r="P725" s="52">
        <v>0</v>
      </c>
      <c r="Q725" s="52">
        <v>0</v>
      </c>
      <c r="R725" s="52">
        <v>0</v>
      </c>
      <c r="S725" s="52">
        <v>0</v>
      </c>
      <c r="T725" s="52">
        <v>0</v>
      </c>
      <c r="U725" s="52">
        <v>59</v>
      </c>
      <c r="V725" s="52">
        <v>0</v>
      </c>
      <c r="W725" s="52">
        <v>0</v>
      </c>
    </row>
    <row r="726" spans="2:23">
      <c r="B726" s="137"/>
      <c r="C726" s="137"/>
      <c r="D726" s="137"/>
      <c r="E726" s="137"/>
      <c r="F726" s="51" t="s">
        <v>55</v>
      </c>
      <c r="G726" s="52">
        <f t="shared" si="28"/>
        <v>11248.9</v>
      </c>
      <c r="H726" s="52">
        <f t="shared" si="29"/>
        <v>0</v>
      </c>
      <c r="I726" s="52">
        <f t="shared" si="29"/>
        <v>2002.8</v>
      </c>
      <c r="J726" s="52">
        <f t="shared" si="29"/>
        <v>9246.1</v>
      </c>
      <c r="K726" s="52">
        <f t="shared" si="27"/>
        <v>0</v>
      </c>
      <c r="L726" s="52">
        <v>0</v>
      </c>
      <c r="M726" s="52">
        <v>0</v>
      </c>
      <c r="N726" s="52">
        <v>9246.1</v>
      </c>
      <c r="O726" s="52">
        <v>0</v>
      </c>
      <c r="P726" s="52">
        <v>0</v>
      </c>
      <c r="Q726" s="52">
        <v>0</v>
      </c>
      <c r="R726" s="52">
        <v>0</v>
      </c>
      <c r="S726" s="52">
        <v>0</v>
      </c>
      <c r="T726" s="52">
        <v>0</v>
      </c>
      <c r="U726" s="52">
        <v>2002.8</v>
      </c>
      <c r="V726" s="52">
        <v>0</v>
      </c>
      <c r="W726" s="52">
        <v>0</v>
      </c>
    </row>
    <row r="727" spans="2:23">
      <c r="B727" s="137"/>
      <c r="C727" s="137"/>
      <c r="D727" s="137"/>
      <c r="E727" s="137" t="s">
        <v>154</v>
      </c>
      <c r="F727" s="51" t="s">
        <v>58</v>
      </c>
      <c r="G727" s="52">
        <f t="shared" si="28"/>
        <v>1928.3</v>
      </c>
      <c r="H727" s="52">
        <f t="shared" si="29"/>
        <v>0</v>
      </c>
      <c r="I727" s="52">
        <f t="shared" si="29"/>
        <v>343.3</v>
      </c>
      <c r="J727" s="52">
        <f t="shared" si="29"/>
        <v>1585</v>
      </c>
      <c r="K727" s="52">
        <f t="shared" si="27"/>
        <v>0</v>
      </c>
      <c r="L727" s="52">
        <v>0</v>
      </c>
      <c r="M727" s="52">
        <v>0</v>
      </c>
      <c r="N727" s="52">
        <v>1585</v>
      </c>
      <c r="O727" s="52">
        <v>0</v>
      </c>
      <c r="P727" s="52">
        <v>0</v>
      </c>
      <c r="Q727" s="52">
        <v>0</v>
      </c>
      <c r="R727" s="52">
        <v>0</v>
      </c>
      <c r="S727" s="52">
        <v>0</v>
      </c>
      <c r="T727" s="52">
        <v>0</v>
      </c>
      <c r="U727" s="52">
        <v>343.3</v>
      </c>
      <c r="V727" s="52">
        <v>0</v>
      </c>
      <c r="W727" s="52">
        <v>0</v>
      </c>
    </row>
    <row r="728" spans="2:23">
      <c r="B728" s="137"/>
      <c r="C728" s="137"/>
      <c r="D728" s="137"/>
      <c r="E728" s="137"/>
      <c r="F728" s="51" t="s">
        <v>205</v>
      </c>
      <c r="G728" s="52">
        <f t="shared" si="28"/>
        <v>298.40000000000003</v>
      </c>
      <c r="H728" s="52">
        <f t="shared" si="29"/>
        <v>0</v>
      </c>
      <c r="I728" s="52">
        <f t="shared" si="29"/>
        <v>53.1</v>
      </c>
      <c r="J728" s="52">
        <f t="shared" si="29"/>
        <v>245.3</v>
      </c>
      <c r="K728" s="52">
        <f t="shared" si="27"/>
        <v>0</v>
      </c>
      <c r="L728" s="52">
        <v>0</v>
      </c>
      <c r="M728" s="52">
        <v>0</v>
      </c>
      <c r="N728" s="52">
        <v>245.3</v>
      </c>
      <c r="O728" s="52">
        <v>0</v>
      </c>
      <c r="P728" s="52">
        <v>0</v>
      </c>
      <c r="Q728" s="52">
        <v>0</v>
      </c>
      <c r="R728" s="52">
        <v>0</v>
      </c>
      <c r="S728" s="52">
        <v>0</v>
      </c>
      <c r="T728" s="52">
        <v>0</v>
      </c>
      <c r="U728" s="52">
        <v>53.1</v>
      </c>
      <c r="V728" s="52">
        <v>0</v>
      </c>
      <c r="W728" s="52">
        <v>0</v>
      </c>
    </row>
    <row r="729" spans="2:23">
      <c r="B729" s="137"/>
      <c r="C729" s="137"/>
      <c r="D729" s="137"/>
      <c r="E729" s="137"/>
      <c r="F729" s="51" t="s">
        <v>206</v>
      </c>
      <c r="G729" s="52">
        <f t="shared" si="28"/>
        <v>591.4</v>
      </c>
      <c r="H729" s="52">
        <f t="shared" si="29"/>
        <v>0</v>
      </c>
      <c r="I729" s="52">
        <f t="shared" si="29"/>
        <v>105.3</v>
      </c>
      <c r="J729" s="52">
        <f t="shared" si="29"/>
        <v>486.1</v>
      </c>
      <c r="K729" s="52">
        <f t="shared" si="27"/>
        <v>0</v>
      </c>
      <c r="L729" s="52">
        <v>0</v>
      </c>
      <c r="M729" s="52">
        <v>0</v>
      </c>
      <c r="N729" s="52">
        <v>486.1</v>
      </c>
      <c r="O729" s="52">
        <v>0</v>
      </c>
      <c r="P729" s="52">
        <v>0</v>
      </c>
      <c r="Q729" s="52">
        <v>0</v>
      </c>
      <c r="R729" s="52">
        <v>0</v>
      </c>
      <c r="S729" s="52">
        <v>0</v>
      </c>
      <c r="T729" s="52">
        <v>0</v>
      </c>
      <c r="U729" s="52">
        <v>105.3</v>
      </c>
      <c r="V729" s="52">
        <v>0</v>
      </c>
      <c r="W729" s="52">
        <v>0</v>
      </c>
    </row>
    <row r="730" spans="2:23">
      <c r="B730" s="137"/>
      <c r="C730" s="137"/>
      <c r="D730" s="137"/>
      <c r="E730" s="137"/>
      <c r="F730" s="51" t="s">
        <v>207</v>
      </c>
      <c r="G730" s="52">
        <f t="shared" si="28"/>
        <v>111.3</v>
      </c>
      <c r="H730" s="52">
        <f t="shared" si="29"/>
        <v>0</v>
      </c>
      <c r="I730" s="52">
        <f t="shared" si="29"/>
        <v>19.8</v>
      </c>
      <c r="J730" s="52">
        <f t="shared" si="29"/>
        <v>91.5</v>
      </c>
      <c r="K730" s="52">
        <f t="shared" si="27"/>
        <v>0</v>
      </c>
      <c r="L730" s="52">
        <v>0</v>
      </c>
      <c r="M730" s="52">
        <v>0</v>
      </c>
      <c r="N730" s="52">
        <v>91.5</v>
      </c>
      <c r="O730" s="52">
        <v>0</v>
      </c>
      <c r="P730" s="52">
        <v>0</v>
      </c>
      <c r="Q730" s="52">
        <v>0</v>
      </c>
      <c r="R730" s="52">
        <v>0</v>
      </c>
      <c r="S730" s="52">
        <v>0</v>
      </c>
      <c r="T730" s="52">
        <v>0</v>
      </c>
      <c r="U730" s="52">
        <v>19.8</v>
      </c>
      <c r="V730" s="52">
        <v>0</v>
      </c>
      <c r="W730" s="52">
        <v>0</v>
      </c>
    </row>
    <row r="731" spans="2:23" ht="31.2">
      <c r="B731" s="137"/>
      <c r="C731" s="137"/>
      <c r="D731" s="137"/>
      <c r="E731" s="137"/>
      <c r="F731" s="51" t="s">
        <v>208</v>
      </c>
      <c r="G731" s="52">
        <f t="shared" si="28"/>
        <v>135.4</v>
      </c>
      <c r="H731" s="52">
        <f t="shared" si="29"/>
        <v>0</v>
      </c>
      <c r="I731" s="52">
        <f t="shared" si="29"/>
        <v>24.1</v>
      </c>
      <c r="J731" s="52">
        <f t="shared" si="29"/>
        <v>111.3</v>
      </c>
      <c r="K731" s="52">
        <f t="shared" si="27"/>
        <v>0</v>
      </c>
      <c r="L731" s="52">
        <v>0</v>
      </c>
      <c r="M731" s="52">
        <v>0</v>
      </c>
      <c r="N731" s="52">
        <v>111.3</v>
      </c>
      <c r="O731" s="52">
        <v>0</v>
      </c>
      <c r="P731" s="52">
        <v>0</v>
      </c>
      <c r="Q731" s="52">
        <v>0</v>
      </c>
      <c r="R731" s="52">
        <v>0</v>
      </c>
      <c r="S731" s="52">
        <v>0</v>
      </c>
      <c r="T731" s="52">
        <v>0</v>
      </c>
      <c r="U731" s="52">
        <v>24.1</v>
      </c>
      <c r="V731" s="52">
        <v>0</v>
      </c>
      <c r="W731" s="52">
        <v>0</v>
      </c>
    </row>
    <row r="732" spans="2:23">
      <c r="B732" s="137"/>
      <c r="C732" s="137"/>
      <c r="D732" s="137"/>
      <c r="E732" s="137"/>
      <c r="F732" s="51" t="s">
        <v>209</v>
      </c>
      <c r="G732" s="52">
        <f t="shared" si="28"/>
        <v>0</v>
      </c>
      <c r="H732" s="52">
        <f t="shared" si="29"/>
        <v>0</v>
      </c>
      <c r="I732" s="52">
        <f t="shared" si="29"/>
        <v>0</v>
      </c>
      <c r="J732" s="52">
        <f t="shared" si="29"/>
        <v>0</v>
      </c>
      <c r="K732" s="52">
        <f t="shared" si="27"/>
        <v>0</v>
      </c>
      <c r="L732" s="52">
        <v>0</v>
      </c>
      <c r="M732" s="52">
        <v>0</v>
      </c>
      <c r="N732" s="52">
        <v>0</v>
      </c>
      <c r="O732" s="52">
        <v>0</v>
      </c>
      <c r="P732" s="52">
        <v>0</v>
      </c>
      <c r="Q732" s="52">
        <v>0</v>
      </c>
      <c r="R732" s="52">
        <v>0</v>
      </c>
      <c r="S732" s="52">
        <v>0</v>
      </c>
      <c r="T732" s="52">
        <v>0</v>
      </c>
      <c r="U732" s="52">
        <v>0</v>
      </c>
      <c r="V732" s="52">
        <v>0</v>
      </c>
      <c r="W732" s="52">
        <v>0</v>
      </c>
    </row>
    <row r="733" spans="2:23">
      <c r="B733" s="137"/>
      <c r="C733" s="137"/>
      <c r="D733" s="137"/>
      <c r="E733" s="137"/>
      <c r="F733" s="51" t="s">
        <v>55</v>
      </c>
      <c r="G733" s="52">
        <f t="shared" si="28"/>
        <v>791.8</v>
      </c>
      <c r="H733" s="52">
        <f t="shared" si="29"/>
        <v>0</v>
      </c>
      <c r="I733" s="52">
        <f t="shared" si="29"/>
        <v>141</v>
      </c>
      <c r="J733" s="52">
        <f t="shared" si="29"/>
        <v>650.79999999999995</v>
      </c>
      <c r="K733" s="52">
        <f t="shared" si="27"/>
        <v>0</v>
      </c>
      <c r="L733" s="52">
        <v>0</v>
      </c>
      <c r="M733" s="52">
        <v>0</v>
      </c>
      <c r="N733" s="52">
        <v>650.79999999999995</v>
      </c>
      <c r="O733" s="52">
        <v>0</v>
      </c>
      <c r="P733" s="52">
        <v>0</v>
      </c>
      <c r="Q733" s="52">
        <v>0</v>
      </c>
      <c r="R733" s="52">
        <v>0</v>
      </c>
      <c r="S733" s="52">
        <v>0</v>
      </c>
      <c r="T733" s="52">
        <v>0</v>
      </c>
      <c r="U733" s="52">
        <v>141</v>
      </c>
      <c r="V733" s="52">
        <v>0</v>
      </c>
      <c r="W733" s="52">
        <v>0</v>
      </c>
    </row>
    <row r="734" spans="2:23" ht="62.4">
      <c r="B734" s="137"/>
      <c r="C734" s="137"/>
      <c r="D734" s="137"/>
      <c r="E734" s="51" t="s">
        <v>210</v>
      </c>
      <c r="F734" s="51" t="s">
        <v>233</v>
      </c>
      <c r="G734" s="52">
        <f t="shared" si="28"/>
        <v>0</v>
      </c>
      <c r="H734" s="52">
        <f t="shared" si="29"/>
        <v>0</v>
      </c>
      <c r="I734" s="52">
        <f t="shared" si="29"/>
        <v>0</v>
      </c>
      <c r="J734" s="52">
        <f t="shared" si="29"/>
        <v>0</v>
      </c>
      <c r="K734" s="52">
        <f t="shared" si="27"/>
        <v>0</v>
      </c>
      <c r="L734" s="52">
        <v>0</v>
      </c>
      <c r="M734" s="52">
        <v>0</v>
      </c>
      <c r="N734" s="52">
        <v>0</v>
      </c>
      <c r="O734" s="52">
        <v>0</v>
      </c>
      <c r="P734" s="52">
        <v>0</v>
      </c>
      <c r="Q734" s="52">
        <v>0</v>
      </c>
      <c r="R734" s="52">
        <v>0</v>
      </c>
      <c r="S734" s="52">
        <v>0</v>
      </c>
      <c r="T734" s="52">
        <v>0</v>
      </c>
      <c r="U734" s="52">
        <v>0</v>
      </c>
      <c r="V734" s="52">
        <v>0</v>
      </c>
      <c r="W734" s="52">
        <v>0</v>
      </c>
    </row>
    <row r="735" spans="2:23">
      <c r="B735" s="137"/>
      <c r="C735" s="137"/>
      <c r="D735" s="137"/>
      <c r="E735" s="137" t="s">
        <v>211</v>
      </c>
      <c r="F735" s="137" t="s">
        <v>197</v>
      </c>
      <c r="G735" s="52">
        <f t="shared" si="28"/>
        <v>0</v>
      </c>
      <c r="H735" s="52">
        <f t="shared" si="29"/>
        <v>0</v>
      </c>
      <c r="I735" s="52">
        <f t="shared" si="29"/>
        <v>0</v>
      </c>
      <c r="J735" s="52">
        <f t="shared" si="29"/>
        <v>0</v>
      </c>
      <c r="K735" s="52">
        <f t="shared" si="27"/>
        <v>0</v>
      </c>
      <c r="L735" s="52">
        <v>0</v>
      </c>
      <c r="M735" s="52">
        <v>0</v>
      </c>
      <c r="N735" s="52">
        <v>0</v>
      </c>
      <c r="O735" s="52">
        <v>0</v>
      </c>
      <c r="P735" s="52">
        <v>0</v>
      </c>
      <c r="Q735" s="52">
        <v>0</v>
      </c>
      <c r="R735" s="52">
        <v>0</v>
      </c>
      <c r="S735" s="52">
        <v>0</v>
      </c>
      <c r="T735" s="52">
        <v>0</v>
      </c>
      <c r="U735" s="52">
        <v>0</v>
      </c>
      <c r="V735" s="52">
        <v>0</v>
      </c>
      <c r="W735" s="52">
        <v>0</v>
      </c>
    </row>
    <row r="736" spans="2:23">
      <c r="B736" s="137"/>
      <c r="C736" s="137"/>
      <c r="D736" s="137" t="s">
        <v>212</v>
      </c>
      <c r="E736" s="137" t="s">
        <v>58</v>
      </c>
      <c r="F736" s="137" t="s">
        <v>197</v>
      </c>
      <c r="G736" s="52">
        <f t="shared" si="28"/>
        <v>27041.3</v>
      </c>
      <c r="H736" s="52">
        <f t="shared" si="29"/>
        <v>27041.3</v>
      </c>
      <c r="I736" s="52">
        <f t="shared" si="29"/>
        <v>0</v>
      </c>
      <c r="J736" s="52">
        <f t="shared" si="29"/>
        <v>0</v>
      </c>
      <c r="K736" s="52">
        <f t="shared" si="27"/>
        <v>0</v>
      </c>
      <c r="L736" s="52">
        <v>0</v>
      </c>
      <c r="M736" s="52">
        <v>0</v>
      </c>
      <c r="N736" s="52">
        <v>0</v>
      </c>
      <c r="O736" s="52">
        <v>0</v>
      </c>
      <c r="P736" s="52">
        <v>0</v>
      </c>
      <c r="Q736" s="52">
        <v>0</v>
      </c>
      <c r="R736" s="52">
        <v>0</v>
      </c>
      <c r="S736" s="52">
        <v>0</v>
      </c>
      <c r="T736" s="52">
        <v>27041.3</v>
      </c>
      <c r="U736" s="52">
        <v>0</v>
      </c>
      <c r="V736" s="52">
        <v>0</v>
      </c>
      <c r="W736" s="52">
        <v>0</v>
      </c>
    </row>
    <row r="737" spans="2:23">
      <c r="B737" s="137"/>
      <c r="C737" s="137"/>
      <c r="D737" s="137"/>
      <c r="E737" s="137" t="s">
        <v>199</v>
      </c>
      <c r="F737" s="51" t="s">
        <v>213</v>
      </c>
      <c r="G737" s="52">
        <f t="shared" si="28"/>
        <v>3.8</v>
      </c>
      <c r="H737" s="52">
        <f t="shared" si="29"/>
        <v>3.8</v>
      </c>
      <c r="I737" s="52">
        <f t="shared" si="29"/>
        <v>0</v>
      </c>
      <c r="J737" s="52">
        <f t="shared" si="29"/>
        <v>0</v>
      </c>
      <c r="K737" s="52">
        <f t="shared" si="27"/>
        <v>0</v>
      </c>
      <c r="L737" s="52">
        <v>0</v>
      </c>
      <c r="M737" s="52">
        <v>0</v>
      </c>
      <c r="N737" s="52">
        <v>0</v>
      </c>
      <c r="O737" s="52">
        <v>0</v>
      </c>
      <c r="P737" s="52">
        <v>0</v>
      </c>
      <c r="Q737" s="52">
        <v>0</v>
      </c>
      <c r="R737" s="52">
        <v>0</v>
      </c>
      <c r="S737" s="52">
        <v>0</v>
      </c>
      <c r="T737" s="52">
        <v>3.8</v>
      </c>
      <c r="U737" s="52">
        <v>0</v>
      </c>
      <c r="V737" s="52">
        <v>0</v>
      </c>
      <c r="W737" s="52">
        <v>0</v>
      </c>
    </row>
    <row r="738" spans="2:23">
      <c r="B738" s="137"/>
      <c r="C738" s="137"/>
      <c r="D738" s="137"/>
      <c r="E738" s="137"/>
      <c r="F738" s="51" t="s">
        <v>55</v>
      </c>
      <c r="G738" s="52">
        <f t="shared" si="28"/>
        <v>5882.7</v>
      </c>
      <c r="H738" s="52">
        <f t="shared" si="29"/>
        <v>5882.7</v>
      </c>
      <c r="I738" s="52">
        <f t="shared" si="29"/>
        <v>0</v>
      </c>
      <c r="J738" s="52">
        <f t="shared" si="29"/>
        <v>0</v>
      </c>
      <c r="K738" s="52">
        <f t="shared" si="27"/>
        <v>0</v>
      </c>
      <c r="L738" s="52">
        <v>0</v>
      </c>
      <c r="M738" s="52">
        <v>0</v>
      </c>
      <c r="N738" s="52">
        <v>0</v>
      </c>
      <c r="O738" s="52">
        <v>0</v>
      </c>
      <c r="P738" s="52">
        <v>0</v>
      </c>
      <c r="Q738" s="52">
        <v>0</v>
      </c>
      <c r="R738" s="52">
        <v>0</v>
      </c>
      <c r="S738" s="52">
        <v>0</v>
      </c>
      <c r="T738" s="52">
        <v>5882.7</v>
      </c>
      <c r="U738" s="52">
        <v>0</v>
      </c>
      <c r="V738" s="52">
        <v>0</v>
      </c>
      <c r="W738" s="52">
        <v>0</v>
      </c>
    </row>
    <row r="739" spans="2:23">
      <c r="B739" s="137"/>
      <c r="C739" s="137"/>
      <c r="D739" s="137"/>
      <c r="E739" s="137" t="s">
        <v>112</v>
      </c>
      <c r="F739" s="137" t="s">
        <v>197</v>
      </c>
      <c r="G739" s="52">
        <f t="shared" si="28"/>
        <v>458</v>
      </c>
      <c r="H739" s="52">
        <f t="shared" si="29"/>
        <v>458</v>
      </c>
      <c r="I739" s="52">
        <f t="shared" si="29"/>
        <v>0</v>
      </c>
      <c r="J739" s="52">
        <f t="shared" si="29"/>
        <v>0</v>
      </c>
      <c r="K739" s="52">
        <f t="shared" si="27"/>
        <v>0</v>
      </c>
      <c r="L739" s="52">
        <v>0</v>
      </c>
      <c r="M739" s="52">
        <v>0</v>
      </c>
      <c r="N739" s="52">
        <v>0</v>
      </c>
      <c r="O739" s="52">
        <v>0</v>
      </c>
      <c r="P739" s="52">
        <v>0</v>
      </c>
      <c r="Q739" s="52">
        <v>0</v>
      </c>
      <c r="R739" s="52">
        <v>0</v>
      </c>
      <c r="S739" s="52">
        <v>0</v>
      </c>
      <c r="T739" s="52">
        <v>458</v>
      </c>
      <c r="U739" s="52">
        <v>0</v>
      </c>
      <c r="V739" s="52">
        <v>0</v>
      </c>
      <c r="W739" s="52">
        <v>0</v>
      </c>
    </row>
    <row r="740" spans="2:23">
      <c r="B740" s="137"/>
      <c r="C740" s="137"/>
      <c r="D740" s="137"/>
      <c r="E740" s="137" t="s">
        <v>194</v>
      </c>
      <c r="F740" s="137" t="s">
        <v>197</v>
      </c>
      <c r="G740" s="52">
        <f t="shared" si="28"/>
        <v>483.9</v>
      </c>
      <c r="H740" s="52">
        <f t="shared" si="29"/>
        <v>483.9</v>
      </c>
      <c r="I740" s="52">
        <f t="shared" si="29"/>
        <v>0</v>
      </c>
      <c r="J740" s="52">
        <f t="shared" si="29"/>
        <v>0</v>
      </c>
      <c r="K740" s="52">
        <f t="shared" si="27"/>
        <v>0</v>
      </c>
      <c r="L740" s="52">
        <v>0</v>
      </c>
      <c r="M740" s="52">
        <v>0</v>
      </c>
      <c r="N740" s="52">
        <v>0</v>
      </c>
      <c r="O740" s="52">
        <v>0</v>
      </c>
      <c r="P740" s="52">
        <v>0</v>
      </c>
      <c r="Q740" s="52">
        <v>0</v>
      </c>
      <c r="R740" s="52">
        <v>0</v>
      </c>
      <c r="S740" s="52">
        <v>0</v>
      </c>
      <c r="T740" s="52">
        <v>483.9</v>
      </c>
      <c r="U740" s="52">
        <v>0</v>
      </c>
      <c r="V740" s="52">
        <v>0</v>
      </c>
      <c r="W740" s="52">
        <v>0</v>
      </c>
    </row>
    <row r="741" spans="2:23">
      <c r="B741" s="137"/>
      <c r="C741" s="137"/>
      <c r="D741" s="137"/>
      <c r="E741" s="137" t="s">
        <v>200</v>
      </c>
      <c r="F741" s="51" t="s">
        <v>214</v>
      </c>
      <c r="G741" s="52">
        <f t="shared" si="28"/>
        <v>2291.1</v>
      </c>
      <c r="H741" s="52">
        <f t="shared" si="29"/>
        <v>2291.1</v>
      </c>
      <c r="I741" s="52">
        <f t="shared" si="29"/>
        <v>0</v>
      </c>
      <c r="J741" s="52">
        <f t="shared" si="29"/>
        <v>0</v>
      </c>
      <c r="K741" s="52">
        <f t="shared" si="27"/>
        <v>0</v>
      </c>
      <c r="L741" s="52">
        <v>0</v>
      </c>
      <c r="M741" s="52">
        <v>0</v>
      </c>
      <c r="N741" s="52">
        <v>0</v>
      </c>
      <c r="O741" s="52">
        <v>0</v>
      </c>
      <c r="P741" s="52">
        <v>0</v>
      </c>
      <c r="Q741" s="52">
        <v>0</v>
      </c>
      <c r="R741" s="52">
        <v>0</v>
      </c>
      <c r="S741" s="52">
        <v>0</v>
      </c>
      <c r="T741" s="52">
        <v>2291.1</v>
      </c>
      <c r="U741" s="52">
        <v>0</v>
      </c>
      <c r="V741" s="52">
        <v>0</v>
      </c>
      <c r="W741" s="52">
        <v>0</v>
      </c>
    </row>
    <row r="742" spans="2:23" ht="31.2">
      <c r="B742" s="137"/>
      <c r="C742" s="137"/>
      <c r="D742" s="137"/>
      <c r="E742" s="137"/>
      <c r="F742" s="51" t="s">
        <v>215</v>
      </c>
      <c r="G742" s="52">
        <f t="shared" si="28"/>
        <v>259.60000000000002</v>
      </c>
      <c r="H742" s="52">
        <f t="shared" si="29"/>
        <v>259.60000000000002</v>
      </c>
      <c r="I742" s="52">
        <f t="shared" si="29"/>
        <v>0</v>
      </c>
      <c r="J742" s="52">
        <f t="shared" si="29"/>
        <v>0</v>
      </c>
      <c r="K742" s="52">
        <f t="shared" si="27"/>
        <v>0</v>
      </c>
      <c r="L742" s="52">
        <v>0</v>
      </c>
      <c r="M742" s="52">
        <v>0</v>
      </c>
      <c r="N742" s="52">
        <v>0</v>
      </c>
      <c r="O742" s="52">
        <v>0</v>
      </c>
      <c r="P742" s="52">
        <v>0</v>
      </c>
      <c r="Q742" s="52">
        <v>0</v>
      </c>
      <c r="R742" s="52">
        <v>0</v>
      </c>
      <c r="S742" s="52">
        <v>0</v>
      </c>
      <c r="T742" s="52">
        <v>259.60000000000002</v>
      </c>
      <c r="U742" s="52">
        <v>0</v>
      </c>
      <c r="V742" s="52">
        <v>0</v>
      </c>
      <c r="W742" s="52">
        <v>0</v>
      </c>
    </row>
    <row r="743" spans="2:23">
      <c r="B743" s="137"/>
      <c r="C743" s="137"/>
      <c r="D743" s="137"/>
      <c r="E743" s="137"/>
      <c r="F743" s="51" t="s">
        <v>216</v>
      </c>
      <c r="G743" s="52">
        <f t="shared" si="28"/>
        <v>894.9</v>
      </c>
      <c r="H743" s="52">
        <f t="shared" si="29"/>
        <v>894.9</v>
      </c>
      <c r="I743" s="52">
        <f t="shared" si="29"/>
        <v>0</v>
      </c>
      <c r="J743" s="52">
        <f t="shared" si="29"/>
        <v>0</v>
      </c>
      <c r="K743" s="52">
        <f t="shared" si="27"/>
        <v>0</v>
      </c>
      <c r="L743" s="52">
        <v>0</v>
      </c>
      <c r="M743" s="52">
        <v>0</v>
      </c>
      <c r="N743" s="52">
        <v>0</v>
      </c>
      <c r="O743" s="52">
        <v>0</v>
      </c>
      <c r="P743" s="52">
        <v>0</v>
      </c>
      <c r="Q743" s="52">
        <v>0</v>
      </c>
      <c r="R743" s="52">
        <v>0</v>
      </c>
      <c r="S743" s="52">
        <v>0</v>
      </c>
      <c r="T743" s="52">
        <v>894.9</v>
      </c>
      <c r="U743" s="52">
        <v>0</v>
      </c>
      <c r="V743" s="52">
        <v>0</v>
      </c>
      <c r="W743" s="52">
        <v>0</v>
      </c>
    </row>
    <row r="744" spans="2:23">
      <c r="B744" s="137"/>
      <c r="C744" s="137"/>
      <c r="D744" s="137"/>
      <c r="E744" s="137"/>
      <c r="F744" s="51" t="s">
        <v>55</v>
      </c>
      <c r="G744" s="52">
        <f t="shared" si="28"/>
        <v>2535.1</v>
      </c>
      <c r="H744" s="52">
        <f t="shared" si="29"/>
        <v>2535.1</v>
      </c>
      <c r="I744" s="52">
        <f t="shared" si="29"/>
        <v>0</v>
      </c>
      <c r="J744" s="52">
        <f t="shared" si="29"/>
        <v>0</v>
      </c>
      <c r="K744" s="52">
        <f t="shared" si="27"/>
        <v>0</v>
      </c>
      <c r="L744" s="52">
        <v>0</v>
      </c>
      <c r="M744" s="52">
        <v>0</v>
      </c>
      <c r="N744" s="52">
        <v>0</v>
      </c>
      <c r="O744" s="52">
        <v>0</v>
      </c>
      <c r="P744" s="52">
        <v>0</v>
      </c>
      <c r="Q744" s="52">
        <v>0</v>
      </c>
      <c r="R744" s="52">
        <v>0</v>
      </c>
      <c r="S744" s="52">
        <v>0</v>
      </c>
      <c r="T744" s="52">
        <v>2535.1</v>
      </c>
      <c r="U744" s="52">
        <v>0</v>
      </c>
      <c r="V744" s="52">
        <v>0</v>
      </c>
      <c r="W744" s="52">
        <v>0</v>
      </c>
    </row>
    <row r="745" spans="2:23">
      <c r="B745" s="137"/>
      <c r="C745" s="137"/>
      <c r="D745" s="137"/>
      <c r="E745" s="137" t="s">
        <v>201</v>
      </c>
      <c r="F745" s="137" t="s">
        <v>197</v>
      </c>
      <c r="G745" s="52">
        <f t="shared" si="28"/>
        <v>0</v>
      </c>
      <c r="H745" s="52">
        <f t="shared" si="29"/>
        <v>0</v>
      </c>
      <c r="I745" s="52">
        <f t="shared" si="29"/>
        <v>0</v>
      </c>
      <c r="J745" s="52">
        <f t="shared" si="29"/>
        <v>0</v>
      </c>
      <c r="K745" s="52">
        <f t="shared" si="27"/>
        <v>0</v>
      </c>
      <c r="L745" s="52">
        <v>0</v>
      </c>
      <c r="M745" s="52">
        <v>0</v>
      </c>
      <c r="N745" s="52">
        <v>0</v>
      </c>
      <c r="O745" s="52">
        <v>0</v>
      </c>
      <c r="P745" s="52">
        <v>0</v>
      </c>
      <c r="Q745" s="52">
        <v>0</v>
      </c>
      <c r="R745" s="52">
        <v>0</v>
      </c>
      <c r="S745" s="52">
        <v>0</v>
      </c>
      <c r="T745" s="52">
        <v>0</v>
      </c>
      <c r="U745" s="52">
        <v>0</v>
      </c>
      <c r="V745" s="52">
        <v>0</v>
      </c>
      <c r="W745" s="52">
        <v>0</v>
      </c>
    </row>
    <row r="746" spans="2:23">
      <c r="B746" s="137"/>
      <c r="C746" s="137"/>
      <c r="D746" s="137"/>
      <c r="E746" s="137" t="s">
        <v>217</v>
      </c>
      <c r="F746" s="137" t="s">
        <v>197</v>
      </c>
      <c r="G746" s="52">
        <f t="shared" si="28"/>
        <v>1673.8</v>
      </c>
      <c r="H746" s="52">
        <f t="shared" si="29"/>
        <v>1673.8</v>
      </c>
      <c r="I746" s="52">
        <f t="shared" si="29"/>
        <v>0</v>
      </c>
      <c r="J746" s="52">
        <f t="shared" si="29"/>
        <v>0</v>
      </c>
      <c r="K746" s="52">
        <f t="shared" si="27"/>
        <v>0</v>
      </c>
      <c r="L746" s="52">
        <v>0</v>
      </c>
      <c r="M746" s="52">
        <v>0</v>
      </c>
      <c r="N746" s="52">
        <v>0</v>
      </c>
      <c r="O746" s="52">
        <v>0</v>
      </c>
      <c r="P746" s="52">
        <v>0</v>
      </c>
      <c r="Q746" s="52">
        <v>0</v>
      </c>
      <c r="R746" s="52">
        <v>0</v>
      </c>
      <c r="S746" s="52">
        <v>0</v>
      </c>
      <c r="T746" s="52">
        <v>1673.8</v>
      </c>
      <c r="U746" s="52">
        <v>0</v>
      </c>
      <c r="V746" s="52">
        <v>0</v>
      </c>
      <c r="W746" s="52">
        <v>0</v>
      </c>
    </row>
    <row r="747" spans="2:23">
      <c r="B747" s="137"/>
      <c r="C747" s="137"/>
      <c r="D747" s="137"/>
      <c r="E747" s="137" t="s">
        <v>218</v>
      </c>
      <c r="F747" s="137" t="s">
        <v>197</v>
      </c>
      <c r="G747" s="52">
        <f t="shared" si="28"/>
        <v>922.2</v>
      </c>
      <c r="H747" s="52">
        <f t="shared" si="29"/>
        <v>922.2</v>
      </c>
      <c r="I747" s="52">
        <f t="shared" si="29"/>
        <v>0</v>
      </c>
      <c r="J747" s="52">
        <f t="shared" si="29"/>
        <v>0</v>
      </c>
      <c r="K747" s="52">
        <f t="shared" si="27"/>
        <v>0</v>
      </c>
      <c r="L747" s="52">
        <v>0</v>
      </c>
      <c r="M747" s="52">
        <v>0</v>
      </c>
      <c r="N747" s="52">
        <v>0</v>
      </c>
      <c r="O747" s="52">
        <v>0</v>
      </c>
      <c r="P747" s="52">
        <v>0</v>
      </c>
      <c r="Q747" s="52">
        <v>0</v>
      </c>
      <c r="R747" s="52">
        <v>0</v>
      </c>
      <c r="S747" s="52">
        <v>0</v>
      </c>
      <c r="T747" s="52">
        <v>922.2</v>
      </c>
      <c r="U747" s="52">
        <v>0</v>
      </c>
      <c r="V747" s="52">
        <v>0</v>
      </c>
      <c r="W747" s="52">
        <v>0</v>
      </c>
    </row>
    <row r="748" spans="2:23">
      <c r="B748" s="137"/>
      <c r="C748" s="137"/>
      <c r="D748" s="137"/>
      <c r="E748" s="137" t="s">
        <v>202</v>
      </c>
      <c r="F748" s="137" t="s">
        <v>197</v>
      </c>
      <c r="G748" s="52">
        <f t="shared" si="28"/>
        <v>0</v>
      </c>
      <c r="H748" s="52">
        <f t="shared" si="29"/>
        <v>0</v>
      </c>
      <c r="I748" s="52">
        <f t="shared" si="29"/>
        <v>0</v>
      </c>
      <c r="J748" s="52">
        <f t="shared" si="29"/>
        <v>0</v>
      </c>
      <c r="K748" s="52">
        <f t="shared" si="27"/>
        <v>0</v>
      </c>
      <c r="L748" s="52">
        <v>0</v>
      </c>
      <c r="M748" s="52">
        <v>0</v>
      </c>
      <c r="N748" s="52">
        <v>0</v>
      </c>
      <c r="O748" s="52">
        <v>0</v>
      </c>
      <c r="P748" s="52">
        <v>0</v>
      </c>
      <c r="Q748" s="52">
        <v>0</v>
      </c>
      <c r="R748" s="52">
        <v>0</v>
      </c>
      <c r="S748" s="52">
        <v>0</v>
      </c>
      <c r="T748" s="52">
        <v>0</v>
      </c>
      <c r="U748" s="52">
        <v>0</v>
      </c>
      <c r="V748" s="52">
        <v>0</v>
      </c>
      <c r="W748" s="52">
        <v>0</v>
      </c>
    </row>
    <row r="749" spans="2:23">
      <c r="B749" s="137"/>
      <c r="C749" s="137"/>
      <c r="D749" s="137"/>
      <c r="E749" s="137" t="s">
        <v>219</v>
      </c>
      <c r="F749" s="137" t="s">
        <v>197</v>
      </c>
      <c r="G749" s="52">
        <f t="shared" si="28"/>
        <v>259</v>
      </c>
      <c r="H749" s="52">
        <f t="shared" si="29"/>
        <v>259</v>
      </c>
      <c r="I749" s="52">
        <f t="shared" si="29"/>
        <v>0</v>
      </c>
      <c r="J749" s="52">
        <f t="shared" si="29"/>
        <v>0</v>
      </c>
      <c r="K749" s="52">
        <f t="shared" si="27"/>
        <v>0</v>
      </c>
      <c r="L749" s="52">
        <v>0</v>
      </c>
      <c r="M749" s="52">
        <v>0</v>
      </c>
      <c r="N749" s="52">
        <v>0</v>
      </c>
      <c r="O749" s="52">
        <v>0</v>
      </c>
      <c r="P749" s="52">
        <v>0</v>
      </c>
      <c r="Q749" s="52">
        <v>0</v>
      </c>
      <c r="R749" s="52">
        <v>0</v>
      </c>
      <c r="S749" s="52">
        <v>0</v>
      </c>
      <c r="T749" s="52">
        <v>259</v>
      </c>
      <c r="U749" s="52">
        <v>0</v>
      </c>
      <c r="V749" s="52">
        <v>0</v>
      </c>
      <c r="W749" s="52">
        <v>0</v>
      </c>
    </row>
    <row r="750" spans="2:23">
      <c r="B750" s="137"/>
      <c r="C750" s="137"/>
      <c r="D750" s="137"/>
      <c r="E750" s="137" t="s">
        <v>220</v>
      </c>
      <c r="F750" s="137" t="s">
        <v>197</v>
      </c>
      <c r="G750" s="52">
        <f t="shared" si="28"/>
        <v>13.6</v>
      </c>
      <c r="H750" s="52">
        <f t="shared" si="29"/>
        <v>13.6</v>
      </c>
      <c r="I750" s="52">
        <f t="shared" si="29"/>
        <v>0</v>
      </c>
      <c r="J750" s="52">
        <f t="shared" si="29"/>
        <v>0</v>
      </c>
      <c r="K750" s="52">
        <f t="shared" si="27"/>
        <v>0</v>
      </c>
      <c r="L750" s="52">
        <v>0</v>
      </c>
      <c r="M750" s="52">
        <v>0</v>
      </c>
      <c r="N750" s="52">
        <v>0</v>
      </c>
      <c r="O750" s="52">
        <v>0</v>
      </c>
      <c r="P750" s="52">
        <v>0</v>
      </c>
      <c r="Q750" s="52">
        <v>0</v>
      </c>
      <c r="R750" s="52">
        <v>0</v>
      </c>
      <c r="S750" s="52">
        <v>0</v>
      </c>
      <c r="T750" s="52">
        <v>13.6</v>
      </c>
      <c r="U750" s="52">
        <v>0</v>
      </c>
      <c r="V750" s="52">
        <v>0</v>
      </c>
      <c r="W750" s="52">
        <v>0</v>
      </c>
    </row>
    <row r="751" spans="2:23" ht="31.2">
      <c r="B751" s="137"/>
      <c r="C751" s="137"/>
      <c r="D751" s="137"/>
      <c r="E751" s="137" t="s">
        <v>221</v>
      </c>
      <c r="F751" s="51" t="s">
        <v>222</v>
      </c>
      <c r="G751" s="52">
        <f t="shared" si="28"/>
        <v>0</v>
      </c>
      <c r="H751" s="52">
        <f t="shared" si="29"/>
        <v>0</v>
      </c>
      <c r="I751" s="52">
        <f t="shared" si="29"/>
        <v>0</v>
      </c>
      <c r="J751" s="52">
        <f t="shared" si="29"/>
        <v>0</v>
      </c>
      <c r="K751" s="52">
        <f t="shared" si="27"/>
        <v>0</v>
      </c>
      <c r="L751" s="52">
        <v>0</v>
      </c>
      <c r="M751" s="52">
        <v>0</v>
      </c>
      <c r="N751" s="52">
        <v>0</v>
      </c>
      <c r="O751" s="52">
        <v>0</v>
      </c>
      <c r="P751" s="52">
        <v>0</v>
      </c>
      <c r="Q751" s="52">
        <v>0</v>
      </c>
      <c r="R751" s="52">
        <v>0</v>
      </c>
      <c r="S751" s="52">
        <v>0</v>
      </c>
      <c r="T751" s="52">
        <v>0</v>
      </c>
      <c r="U751" s="52">
        <v>0</v>
      </c>
      <c r="V751" s="52">
        <v>0</v>
      </c>
      <c r="W751" s="52">
        <v>0</v>
      </c>
    </row>
    <row r="752" spans="2:23">
      <c r="B752" s="137"/>
      <c r="C752" s="137"/>
      <c r="D752" s="137"/>
      <c r="E752" s="137"/>
      <c r="F752" s="51" t="s">
        <v>223</v>
      </c>
      <c r="G752" s="52">
        <f t="shared" si="28"/>
        <v>0</v>
      </c>
      <c r="H752" s="52">
        <f t="shared" si="29"/>
        <v>0</v>
      </c>
      <c r="I752" s="52">
        <f t="shared" si="29"/>
        <v>0</v>
      </c>
      <c r="J752" s="52">
        <f t="shared" si="29"/>
        <v>0</v>
      </c>
      <c r="K752" s="52">
        <f t="shared" si="27"/>
        <v>0</v>
      </c>
      <c r="L752" s="52">
        <v>0</v>
      </c>
      <c r="M752" s="52">
        <v>0</v>
      </c>
      <c r="N752" s="52">
        <v>0</v>
      </c>
      <c r="O752" s="52">
        <v>0</v>
      </c>
      <c r="P752" s="52">
        <v>0</v>
      </c>
      <c r="Q752" s="52">
        <v>0</v>
      </c>
      <c r="R752" s="52">
        <v>0</v>
      </c>
      <c r="S752" s="52">
        <v>0</v>
      </c>
      <c r="T752" s="52">
        <v>0</v>
      </c>
      <c r="U752" s="52">
        <v>0</v>
      </c>
      <c r="V752" s="52">
        <v>0</v>
      </c>
      <c r="W752" s="52">
        <v>0</v>
      </c>
    </row>
    <row r="753" spans="2:23">
      <c r="B753" s="137"/>
      <c r="C753" s="137"/>
      <c r="D753" s="137"/>
      <c r="E753" s="137" t="s">
        <v>54</v>
      </c>
      <c r="F753" s="137" t="s">
        <v>197</v>
      </c>
      <c r="G753" s="52">
        <f t="shared" si="28"/>
        <v>28</v>
      </c>
      <c r="H753" s="52">
        <f t="shared" si="29"/>
        <v>28</v>
      </c>
      <c r="I753" s="52">
        <f t="shared" si="29"/>
        <v>0</v>
      </c>
      <c r="J753" s="52">
        <f t="shared" si="29"/>
        <v>0</v>
      </c>
      <c r="K753" s="52">
        <f t="shared" si="27"/>
        <v>0</v>
      </c>
      <c r="L753" s="52">
        <v>0</v>
      </c>
      <c r="M753" s="52">
        <v>0</v>
      </c>
      <c r="N753" s="52">
        <v>0</v>
      </c>
      <c r="O753" s="52">
        <v>0</v>
      </c>
      <c r="P753" s="52">
        <v>0</v>
      </c>
      <c r="Q753" s="52">
        <v>0</v>
      </c>
      <c r="R753" s="52">
        <v>0</v>
      </c>
      <c r="S753" s="52">
        <v>0</v>
      </c>
      <c r="T753" s="52">
        <v>28</v>
      </c>
      <c r="U753" s="52">
        <v>0</v>
      </c>
      <c r="V753" s="52">
        <v>0</v>
      </c>
      <c r="W753" s="52">
        <v>0</v>
      </c>
    </row>
    <row r="754" spans="2:23">
      <c r="B754" s="137"/>
      <c r="C754" s="137"/>
      <c r="D754" s="137"/>
      <c r="E754" s="137" t="s">
        <v>224</v>
      </c>
      <c r="F754" s="137" t="s">
        <v>197</v>
      </c>
      <c r="G754" s="52">
        <f t="shared" si="28"/>
        <v>462</v>
      </c>
      <c r="H754" s="52">
        <f t="shared" si="29"/>
        <v>462</v>
      </c>
      <c r="I754" s="52">
        <f t="shared" si="29"/>
        <v>0</v>
      </c>
      <c r="J754" s="52">
        <f t="shared" si="29"/>
        <v>0</v>
      </c>
      <c r="K754" s="52">
        <f t="shared" si="27"/>
        <v>0</v>
      </c>
      <c r="L754" s="52">
        <v>0</v>
      </c>
      <c r="M754" s="52">
        <v>0</v>
      </c>
      <c r="N754" s="52">
        <v>0</v>
      </c>
      <c r="O754" s="52">
        <v>0</v>
      </c>
      <c r="P754" s="52">
        <v>0</v>
      </c>
      <c r="Q754" s="52">
        <v>0</v>
      </c>
      <c r="R754" s="52">
        <v>0</v>
      </c>
      <c r="S754" s="52">
        <v>0</v>
      </c>
      <c r="T754" s="52">
        <v>462</v>
      </c>
      <c r="U754" s="52">
        <v>0</v>
      </c>
      <c r="V754" s="52">
        <v>0</v>
      </c>
      <c r="W754" s="52">
        <v>0</v>
      </c>
    </row>
    <row r="755" spans="2:23">
      <c r="B755" s="137"/>
      <c r="C755" s="137"/>
      <c r="D755" s="137"/>
      <c r="E755" s="137" t="s">
        <v>225</v>
      </c>
      <c r="F755" s="137" t="s">
        <v>197</v>
      </c>
      <c r="G755" s="52">
        <f t="shared" si="28"/>
        <v>3603</v>
      </c>
      <c r="H755" s="52">
        <f t="shared" si="29"/>
        <v>3603</v>
      </c>
      <c r="I755" s="52">
        <f t="shared" si="29"/>
        <v>0</v>
      </c>
      <c r="J755" s="52">
        <f t="shared" si="29"/>
        <v>0</v>
      </c>
      <c r="K755" s="52">
        <f t="shared" si="27"/>
        <v>0</v>
      </c>
      <c r="L755" s="52">
        <v>0</v>
      </c>
      <c r="M755" s="52">
        <v>0</v>
      </c>
      <c r="N755" s="52">
        <v>0</v>
      </c>
      <c r="O755" s="52">
        <v>0</v>
      </c>
      <c r="P755" s="52">
        <v>0</v>
      </c>
      <c r="Q755" s="52">
        <v>0</v>
      </c>
      <c r="R755" s="52">
        <v>0</v>
      </c>
      <c r="S755" s="52">
        <v>0</v>
      </c>
      <c r="T755" s="52">
        <v>3603</v>
      </c>
      <c r="U755" s="52">
        <v>0</v>
      </c>
      <c r="V755" s="52">
        <v>0</v>
      </c>
      <c r="W755" s="52">
        <v>0</v>
      </c>
    </row>
    <row r="756" spans="2:23">
      <c r="B756" s="137"/>
      <c r="C756" s="137"/>
      <c r="D756" s="137"/>
      <c r="E756" s="137" t="s">
        <v>55</v>
      </c>
      <c r="F756" s="137" t="s">
        <v>197</v>
      </c>
      <c r="G756" s="52">
        <f t="shared" si="28"/>
        <v>183.8</v>
      </c>
      <c r="H756" s="52">
        <f t="shared" si="29"/>
        <v>183.8</v>
      </c>
      <c r="I756" s="52">
        <f t="shared" si="29"/>
        <v>0</v>
      </c>
      <c r="J756" s="52">
        <f t="shared" si="29"/>
        <v>0</v>
      </c>
      <c r="K756" s="52">
        <f t="shared" si="27"/>
        <v>0</v>
      </c>
      <c r="L756" s="52">
        <v>0</v>
      </c>
      <c r="M756" s="52">
        <v>0</v>
      </c>
      <c r="N756" s="52">
        <v>0</v>
      </c>
      <c r="O756" s="52">
        <v>0</v>
      </c>
      <c r="P756" s="52">
        <v>0</v>
      </c>
      <c r="Q756" s="52">
        <v>0</v>
      </c>
      <c r="R756" s="52">
        <v>0</v>
      </c>
      <c r="S756" s="52">
        <v>0</v>
      </c>
      <c r="T756" s="52">
        <v>183.8</v>
      </c>
      <c r="U756" s="52">
        <v>0</v>
      </c>
      <c r="V756" s="52">
        <v>0</v>
      </c>
      <c r="W756" s="52">
        <v>0</v>
      </c>
    </row>
    <row r="757" spans="2:23">
      <c r="B757" s="137"/>
      <c r="C757" s="137"/>
      <c r="D757" s="137"/>
      <c r="E757" s="137" t="s">
        <v>226</v>
      </c>
      <c r="F757" s="137" t="s">
        <v>197</v>
      </c>
      <c r="G757" s="52">
        <f t="shared" si="28"/>
        <v>7086.8</v>
      </c>
      <c r="H757" s="52">
        <f t="shared" si="29"/>
        <v>7086.8</v>
      </c>
      <c r="I757" s="52">
        <f t="shared" si="29"/>
        <v>0</v>
      </c>
      <c r="J757" s="52">
        <f t="shared" si="29"/>
        <v>0</v>
      </c>
      <c r="K757" s="52">
        <f t="shared" si="27"/>
        <v>0</v>
      </c>
      <c r="L757" s="52">
        <v>0</v>
      </c>
      <c r="M757" s="52">
        <v>0</v>
      </c>
      <c r="N757" s="52">
        <v>0</v>
      </c>
      <c r="O757" s="52">
        <v>0</v>
      </c>
      <c r="P757" s="52">
        <v>0</v>
      </c>
      <c r="Q757" s="52">
        <v>0</v>
      </c>
      <c r="R757" s="52">
        <v>0</v>
      </c>
      <c r="S757" s="52">
        <v>0</v>
      </c>
      <c r="T757" s="52">
        <v>7086.8</v>
      </c>
      <c r="U757" s="52">
        <v>0</v>
      </c>
      <c r="V757" s="52">
        <v>0</v>
      </c>
      <c r="W757" s="52">
        <v>0</v>
      </c>
    </row>
    <row r="758" spans="2:23">
      <c r="B758" s="137"/>
      <c r="C758" s="137"/>
      <c r="D758" s="137" t="s">
        <v>227</v>
      </c>
      <c r="E758" s="137" t="s">
        <v>197</v>
      </c>
      <c r="F758" s="137" t="s">
        <v>197</v>
      </c>
      <c r="G758" s="52">
        <f t="shared" si="28"/>
        <v>19564</v>
      </c>
      <c r="H758" s="52">
        <f t="shared" si="29"/>
        <v>19564</v>
      </c>
      <c r="I758" s="52">
        <f t="shared" si="29"/>
        <v>0</v>
      </c>
      <c r="J758" s="52">
        <f t="shared" si="29"/>
        <v>0</v>
      </c>
      <c r="K758" s="52">
        <f t="shared" si="27"/>
        <v>0</v>
      </c>
      <c r="L758" s="52">
        <v>0</v>
      </c>
      <c r="M758" s="52">
        <v>0</v>
      </c>
      <c r="N758" s="52">
        <v>0</v>
      </c>
      <c r="O758" s="52">
        <v>0</v>
      </c>
      <c r="P758" s="52">
        <v>0</v>
      </c>
      <c r="Q758" s="52">
        <v>0</v>
      </c>
      <c r="R758" s="52">
        <v>0</v>
      </c>
      <c r="S758" s="52">
        <v>0</v>
      </c>
      <c r="T758" s="52">
        <v>19564</v>
      </c>
      <c r="U758" s="52">
        <v>0</v>
      </c>
      <c r="V758" s="52">
        <v>0</v>
      </c>
      <c r="W758" s="52">
        <v>0</v>
      </c>
    </row>
    <row r="759" spans="2:23">
      <c r="B759" s="137" t="s">
        <v>125</v>
      </c>
      <c r="C759" s="137" t="s">
        <v>141</v>
      </c>
      <c r="D759" s="137" t="s">
        <v>123</v>
      </c>
      <c r="E759" s="137"/>
      <c r="F759" s="137" t="s">
        <v>197</v>
      </c>
      <c r="G759" s="52">
        <f t="shared" si="28"/>
        <v>136697.20000000001</v>
      </c>
      <c r="H759" s="52">
        <f t="shared" si="29"/>
        <v>82589.600000000006</v>
      </c>
      <c r="I759" s="52">
        <f t="shared" si="29"/>
        <v>44331.9</v>
      </c>
      <c r="J759" s="52">
        <f t="shared" si="29"/>
        <v>9775.7000000000007</v>
      </c>
      <c r="K759" s="52">
        <f t="shared" si="27"/>
        <v>0</v>
      </c>
      <c r="L759" s="52">
        <v>0</v>
      </c>
      <c r="M759" s="52">
        <v>38874.9</v>
      </c>
      <c r="N759" s="52">
        <v>8933.7000000000007</v>
      </c>
      <c r="O759" s="52">
        <v>0</v>
      </c>
      <c r="P759" s="52">
        <v>219.8</v>
      </c>
      <c r="Q759" s="52">
        <v>0</v>
      </c>
      <c r="R759" s="52">
        <v>0</v>
      </c>
      <c r="S759" s="52">
        <v>0</v>
      </c>
      <c r="T759" s="52">
        <v>82369.8</v>
      </c>
      <c r="U759" s="52">
        <v>5457</v>
      </c>
      <c r="V759" s="52">
        <v>842</v>
      </c>
      <c r="W759" s="52">
        <v>0</v>
      </c>
    </row>
    <row r="760" spans="2:23">
      <c r="B760" s="137"/>
      <c r="C760" s="137"/>
      <c r="D760" s="137" t="s">
        <v>198</v>
      </c>
      <c r="E760" s="137" t="s">
        <v>58</v>
      </c>
      <c r="F760" s="137" t="s">
        <v>197</v>
      </c>
      <c r="G760" s="52">
        <f t="shared" si="28"/>
        <v>54107.600000000006</v>
      </c>
      <c r="H760" s="52">
        <f t="shared" si="29"/>
        <v>0</v>
      </c>
      <c r="I760" s="52">
        <f t="shared" si="29"/>
        <v>44331.9</v>
      </c>
      <c r="J760" s="52">
        <f t="shared" si="29"/>
        <v>9775.7000000000007</v>
      </c>
      <c r="K760" s="52">
        <f t="shared" si="27"/>
        <v>0</v>
      </c>
      <c r="L760" s="52">
        <v>0</v>
      </c>
      <c r="M760" s="52">
        <v>38874.9</v>
      </c>
      <c r="N760" s="52">
        <v>8933.7000000000007</v>
      </c>
      <c r="O760" s="52">
        <v>0</v>
      </c>
      <c r="P760" s="52">
        <v>0</v>
      </c>
      <c r="Q760" s="52">
        <v>0</v>
      </c>
      <c r="R760" s="52">
        <v>0</v>
      </c>
      <c r="S760" s="52">
        <v>0</v>
      </c>
      <c r="T760" s="52">
        <v>0</v>
      </c>
      <c r="U760" s="52">
        <v>5457</v>
      </c>
      <c r="V760" s="52">
        <v>842</v>
      </c>
      <c r="W760" s="52">
        <v>0</v>
      </c>
    </row>
    <row r="761" spans="2:23">
      <c r="B761" s="137"/>
      <c r="C761" s="137"/>
      <c r="D761" s="137"/>
      <c r="E761" s="137" t="s">
        <v>153</v>
      </c>
      <c r="F761" s="51" t="s">
        <v>58</v>
      </c>
      <c r="G761" s="52">
        <f t="shared" si="28"/>
        <v>44748.800000000003</v>
      </c>
      <c r="H761" s="52">
        <f t="shared" si="29"/>
        <v>0</v>
      </c>
      <c r="I761" s="52">
        <f t="shared" si="29"/>
        <v>36386.800000000003</v>
      </c>
      <c r="J761" s="52">
        <f t="shared" si="29"/>
        <v>8362</v>
      </c>
      <c r="K761" s="52">
        <f t="shared" si="27"/>
        <v>0</v>
      </c>
      <c r="L761" s="52">
        <v>0</v>
      </c>
      <c r="M761" s="52">
        <v>36386.800000000003</v>
      </c>
      <c r="N761" s="52">
        <v>8362</v>
      </c>
      <c r="O761" s="52">
        <v>0</v>
      </c>
      <c r="P761" s="52">
        <v>0</v>
      </c>
      <c r="Q761" s="52">
        <v>0</v>
      </c>
      <c r="R761" s="52">
        <v>0</v>
      </c>
      <c r="S761" s="52">
        <v>0</v>
      </c>
      <c r="T761" s="52">
        <v>0</v>
      </c>
      <c r="U761" s="52">
        <v>0</v>
      </c>
      <c r="V761" s="52">
        <v>0</v>
      </c>
      <c r="W761" s="52">
        <v>0</v>
      </c>
    </row>
    <row r="762" spans="2:23">
      <c r="B762" s="137"/>
      <c r="C762" s="137"/>
      <c r="D762" s="137"/>
      <c r="E762" s="137"/>
      <c r="F762" s="51" t="s">
        <v>199</v>
      </c>
      <c r="G762" s="52">
        <f t="shared" si="28"/>
        <v>15203.1</v>
      </c>
      <c r="H762" s="52">
        <f t="shared" si="29"/>
        <v>0</v>
      </c>
      <c r="I762" s="52">
        <f t="shared" si="29"/>
        <v>12362.2</v>
      </c>
      <c r="J762" s="52">
        <f t="shared" si="29"/>
        <v>2840.9</v>
      </c>
      <c r="K762" s="52">
        <f t="shared" si="27"/>
        <v>0</v>
      </c>
      <c r="L762" s="52">
        <v>0</v>
      </c>
      <c r="M762" s="52">
        <v>12362.2</v>
      </c>
      <c r="N762" s="52">
        <v>2840.9</v>
      </c>
      <c r="O762" s="52">
        <v>0</v>
      </c>
      <c r="P762" s="52">
        <v>0</v>
      </c>
      <c r="Q762" s="52">
        <v>0</v>
      </c>
      <c r="R762" s="52">
        <v>0</v>
      </c>
      <c r="S762" s="52">
        <v>0</v>
      </c>
      <c r="T762" s="52">
        <v>0</v>
      </c>
      <c r="U762" s="52">
        <v>0</v>
      </c>
      <c r="V762" s="52">
        <v>0</v>
      </c>
      <c r="W762" s="52">
        <v>0</v>
      </c>
    </row>
    <row r="763" spans="2:23" ht="31.2">
      <c r="B763" s="137"/>
      <c r="C763" s="137"/>
      <c r="D763" s="137"/>
      <c r="E763" s="137"/>
      <c r="F763" s="51" t="s">
        <v>200</v>
      </c>
      <c r="G763" s="52">
        <f t="shared" si="28"/>
        <v>8892.4</v>
      </c>
      <c r="H763" s="52">
        <f t="shared" si="29"/>
        <v>0</v>
      </c>
      <c r="I763" s="52">
        <f t="shared" si="29"/>
        <v>7230.7</v>
      </c>
      <c r="J763" s="52">
        <f t="shared" si="29"/>
        <v>1661.7</v>
      </c>
      <c r="K763" s="52">
        <f t="shared" si="27"/>
        <v>0</v>
      </c>
      <c r="L763" s="52">
        <v>0</v>
      </c>
      <c r="M763" s="52">
        <v>7230.7</v>
      </c>
      <c r="N763" s="52">
        <v>1661.7</v>
      </c>
      <c r="O763" s="52">
        <v>0</v>
      </c>
      <c r="P763" s="52">
        <v>0</v>
      </c>
      <c r="Q763" s="52">
        <v>0</v>
      </c>
      <c r="R763" s="52">
        <v>0</v>
      </c>
      <c r="S763" s="52">
        <v>0</v>
      </c>
      <c r="T763" s="52">
        <v>0</v>
      </c>
      <c r="U763" s="52">
        <v>0</v>
      </c>
      <c r="V763" s="52">
        <v>0</v>
      </c>
      <c r="W763" s="52">
        <v>0</v>
      </c>
    </row>
    <row r="764" spans="2:23">
      <c r="B764" s="137"/>
      <c r="C764" s="137"/>
      <c r="D764" s="137"/>
      <c r="E764" s="137"/>
      <c r="F764" s="51" t="s">
        <v>201</v>
      </c>
      <c r="G764" s="52">
        <f t="shared" si="28"/>
        <v>286.90000000000003</v>
      </c>
      <c r="H764" s="52">
        <f t="shared" si="29"/>
        <v>0</v>
      </c>
      <c r="I764" s="52">
        <f t="shared" si="29"/>
        <v>233.3</v>
      </c>
      <c r="J764" s="52">
        <f t="shared" si="29"/>
        <v>53.6</v>
      </c>
      <c r="K764" s="52">
        <f t="shared" si="27"/>
        <v>0</v>
      </c>
      <c r="L764" s="52">
        <v>0</v>
      </c>
      <c r="M764" s="52">
        <v>233.3</v>
      </c>
      <c r="N764" s="52">
        <v>53.6</v>
      </c>
      <c r="O764" s="52">
        <v>0</v>
      </c>
      <c r="P764" s="52">
        <v>0</v>
      </c>
      <c r="Q764" s="52">
        <v>0</v>
      </c>
      <c r="R764" s="52">
        <v>0</v>
      </c>
      <c r="S764" s="52">
        <v>0</v>
      </c>
      <c r="T764" s="52">
        <v>0</v>
      </c>
      <c r="U764" s="52">
        <v>0</v>
      </c>
      <c r="V764" s="52">
        <v>0</v>
      </c>
      <c r="W764" s="52">
        <v>0</v>
      </c>
    </row>
    <row r="765" spans="2:23">
      <c r="B765" s="137"/>
      <c r="C765" s="137"/>
      <c r="D765" s="137"/>
      <c r="E765" s="137"/>
      <c r="F765" s="51" t="s">
        <v>202</v>
      </c>
      <c r="G765" s="52">
        <f t="shared" si="28"/>
        <v>812.8</v>
      </c>
      <c r="H765" s="52">
        <f t="shared" si="29"/>
        <v>0</v>
      </c>
      <c r="I765" s="52">
        <f t="shared" si="29"/>
        <v>660.9</v>
      </c>
      <c r="J765" s="52">
        <f t="shared" si="29"/>
        <v>151.9</v>
      </c>
      <c r="K765" s="52">
        <f t="shared" si="27"/>
        <v>0</v>
      </c>
      <c r="L765" s="52">
        <v>0</v>
      </c>
      <c r="M765" s="52">
        <v>660.9</v>
      </c>
      <c r="N765" s="52">
        <v>151.9</v>
      </c>
      <c r="O765" s="52">
        <v>0</v>
      </c>
      <c r="P765" s="52">
        <v>0</v>
      </c>
      <c r="Q765" s="52">
        <v>0</v>
      </c>
      <c r="R765" s="52">
        <v>0</v>
      </c>
      <c r="S765" s="52">
        <v>0</v>
      </c>
      <c r="T765" s="52">
        <v>0</v>
      </c>
      <c r="U765" s="52">
        <v>0</v>
      </c>
      <c r="V765" s="52">
        <v>0</v>
      </c>
      <c r="W765" s="52">
        <v>0</v>
      </c>
    </row>
    <row r="766" spans="2:23" ht="31.2">
      <c r="B766" s="137"/>
      <c r="C766" s="137"/>
      <c r="D766" s="137"/>
      <c r="E766" s="137"/>
      <c r="F766" s="51" t="s">
        <v>203</v>
      </c>
      <c r="G766" s="52">
        <f t="shared" si="28"/>
        <v>1147.4000000000001</v>
      </c>
      <c r="H766" s="52">
        <f t="shared" si="29"/>
        <v>0</v>
      </c>
      <c r="I766" s="52">
        <f t="shared" si="29"/>
        <v>933</v>
      </c>
      <c r="J766" s="52">
        <f t="shared" si="29"/>
        <v>214.4</v>
      </c>
      <c r="K766" s="52">
        <f t="shared" si="27"/>
        <v>0</v>
      </c>
      <c r="L766" s="52">
        <v>0</v>
      </c>
      <c r="M766" s="52">
        <v>933</v>
      </c>
      <c r="N766" s="52">
        <v>214.4</v>
      </c>
      <c r="O766" s="52">
        <v>0</v>
      </c>
      <c r="P766" s="52">
        <v>0</v>
      </c>
      <c r="Q766" s="52">
        <v>0</v>
      </c>
      <c r="R766" s="52">
        <v>0</v>
      </c>
      <c r="S766" s="52">
        <v>0</v>
      </c>
      <c r="T766" s="52">
        <v>0</v>
      </c>
      <c r="U766" s="52">
        <v>0</v>
      </c>
      <c r="V766" s="52">
        <v>0</v>
      </c>
      <c r="W766" s="52">
        <v>0</v>
      </c>
    </row>
    <row r="767" spans="2:23">
      <c r="B767" s="137"/>
      <c r="C767" s="137"/>
      <c r="D767" s="137"/>
      <c r="E767" s="137"/>
      <c r="F767" s="51" t="s">
        <v>204</v>
      </c>
      <c r="G767" s="52">
        <f t="shared" si="28"/>
        <v>525.9</v>
      </c>
      <c r="H767" s="52">
        <f t="shared" si="29"/>
        <v>0</v>
      </c>
      <c r="I767" s="52">
        <f t="shared" si="29"/>
        <v>427.6</v>
      </c>
      <c r="J767" s="52">
        <f t="shared" si="29"/>
        <v>98.3</v>
      </c>
      <c r="K767" s="52">
        <f t="shared" si="27"/>
        <v>0</v>
      </c>
      <c r="L767" s="52">
        <v>0</v>
      </c>
      <c r="M767" s="52">
        <v>427.6</v>
      </c>
      <c r="N767" s="52">
        <v>98.3</v>
      </c>
      <c r="O767" s="52">
        <v>0</v>
      </c>
      <c r="P767" s="52">
        <v>0</v>
      </c>
      <c r="Q767" s="52">
        <v>0</v>
      </c>
      <c r="R767" s="52">
        <v>0</v>
      </c>
      <c r="S767" s="52">
        <v>0</v>
      </c>
      <c r="T767" s="52">
        <v>0</v>
      </c>
      <c r="U767" s="52">
        <v>0</v>
      </c>
      <c r="V767" s="52">
        <v>0</v>
      </c>
      <c r="W767" s="52">
        <v>0</v>
      </c>
    </row>
    <row r="768" spans="2:23">
      <c r="B768" s="137"/>
      <c r="C768" s="137"/>
      <c r="D768" s="137"/>
      <c r="E768" s="137"/>
      <c r="F768" s="51" t="s">
        <v>55</v>
      </c>
      <c r="G768" s="52">
        <f t="shared" si="28"/>
        <v>17880.3</v>
      </c>
      <c r="H768" s="52">
        <f t="shared" si="29"/>
        <v>0</v>
      </c>
      <c r="I768" s="52">
        <f t="shared" si="29"/>
        <v>14539.1</v>
      </c>
      <c r="J768" s="52">
        <f t="shared" si="29"/>
        <v>3341.2</v>
      </c>
      <c r="K768" s="52">
        <f t="shared" si="27"/>
        <v>0</v>
      </c>
      <c r="L768" s="52">
        <v>0</v>
      </c>
      <c r="M768" s="52">
        <v>14539.1</v>
      </c>
      <c r="N768" s="52">
        <v>3341.2</v>
      </c>
      <c r="O768" s="52">
        <v>0</v>
      </c>
      <c r="P768" s="52">
        <v>0</v>
      </c>
      <c r="Q768" s="52">
        <v>0</v>
      </c>
      <c r="R768" s="52">
        <v>0</v>
      </c>
      <c r="S768" s="52">
        <v>0</v>
      </c>
      <c r="T768" s="52">
        <v>0</v>
      </c>
      <c r="U768" s="52">
        <v>0</v>
      </c>
      <c r="V768" s="52">
        <v>0</v>
      </c>
      <c r="W768" s="52">
        <v>0</v>
      </c>
    </row>
    <row r="769" spans="2:23">
      <c r="B769" s="137"/>
      <c r="C769" s="137"/>
      <c r="D769" s="137"/>
      <c r="E769" s="137" t="s">
        <v>154</v>
      </c>
      <c r="F769" s="51" t="s">
        <v>58</v>
      </c>
      <c r="G769" s="52">
        <f t="shared" si="28"/>
        <v>3059.8</v>
      </c>
      <c r="H769" s="52">
        <f t="shared" si="29"/>
        <v>0</v>
      </c>
      <c r="I769" s="52">
        <f t="shared" si="29"/>
        <v>2488.1</v>
      </c>
      <c r="J769" s="52">
        <f t="shared" si="29"/>
        <v>571.70000000000005</v>
      </c>
      <c r="K769" s="52">
        <f t="shared" si="27"/>
        <v>0</v>
      </c>
      <c r="L769" s="52">
        <v>0</v>
      </c>
      <c r="M769" s="52">
        <v>2488.1</v>
      </c>
      <c r="N769" s="52">
        <v>571.70000000000005</v>
      </c>
      <c r="O769" s="52">
        <v>0</v>
      </c>
      <c r="P769" s="52">
        <v>0</v>
      </c>
      <c r="Q769" s="52">
        <v>0</v>
      </c>
      <c r="R769" s="52">
        <v>0</v>
      </c>
      <c r="S769" s="52">
        <v>0</v>
      </c>
      <c r="T769" s="52">
        <v>0</v>
      </c>
      <c r="U769" s="52">
        <v>0</v>
      </c>
      <c r="V769" s="52">
        <v>0</v>
      </c>
      <c r="W769" s="52">
        <v>0</v>
      </c>
    </row>
    <row r="770" spans="2:23">
      <c r="B770" s="137"/>
      <c r="C770" s="137"/>
      <c r="D770" s="137"/>
      <c r="E770" s="137"/>
      <c r="F770" s="51" t="s">
        <v>205</v>
      </c>
      <c r="G770" s="52">
        <f t="shared" si="28"/>
        <v>478.1</v>
      </c>
      <c r="H770" s="52">
        <f t="shared" si="29"/>
        <v>0</v>
      </c>
      <c r="I770" s="52">
        <f t="shared" si="29"/>
        <v>388.8</v>
      </c>
      <c r="J770" s="52">
        <f t="shared" si="29"/>
        <v>89.3</v>
      </c>
      <c r="K770" s="52">
        <f t="shared" si="29"/>
        <v>0</v>
      </c>
      <c r="L770" s="52">
        <v>0</v>
      </c>
      <c r="M770" s="52">
        <v>388.8</v>
      </c>
      <c r="N770" s="52">
        <v>89.3</v>
      </c>
      <c r="O770" s="52">
        <v>0</v>
      </c>
      <c r="P770" s="52">
        <v>0</v>
      </c>
      <c r="Q770" s="52">
        <v>0</v>
      </c>
      <c r="R770" s="52">
        <v>0</v>
      </c>
      <c r="S770" s="52">
        <v>0</v>
      </c>
      <c r="T770" s="52">
        <v>0</v>
      </c>
      <c r="U770" s="52">
        <v>0</v>
      </c>
      <c r="V770" s="52">
        <v>0</v>
      </c>
      <c r="W770" s="52">
        <v>0</v>
      </c>
    </row>
    <row r="771" spans="2:23">
      <c r="B771" s="137"/>
      <c r="C771" s="137"/>
      <c r="D771" s="137"/>
      <c r="E771" s="137"/>
      <c r="F771" s="51" t="s">
        <v>206</v>
      </c>
      <c r="G771" s="52">
        <f t="shared" ref="G771:G834" si="30">SUM(H771:K771)</f>
        <v>956.2</v>
      </c>
      <c r="H771" s="52">
        <f t="shared" ref="H771:K834" si="31">SUM(L771,P771,T771)</f>
        <v>0</v>
      </c>
      <c r="I771" s="52">
        <f t="shared" si="31"/>
        <v>777.5</v>
      </c>
      <c r="J771" s="52">
        <f t="shared" si="31"/>
        <v>178.7</v>
      </c>
      <c r="K771" s="52">
        <f t="shared" si="31"/>
        <v>0</v>
      </c>
      <c r="L771" s="52">
        <v>0</v>
      </c>
      <c r="M771" s="52">
        <v>777.5</v>
      </c>
      <c r="N771" s="52">
        <v>178.7</v>
      </c>
      <c r="O771" s="52">
        <v>0</v>
      </c>
      <c r="P771" s="52">
        <v>0</v>
      </c>
      <c r="Q771" s="52">
        <v>0</v>
      </c>
      <c r="R771" s="52">
        <v>0</v>
      </c>
      <c r="S771" s="52">
        <v>0</v>
      </c>
      <c r="T771" s="52">
        <v>0</v>
      </c>
      <c r="U771" s="52">
        <v>0</v>
      </c>
      <c r="V771" s="52">
        <v>0</v>
      </c>
      <c r="W771" s="52">
        <v>0</v>
      </c>
    </row>
    <row r="772" spans="2:23">
      <c r="B772" s="137"/>
      <c r="C772" s="137"/>
      <c r="D772" s="137"/>
      <c r="E772" s="137"/>
      <c r="F772" s="51" t="s">
        <v>207</v>
      </c>
      <c r="G772" s="52">
        <f t="shared" si="30"/>
        <v>191.2</v>
      </c>
      <c r="H772" s="52">
        <f t="shared" si="31"/>
        <v>0</v>
      </c>
      <c r="I772" s="52">
        <f t="shared" si="31"/>
        <v>155.5</v>
      </c>
      <c r="J772" s="52">
        <f t="shared" si="31"/>
        <v>35.700000000000003</v>
      </c>
      <c r="K772" s="52">
        <f t="shared" si="31"/>
        <v>0</v>
      </c>
      <c r="L772" s="52">
        <v>0</v>
      </c>
      <c r="M772" s="52">
        <v>155.5</v>
      </c>
      <c r="N772" s="52">
        <v>35.700000000000003</v>
      </c>
      <c r="O772" s="52">
        <v>0</v>
      </c>
      <c r="P772" s="52">
        <v>0</v>
      </c>
      <c r="Q772" s="52">
        <v>0</v>
      </c>
      <c r="R772" s="52">
        <v>0</v>
      </c>
      <c r="S772" s="52">
        <v>0</v>
      </c>
      <c r="T772" s="52">
        <v>0</v>
      </c>
      <c r="U772" s="52">
        <v>0</v>
      </c>
      <c r="V772" s="52">
        <v>0</v>
      </c>
      <c r="W772" s="52">
        <v>0</v>
      </c>
    </row>
    <row r="773" spans="2:23" ht="31.2">
      <c r="B773" s="137"/>
      <c r="C773" s="137"/>
      <c r="D773" s="137"/>
      <c r="E773" s="137"/>
      <c r="F773" s="51" t="s">
        <v>208</v>
      </c>
      <c r="G773" s="52">
        <f t="shared" si="30"/>
        <v>191.2</v>
      </c>
      <c r="H773" s="52">
        <f t="shared" si="31"/>
        <v>0</v>
      </c>
      <c r="I773" s="52">
        <f t="shared" si="31"/>
        <v>155.5</v>
      </c>
      <c r="J773" s="52">
        <f t="shared" si="31"/>
        <v>35.700000000000003</v>
      </c>
      <c r="K773" s="52">
        <f t="shared" si="31"/>
        <v>0</v>
      </c>
      <c r="L773" s="52">
        <v>0</v>
      </c>
      <c r="M773" s="52">
        <v>155.5</v>
      </c>
      <c r="N773" s="52">
        <v>35.700000000000003</v>
      </c>
      <c r="O773" s="52">
        <v>0</v>
      </c>
      <c r="P773" s="52">
        <v>0</v>
      </c>
      <c r="Q773" s="52">
        <v>0</v>
      </c>
      <c r="R773" s="52">
        <v>0</v>
      </c>
      <c r="S773" s="52">
        <v>0</v>
      </c>
      <c r="T773" s="52">
        <v>0</v>
      </c>
      <c r="U773" s="52">
        <v>0</v>
      </c>
      <c r="V773" s="52">
        <v>0</v>
      </c>
      <c r="W773" s="52">
        <v>0</v>
      </c>
    </row>
    <row r="774" spans="2:23">
      <c r="B774" s="137"/>
      <c r="C774" s="137"/>
      <c r="D774" s="137"/>
      <c r="E774" s="137"/>
      <c r="F774" s="51" t="s">
        <v>209</v>
      </c>
      <c r="G774" s="52">
        <f t="shared" si="30"/>
        <v>0</v>
      </c>
      <c r="H774" s="52">
        <f t="shared" si="31"/>
        <v>0</v>
      </c>
      <c r="I774" s="52">
        <f t="shared" si="31"/>
        <v>0</v>
      </c>
      <c r="J774" s="52">
        <f t="shared" si="31"/>
        <v>0</v>
      </c>
      <c r="K774" s="52">
        <f t="shared" si="31"/>
        <v>0</v>
      </c>
      <c r="L774" s="52">
        <v>0</v>
      </c>
      <c r="M774" s="52">
        <v>0</v>
      </c>
      <c r="N774" s="52">
        <v>0</v>
      </c>
      <c r="O774" s="52">
        <v>0</v>
      </c>
      <c r="P774" s="52">
        <v>0</v>
      </c>
      <c r="Q774" s="52">
        <v>0</v>
      </c>
      <c r="R774" s="52">
        <v>0</v>
      </c>
      <c r="S774" s="52">
        <v>0</v>
      </c>
      <c r="T774" s="52">
        <v>0</v>
      </c>
      <c r="U774" s="52">
        <v>0</v>
      </c>
      <c r="V774" s="52">
        <v>0</v>
      </c>
      <c r="W774" s="52">
        <v>0</v>
      </c>
    </row>
    <row r="775" spans="2:23">
      <c r="B775" s="137"/>
      <c r="C775" s="137"/>
      <c r="D775" s="137"/>
      <c r="E775" s="137"/>
      <c r="F775" s="51" t="s">
        <v>55</v>
      </c>
      <c r="G775" s="52">
        <f t="shared" si="30"/>
        <v>1243.0999999999999</v>
      </c>
      <c r="H775" s="52">
        <f t="shared" si="31"/>
        <v>0</v>
      </c>
      <c r="I775" s="52">
        <f t="shared" si="31"/>
        <v>1010.8</v>
      </c>
      <c r="J775" s="52">
        <f t="shared" si="31"/>
        <v>232.3</v>
      </c>
      <c r="K775" s="52">
        <f t="shared" si="31"/>
        <v>0</v>
      </c>
      <c r="L775" s="52">
        <v>0</v>
      </c>
      <c r="M775" s="52">
        <v>1010.8</v>
      </c>
      <c r="N775" s="52">
        <v>232.3</v>
      </c>
      <c r="O775" s="52">
        <v>0</v>
      </c>
      <c r="P775" s="52">
        <v>0</v>
      </c>
      <c r="Q775" s="52">
        <v>0</v>
      </c>
      <c r="R775" s="52">
        <v>0</v>
      </c>
      <c r="S775" s="52">
        <v>0</v>
      </c>
      <c r="T775" s="52">
        <v>0</v>
      </c>
      <c r="U775" s="52">
        <v>0</v>
      </c>
      <c r="V775" s="52">
        <v>0</v>
      </c>
      <c r="W775" s="52">
        <v>0</v>
      </c>
    </row>
    <row r="776" spans="2:23" ht="62.4">
      <c r="B776" s="137"/>
      <c r="C776" s="137"/>
      <c r="D776" s="137"/>
      <c r="E776" s="51" t="s">
        <v>210</v>
      </c>
      <c r="F776" s="51" t="s">
        <v>233</v>
      </c>
      <c r="G776" s="52">
        <f t="shared" si="30"/>
        <v>842</v>
      </c>
      <c r="H776" s="52">
        <f t="shared" si="31"/>
        <v>0</v>
      </c>
      <c r="I776" s="52">
        <f t="shared" si="31"/>
        <v>0</v>
      </c>
      <c r="J776" s="52">
        <f t="shared" si="31"/>
        <v>842</v>
      </c>
      <c r="K776" s="52">
        <f t="shared" si="31"/>
        <v>0</v>
      </c>
      <c r="L776" s="52">
        <v>0</v>
      </c>
      <c r="M776" s="52">
        <v>0</v>
      </c>
      <c r="N776" s="52">
        <v>0</v>
      </c>
      <c r="O776" s="52">
        <v>0</v>
      </c>
      <c r="P776" s="52">
        <v>0</v>
      </c>
      <c r="Q776" s="52">
        <v>0</v>
      </c>
      <c r="R776" s="52">
        <v>0</v>
      </c>
      <c r="S776" s="52">
        <v>0</v>
      </c>
      <c r="T776" s="52">
        <v>0</v>
      </c>
      <c r="U776" s="52">
        <v>0</v>
      </c>
      <c r="V776" s="52">
        <v>842</v>
      </c>
      <c r="W776" s="52">
        <v>0</v>
      </c>
    </row>
    <row r="777" spans="2:23">
      <c r="B777" s="137"/>
      <c r="C777" s="137"/>
      <c r="D777" s="137"/>
      <c r="E777" s="137" t="s">
        <v>211</v>
      </c>
      <c r="F777" s="137" t="s">
        <v>197</v>
      </c>
      <c r="G777" s="52">
        <f t="shared" si="30"/>
        <v>5457</v>
      </c>
      <c r="H777" s="52">
        <f t="shared" si="31"/>
        <v>0</v>
      </c>
      <c r="I777" s="52">
        <f t="shared" si="31"/>
        <v>5457</v>
      </c>
      <c r="J777" s="52">
        <f t="shared" si="31"/>
        <v>0</v>
      </c>
      <c r="K777" s="52">
        <f t="shared" si="31"/>
        <v>0</v>
      </c>
      <c r="L777" s="52">
        <v>0</v>
      </c>
      <c r="M777" s="52">
        <v>0</v>
      </c>
      <c r="N777" s="52">
        <v>0</v>
      </c>
      <c r="O777" s="52">
        <v>0</v>
      </c>
      <c r="P777" s="52">
        <v>0</v>
      </c>
      <c r="Q777" s="52">
        <v>0</v>
      </c>
      <c r="R777" s="52">
        <v>0</v>
      </c>
      <c r="S777" s="52">
        <v>0</v>
      </c>
      <c r="T777" s="52">
        <v>0</v>
      </c>
      <c r="U777" s="52">
        <v>5457</v>
      </c>
      <c r="V777" s="52">
        <v>0</v>
      </c>
      <c r="W777" s="52">
        <v>0</v>
      </c>
    </row>
    <row r="778" spans="2:23">
      <c r="B778" s="137"/>
      <c r="C778" s="137"/>
      <c r="D778" s="137" t="s">
        <v>212</v>
      </c>
      <c r="E778" s="137" t="s">
        <v>58</v>
      </c>
      <c r="F778" s="137" t="s">
        <v>197</v>
      </c>
      <c r="G778" s="52">
        <f t="shared" si="30"/>
        <v>37867.5</v>
      </c>
      <c r="H778" s="52">
        <f t="shared" si="31"/>
        <v>37867.5</v>
      </c>
      <c r="I778" s="52">
        <f t="shared" si="31"/>
        <v>0</v>
      </c>
      <c r="J778" s="52">
        <f t="shared" si="31"/>
        <v>0</v>
      </c>
      <c r="K778" s="52">
        <f t="shared" si="31"/>
        <v>0</v>
      </c>
      <c r="L778" s="52">
        <v>0</v>
      </c>
      <c r="M778" s="52">
        <v>0</v>
      </c>
      <c r="N778" s="52">
        <v>0</v>
      </c>
      <c r="O778" s="52">
        <v>0</v>
      </c>
      <c r="P778" s="52">
        <v>0</v>
      </c>
      <c r="Q778" s="52">
        <v>0</v>
      </c>
      <c r="R778" s="52">
        <v>0</v>
      </c>
      <c r="S778" s="52">
        <v>0</v>
      </c>
      <c r="T778" s="52">
        <v>37867.5</v>
      </c>
      <c r="U778" s="52">
        <v>0</v>
      </c>
      <c r="V778" s="52">
        <v>0</v>
      </c>
      <c r="W778" s="52">
        <v>0</v>
      </c>
    </row>
    <row r="779" spans="2:23">
      <c r="B779" s="137"/>
      <c r="C779" s="137"/>
      <c r="D779" s="137"/>
      <c r="E779" s="137" t="s">
        <v>199</v>
      </c>
      <c r="F779" s="51" t="s">
        <v>213</v>
      </c>
      <c r="G779" s="52">
        <f t="shared" si="30"/>
        <v>60</v>
      </c>
      <c r="H779" s="52">
        <f t="shared" si="31"/>
        <v>60</v>
      </c>
      <c r="I779" s="52">
        <f t="shared" si="31"/>
        <v>0</v>
      </c>
      <c r="J779" s="52">
        <f t="shared" si="31"/>
        <v>0</v>
      </c>
      <c r="K779" s="52">
        <f t="shared" si="31"/>
        <v>0</v>
      </c>
      <c r="L779" s="52">
        <v>0</v>
      </c>
      <c r="M779" s="52">
        <v>0</v>
      </c>
      <c r="N779" s="52">
        <v>0</v>
      </c>
      <c r="O779" s="52">
        <v>0</v>
      </c>
      <c r="P779" s="52">
        <v>0</v>
      </c>
      <c r="Q779" s="52">
        <v>0</v>
      </c>
      <c r="R779" s="52">
        <v>0</v>
      </c>
      <c r="S779" s="52">
        <v>0</v>
      </c>
      <c r="T779" s="52">
        <v>60</v>
      </c>
      <c r="U779" s="52">
        <v>0</v>
      </c>
      <c r="V779" s="52">
        <v>0</v>
      </c>
      <c r="W779" s="52">
        <v>0</v>
      </c>
    </row>
    <row r="780" spans="2:23">
      <c r="B780" s="137"/>
      <c r="C780" s="137"/>
      <c r="D780" s="137"/>
      <c r="E780" s="137"/>
      <c r="F780" s="51" t="s">
        <v>55</v>
      </c>
      <c r="G780" s="52">
        <f t="shared" si="30"/>
        <v>9748</v>
      </c>
      <c r="H780" s="52">
        <f t="shared" si="31"/>
        <v>9748</v>
      </c>
      <c r="I780" s="52">
        <f t="shared" si="31"/>
        <v>0</v>
      </c>
      <c r="J780" s="52">
        <f t="shared" si="31"/>
        <v>0</v>
      </c>
      <c r="K780" s="52">
        <f t="shared" si="31"/>
        <v>0</v>
      </c>
      <c r="L780" s="52">
        <v>0</v>
      </c>
      <c r="M780" s="52">
        <v>0</v>
      </c>
      <c r="N780" s="52">
        <v>0</v>
      </c>
      <c r="O780" s="52">
        <v>0</v>
      </c>
      <c r="P780" s="52">
        <v>0</v>
      </c>
      <c r="Q780" s="52">
        <v>0</v>
      </c>
      <c r="R780" s="52">
        <v>0</v>
      </c>
      <c r="S780" s="52">
        <v>0</v>
      </c>
      <c r="T780" s="52">
        <v>9748</v>
      </c>
      <c r="U780" s="52">
        <v>0</v>
      </c>
      <c r="V780" s="52">
        <v>0</v>
      </c>
      <c r="W780" s="52">
        <v>0</v>
      </c>
    </row>
    <row r="781" spans="2:23">
      <c r="B781" s="137"/>
      <c r="C781" s="137"/>
      <c r="D781" s="137"/>
      <c r="E781" s="137" t="s">
        <v>112</v>
      </c>
      <c r="F781" s="137" t="s">
        <v>197</v>
      </c>
      <c r="G781" s="52">
        <f t="shared" si="30"/>
        <v>508</v>
      </c>
      <c r="H781" s="52">
        <f t="shared" si="31"/>
        <v>508</v>
      </c>
      <c r="I781" s="52">
        <f t="shared" si="31"/>
        <v>0</v>
      </c>
      <c r="J781" s="52">
        <f t="shared" si="31"/>
        <v>0</v>
      </c>
      <c r="K781" s="52">
        <f t="shared" si="31"/>
        <v>0</v>
      </c>
      <c r="L781" s="52">
        <v>0</v>
      </c>
      <c r="M781" s="52">
        <v>0</v>
      </c>
      <c r="N781" s="52">
        <v>0</v>
      </c>
      <c r="O781" s="52">
        <v>0</v>
      </c>
      <c r="P781" s="52">
        <v>0</v>
      </c>
      <c r="Q781" s="52">
        <v>0</v>
      </c>
      <c r="R781" s="52">
        <v>0</v>
      </c>
      <c r="S781" s="52">
        <v>0</v>
      </c>
      <c r="T781" s="52">
        <v>508</v>
      </c>
      <c r="U781" s="52">
        <v>0</v>
      </c>
      <c r="V781" s="52">
        <v>0</v>
      </c>
      <c r="W781" s="52">
        <v>0</v>
      </c>
    </row>
    <row r="782" spans="2:23">
      <c r="B782" s="137"/>
      <c r="C782" s="137"/>
      <c r="D782" s="137"/>
      <c r="E782" s="137" t="s">
        <v>194</v>
      </c>
      <c r="F782" s="137" t="s">
        <v>197</v>
      </c>
      <c r="G782" s="52">
        <f t="shared" si="30"/>
        <v>865</v>
      </c>
      <c r="H782" s="52">
        <f t="shared" si="31"/>
        <v>865</v>
      </c>
      <c r="I782" s="52">
        <f t="shared" si="31"/>
        <v>0</v>
      </c>
      <c r="J782" s="52">
        <f t="shared" si="31"/>
        <v>0</v>
      </c>
      <c r="K782" s="52">
        <f t="shared" si="31"/>
        <v>0</v>
      </c>
      <c r="L782" s="52">
        <v>0</v>
      </c>
      <c r="M782" s="52">
        <v>0</v>
      </c>
      <c r="N782" s="52">
        <v>0</v>
      </c>
      <c r="O782" s="52">
        <v>0</v>
      </c>
      <c r="P782" s="52">
        <v>0</v>
      </c>
      <c r="Q782" s="52">
        <v>0</v>
      </c>
      <c r="R782" s="52">
        <v>0</v>
      </c>
      <c r="S782" s="52">
        <v>0</v>
      </c>
      <c r="T782" s="52">
        <v>865</v>
      </c>
      <c r="U782" s="52">
        <v>0</v>
      </c>
      <c r="V782" s="52">
        <v>0</v>
      </c>
      <c r="W782" s="52">
        <v>0</v>
      </c>
    </row>
    <row r="783" spans="2:23">
      <c r="B783" s="137"/>
      <c r="C783" s="137"/>
      <c r="D783" s="137"/>
      <c r="E783" s="137" t="s">
        <v>200</v>
      </c>
      <c r="F783" s="51" t="s">
        <v>214</v>
      </c>
      <c r="G783" s="52">
        <f t="shared" si="30"/>
        <v>3173</v>
      </c>
      <c r="H783" s="52">
        <f t="shared" si="31"/>
        <v>3173</v>
      </c>
      <c r="I783" s="52">
        <f t="shared" si="31"/>
        <v>0</v>
      </c>
      <c r="J783" s="52">
        <f t="shared" si="31"/>
        <v>0</v>
      </c>
      <c r="K783" s="52">
        <f t="shared" si="31"/>
        <v>0</v>
      </c>
      <c r="L783" s="52">
        <v>0</v>
      </c>
      <c r="M783" s="52">
        <v>0</v>
      </c>
      <c r="N783" s="52">
        <v>0</v>
      </c>
      <c r="O783" s="52">
        <v>0</v>
      </c>
      <c r="P783" s="52">
        <v>0</v>
      </c>
      <c r="Q783" s="52">
        <v>0</v>
      </c>
      <c r="R783" s="52">
        <v>0</v>
      </c>
      <c r="S783" s="52">
        <v>0</v>
      </c>
      <c r="T783" s="52">
        <v>3173</v>
      </c>
      <c r="U783" s="52">
        <v>0</v>
      </c>
      <c r="V783" s="52">
        <v>0</v>
      </c>
      <c r="W783" s="52">
        <v>0</v>
      </c>
    </row>
    <row r="784" spans="2:23" ht="31.2">
      <c r="B784" s="137"/>
      <c r="C784" s="137"/>
      <c r="D784" s="137"/>
      <c r="E784" s="137"/>
      <c r="F784" s="51" t="s">
        <v>215</v>
      </c>
      <c r="G784" s="52">
        <f t="shared" si="30"/>
        <v>589</v>
      </c>
      <c r="H784" s="52">
        <f t="shared" si="31"/>
        <v>589</v>
      </c>
      <c r="I784" s="52">
        <f t="shared" si="31"/>
        <v>0</v>
      </c>
      <c r="J784" s="52">
        <f t="shared" si="31"/>
        <v>0</v>
      </c>
      <c r="K784" s="52">
        <f t="shared" si="31"/>
        <v>0</v>
      </c>
      <c r="L784" s="52">
        <v>0</v>
      </c>
      <c r="M784" s="52">
        <v>0</v>
      </c>
      <c r="N784" s="52">
        <v>0</v>
      </c>
      <c r="O784" s="52">
        <v>0</v>
      </c>
      <c r="P784" s="52">
        <v>0</v>
      </c>
      <c r="Q784" s="52">
        <v>0</v>
      </c>
      <c r="R784" s="52">
        <v>0</v>
      </c>
      <c r="S784" s="52">
        <v>0</v>
      </c>
      <c r="T784" s="52">
        <v>589</v>
      </c>
      <c r="U784" s="52">
        <v>0</v>
      </c>
      <c r="V784" s="52">
        <v>0</v>
      </c>
      <c r="W784" s="52">
        <v>0</v>
      </c>
    </row>
    <row r="785" spans="2:23">
      <c r="B785" s="137"/>
      <c r="C785" s="137"/>
      <c r="D785" s="137"/>
      <c r="E785" s="137"/>
      <c r="F785" s="51" t="s">
        <v>216</v>
      </c>
      <c r="G785" s="52">
        <f t="shared" si="30"/>
        <v>2137</v>
      </c>
      <c r="H785" s="52">
        <f t="shared" si="31"/>
        <v>2137</v>
      </c>
      <c r="I785" s="52">
        <f t="shared" si="31"/>
        <v>0</v>
      </c>
      <c r="J785" s="52">
        <f t="shared" si="31"/>
        <v>0</v>
      </c>
      <c r="K785" s="52">
        <f t="shared" si="31"/>
        <v>0</v>
      </c>
      <c r="L785" s="52">
        <v>0</v>
      </c>
      <c r="M785" s="52">
        <v>0</v>
      </c>
      <c r="N785" s="52">
        <v>0</v>
      </c>
      <c r="O785" s="52">
        <v>0</v>
      </c>
      <c r="P785" s="52">
        <v>0</v>
      </c>
      <c r="Q785" s="52">
        <v>0</v>
      </c>
      <c r="R785" s="52">
        <v>0</v>
      </c>
      <c r="S785" s="52">
        <v>0</v>
      </c>
      <c r="T785" s="52">
        <v>2137</v>
      </c>
      <c r="U785" s="52">
        <v>0</v>
      </c>
      <c r="V785" s="52">
        <v>0</v>
      </c>
      <c r="W785" s="52">
        <v>0</v>
      </c>
    </row>
    <row r="786" spans="2:23">
      <c r="B786" s="137"/>
      <c r="C786" s="137"/>
      <c r="D786" s="137"/>
      <c r="E786" s="137"/>
      <c r="F786" s="51" t="s">
        <v>55</v>
      </c>
      <c r="G786" s="52">
        <f t="shared" si="30"/>
        <v>4234</v>
      </c>
      <c r="H786" s="52">
        <f t="shared" si="31"/>
        <v>4234</v>
      </c>
      <c r="I786" s="52">
        <f t="shared" si="31"/>
        <v>0</v>
      </c>
      <c r="J786" s="52">
        <f t="shared" si="31"/>
        <v>0</v>
      </c>
      <c r="K786" s="52">
        <f t="shared" si="31"/>
        <v>0</v>
      </c>
      <c r="L786" s="52">
        <v>0</v>
      </c>
      <c r="M786" s="52">
        <v>0</v>
      </c>
      <c r="N786" s="52">
        <v>0</v>
      </c>
      <c r="O786" s="52">
        <v>0</v>
      </c>
      <c r="P786" s="52">
        <v>0</v>
      </c>
      <c r="Q786" s="52">
        <v>0</v>
      </c>
      <c r="R786" s="52">
        <v>0</v>
      </c>
      <c r="S786" s="52">
        <v>0</v>
      </c>
      <c r="T786" s="52">
        <v>4234</v>
      </c>
      <c r="U786" s="52">
        <v>0</v>
      </c>
      <c r="V786" s="52">
        <v>0</v>
      </c>
      <c r="W786" s="52">
        <v>0</v>
      </c>
    </row>
    <row r="787" spans="2:23">
      <c r="B787" s="137"/>
      <c r="C787" s="137"/>
      <c r="D787" s="137"/>
      <c r="E787" s="137" t="s">
        <v>201</v>
      </c>
      <c r="F787" s="137" t="s">
        <v>197</v>
      </c>
      <c r="G787" s="52">
        <f t="shared" si="30"/>
        <v>0</v>
      </c>
      <c r="H787" s="52">
        <f t="shared" si="31"/>
        <v>0</v>
      </c>
      <c r="I787" s="52">
        <f t="shared" si="31"/>
        <v>0</v>
      </c>
      <c r="J787" s="52">
        <f t="shared" si="31"/>
        <v>0</v>
      </c>
      <c r="K787" s="52">
        <f t="shared" si="31"/>
        <v>0</v>
      </c>
      <c r="L787" s="52">
        <v>0</v>
      </c>
      <c r="M787" s="52">
        <v>0</v>
      </c>
      <c r="N787" s="52">
        <v>0</v>
      </c>
      <c r="O787" s="52">
        <v>0</v>
      </c>
      <c r="P787" s="52">
        <v>0</v>
      </c>
      <c r="Q787" s="52">
        <v>0</v>
      </c>
      <c r="R787" s="52">
        <v>0</v>
      </c>
      <c r="S787" s="52">
        <v>0</v>
      </c>
      <c r="T787" s="52">
        <v>0</v>
      </c>
      <c r="U787" s="52">
        <v>0</v>
      </c>
      <c r="V787" s="52">
        <v>0</v>
      </c>
      <c r="W787" s="52">
        <v>0</v>
      </c>
    </row>
    <row r="788" spans="2:23">
      <c r="B788" s="137"/>
      <c r="C788" s="137"/>
      <c r="D788" s="137"/>
      <c r="E788" s="137" t="s">
        <v>217</v>
      </c>
      <c r="F788" s="137" t="s">
        <v>197</v>
      </c>
      <c r="G788" s="52">
        <f t="shared" si="30"/>
        <v>2470</v>
      </c>
      <c r="H788" s="52">
        <f t="shared" si="31"/>
        <v>2470</v>
      </c>
      <c r="I788" s="52">
        <f t="shared" si="31"/>
        <v>0</v>
      </c>
      <c r="J788" s="52">
        <f t="shared" si="31"/>
        <v>0</v>
      </c>
      <c r="K788" s="52">
        <f t="shared" si="31"/>
        <v>0</v>
      </c>
      <c r="L788" s="52">
        <v>0</v>
      </c>
      <c r="M788" s="52">
        <v>0</v>
      </c>
      <c r="N788" s="52">
        <v>0</v>
      </c>
      <c r="O788" s="52">
        <v>0</v>
      </c>
      <c r="P788" s="52">
        <v>0</v>
      </c>
      <c r="Q788" s="52">
        <v>0</v>
      </c>
      <c r="R788" s="52">
        <v>0</v>
      </c>
      <c r="S788" s="52">
        <v>0</v>
      </c>
      <c r="T788" s="52">
        <v>2470</v>
      </c>
      <c r="U788" s="52">
        <v>0</v>
      </c>
      <c r="V788" s="52">
        <v>0</v>
      </c>
      <c r="W788" s="52">
        <v>0</v>
      </c>
    </row>
    <row r="789" spans="2:23">
      <c r="B789" s="137"/>
      <c r="C789" s="137"/>
      <c r="D789" s="137"/>
      <c r="E789" s="137" t="s">
        <v>218</v>
      </c>
      <c r="F789" s="137" t="s">
        <v>197</v>
      </c>
      <c r="G789" s="52">
        <f t="shared" si="30"/>
        <v>1076.2</v>
      </c>
      <c r="H789" s="52">
        <f t="shared" si="31"/>
        <v>1076.2</v>
      </c>
      <c r="I789" s="52">
        <f t="shared" si="31"/>
        <v>0</v>
      </c>
      <c r="J789" s="52">
        <f t="shared" si="31"/>
        <v>0</v>
      </c>
      <c r="K789" s="52">
        <f t="shared" si="31"/>
        <v>0</v>
      </c>
      <c r="L789" s="52">
        <v>0</v>
      </c>
      <c r="M789" s="52">
        <v>0</v>
      </c>
      <c r="N789" s="52">
        <v>0</v>
      </c>
      <c r="O789" s="52">
        <v>0</v>
      </c>
      <c r="P789" s="52">
        <v>0</v>
      </c>
      <c r="Q789" s="52">
        <v>0</v>
      </c>
      <c r="R789" s="52">
        <v>0</v>
      </c>
      <c r="S789" s="52">
        <v>0</v>
      </c>
      <c r="T789" s="52">
        <v>1076.2</v>
      </c>
      <c r="U789" s="52">
        <v>0</v>
      </c>
      <c r="V789" s="52">
        <v>0</v>
      </c>
      <c r="W789" s="52">
        <v>0</v>
      </c>
    </row>
    <row r="790" spans="2:23">
      <c r="B790" s="137"/>
      <c r="C790" s="137"/>
      <c r="D790" s="137"/>
      <c r="E790" s="137" t="s">
        <v>202</v>
      </c>
      <c r="F790" s="137" t="s">
        <v>197</v>
      </c>
      <c r="G790" s="52">
        <f t="shared" si="30"/>
        <v>9.3000000000000007</v>
      </c>
      <c r="H790" s="52">
        <f t="shared" si="31"/>
        <v>9.3000000000000007</v>
      </c>
      <c r="I790" s="52">
        <f t="shared" si="31"/>
        <v>0</v>
      </c>
      <c r="J790" s="52">
        <f t="shared" si="31"/>
        <v>0</v>
      </c>
      <c r="K790" s="52">
        <f t="shared" si="31"/>
        <v>0</v>
      </c>
      <c r="L790" s="52">
        <v>0</v>
      </c>
      <c r="M790" s="52">
        <v>0</v>
      </c>
      <c r="N790" s="52">
        <v>0</v>
      </c>
      <c r="O790" s="52">
        <v>0</v>
      </c>
      <c r="P790" s="52">
        <v>0</v>
      </c>
      <c r="Q790" s="52">
        <v>0</v>
      </c>
      <c r="R790" s="52">
        <v>0</v>
      </c>
      <c r="S790" s="52">
        <v>0</v>
      </c>
      <c r="T790" s="52">
        <v>9.3000000000000007</v>
      </c>
      <c r="U790" s="52">
        <v>0</v>
      </c>
      <c r="V790" s="52">
        <v>0</v>
      </c>
      <c r="W790" s="52">
        <v>0</v>
      </c>
    </row>
    <row r="791" spans="2:23">
      <c r="B791" s="137"/>
      <c r="C791" s="137"/>
      <c r="D791" s="137"/>
      <c r="E791" s="137" t="s">
        <v>219</v>
      </c>
      <c r="F791" s="137" t="s">
        <v>197</v>
      </c>
      <c r="G791" s="52">
        <f t="shared" si="30"/>
        <v>52</v>
      </c>
      <c r="H791" s="52">
        <f t="shared" si="31"/>
        <v>52</v>
      </c>
      <c r="I791" s="52">
        <f t="shared" si="31"/>
        <v>0</v>
      </c>
      <c r="J791" s="52">
        <f t="shared" si="31"/>
        <v>0</v>
      </c>
      <c r="K791" s="52">
        <f t="shared" si="31"/>
        <v>0</v>
      </c>
      <c r="L791" s="52">
        <v>0</v>
      </c>
      <c r="M791" s="52">
        <v>0</v>
      </c>
      <c r="N791" s="52">
        <v>0</v>
      </c>
      <c r="O791" s="52">
        <v>0</v>
      </c>
      <c r="P791" s="52">
        <v>0</v>
      </c>
      <c r="Q791" s="52">
        <v>0</v>
      </c>
      <c r="R791" s="52">
        <v>0</v>
      </c>
      <c r="S791" s="52">
        <v>0</v>
      </c>
      <c r="T791" s="52">
        <v>52</v>
      </c>
      <c r="U791" s="52">
        <v>0</v>
      </c>
      <c r="V791" s="52">
        <v>0</v>
      </c>
      <c r="W791" s="52">
        <v>0</v>
      </c>
    </row>
    <row r="792" spans="2:23">
      <c r="B792" s="137"/>
      <c r="C792" s="137"/>
      <c r="D792" s="137"/>
      <c r="E792" s="137" t="s">
        <v>220</v>
      </c>
      <c r="F792" s="137" t="s">
        <v>197</v>
      </c>
      <c r="G792" s="52">
        <f t="shared" si="30"/>
        <v>37</v>
      </c>
      <c r="H792" s="52">
        <f t="shared" si="31"/>
        <v>37</v>
      </c>
      <c r="I792" s="52">
        <f t="shared" si="31"/>
        <v>0</v>
      </c>
      <c r="J792" s="52">
        <f t="shared" si="31"/>
        <v>0</v>
      </c>
      <c r="K792" s="52">
        <f t="shared" si="31"/>
        <v>0</v>
      </c>
      <c r="L792" s="52">
        <v>0</v>
      </c>
      <c r="M792" s="52">
        <v>0</v>
      </c>
      <c r="N792" s="52">
        <v>0</v>
      </c>
      <c r="O792" s="52">
        <v>0</v>
      </c>
      <c r="P792" s="52">
        <v>0</v>
      </c>
      <c r="Q792" s="52">
        <v>0</v>
      </c>
      <c r="R792" s="52">
        <v>0</v>
      </c>
      <c r="S792" s="52">
        <v>0</v>
      </c>
      <c r="T792" s="52">
        <v>37</v>
      </c>
      <c r="U792" s="52">
        <v>0</v>
      </c>
      <c r="V792" s="52">
        <v>0</v>
      </c>
      <c r="W792" s="52">
        <v>0</v>
      </c>
    </row>
    <row r="793" spans="2:23" ht="31.2">
      <c r="B793" s="137"/>
      <c r="C793" s="137"/>
      <c r="D793" s="137"/>
      <c r="E793" s="137" t="s">
        <v>221</v>
      </c>
      <c r="F793" s="51" t="s">
        <v>222</v>
      </c>
      <c r="G793" s="52">
        <f t="shared" si="30"/>
        <v>0</v>
      </c>
      <c r="H793" s="52">
        <f t="shared" si="31"/>
        <v>0</v>
      </c>
      <c r="I793" s="52">
        <f t="shared" si="31"/>
        <v>0</v>
      </c>
      <c r="J793" s="52">
        <f t="shared" si="31"/>
        <v>0</v>
      </c>
      <c r="K793" s="52">
        <f t="shared" si="31"/>
        <v>0</v>
      </c>
      <c r="L793" s="52">
        <v>0</v>
      </c>
      <c r="M793" s="52">
        <v>0</v>
      </c>
      <c r="N793" s="52">
        <v>0</v>
      </c>
      <c r="O793" s="52">
        <v>0</v>
      </c>
      <c r="P793" s="52">
        <v>0</v>
      </c>
      <c r="Q793" s="52">
        <v>0</v>
      </c>
      <c r="R793" s="52">
        <v>0</v>
      </c>
      <c r="S793" s="52">
        <v>0</v>
      </c>
      <c r="T793" s="52">
        <v>0</v>
      </c>
      <c r="U793" s="52">
        <v>0</v>
      </c>
      <c r="V793" s="52">
        <v>0</v>
      </c>
      <c r="W793" s="52">
        <v>0</v>
      </c>
    </row>
    <row r="794" spans="2:23">
      <c r="B794" s="137"/>
      <c r="C794" s="137"/>
      <c r="D794" s="137"/>
      <c r="E794" s="137"/>
      <c r="F794" s="51" t="s">
        <v>223</v>
      </c>
      <c r="G794" s="52">
        <f t="shared" si="30"/>
        <v>0</v>
      </c>
      <c r="H794" s="52">
        <f t="shared" si="31"/>
        <v>0</v>
      </c>
      <c r="I794" s="52">
        <f t="shared" si="31"/>
        <v>0</v>
      </c>
      <c r="J794" s="52">
        <f t="shared" si="31"/>
        <v>0</v>
      </c>
      <c r="K794" s="52">
        <f t="shared" si="31"/>
        <v>0</v>
      </c>
      <c r="L794" s="52">
        <v>0</v>
      </c>
      <c r="M794" s="52">
        <v>0</v>
      </c>
      <c r="N794" s="52">
        <v>0</v>
      </c>
      <c r="O794" s="52">
        <v>0</v>
      </c>
      <c r="P794" s="52">
        <v>0</v>
      </c>
      <c r="Q794" s="52">
        <v>0</v>
      </c>
      <c r="R794" s="52">
        <v>0</v>
      </c>
      <c r="S794" s="52">
        <v>0</v>
      </c>
      <c r="T794" s="52">
        <v>0</v>
      </c>
      <c r="U794" s="52">
        <v>0</v>
      </c>
      <c r="V794" s="52">
        <v>0</v>
      </c>
      <c r="W794" s="52">
        <v>0</v>
      </c>
    </row>
    <row r="795" spans="2:23">
      <c r="B795" s="137"/>
      <c r="C795" s="137"/>
      <c r="D795" s="137"/>
      <c r="E795" s="137" t="s">
        <v>54</v>
      </c>
      <c r="F795" s="137" t="s">
        <v>197</v>
      </c>
      <c r="G795" s="52">
        <f t="shared" si="30"/>
        <v>51</v>
      </c>
      <c r="H795" s="52">
        <f t="shared" si="31"/>
        <v>51</v>
      </c>
      <c r="I795" s="52">
        <f t="shared" si="31"/>
        <v>0</v>
      </c>
      <c r="J795" s="52">
        <f t="shared" si="31"/>
        <v>0</v>
      </c>
      <c r="K795" s="52">
        <f t="shared" si="31"/>
        <v>0</v>
      </c>
      <c r="L795" s="52">
        <v>0</v>
      </c>
      <c r="M795" s="52">
        <v>0</v>
      </c>
      <c r="N795" s="52">
        <v>0</v>
      </c>
      <c r="O795" s="52">
        <v>0</v>
      </c>
      <c r="P795" s="52">
        <v>0</v>
      </c>
      <c r="Q795" s="52">
        <v>0</v>
      </c>
      <c r="R795" s="52">
        <v>0</v>
      </c>
      <c r="S795" s="52">
        <v>0</v>
      </c>
      <c r="T795" s="52">
        <v>51</v>
      </c>
      <c r="U795" s="52">
        <v>0</v>
      </c>
      <c r="V795" s="52">
        <v>0</v>
      </c>
      <c r="W795" s="52">
        <v>0</v>
      </c>
    </row>
    <row r="796" spans="2:23">
      <c r="B796" s="137"/>
      <c r="C796" s="137"/>
      <c r="D796" s="137"/>
      <c r="E796" s="137" t="s">
        <v>224</v>
      </c>
      <c r="F796" s="137" t="s">
        <v>197</v>
      </c>
      <c r="G796" s="52">
        <f t="shared" si="30"/>
        <v>266</v>
      </c>
      <c r="H796" s="52">
        <f t="shared" si="31"/>
        <v>266</v>
      </c>
      <c r="I796" s="52">
        <f t="shared" si="31"/>
        <v>0</v>
      </c>
      <c r="J796" s="52">
        <f t="shared" si="31"/>
        <v>0</v>
      </c>
      <c r="K796" s="52">
        <f t="shared" si="31"/>
        <v>0</v>
      </c>
      <c r="L796" s="52">
        <v>0</v>
      </c>
      <c r="M796" s="52">
        <v>0</v>
      </c>
      <c r="N796" s="52">
        <v>0</v>
      </c>
      <c r="O796" s="52">
        <v>0</v>
      </c>
      <c r="P796" s="52">
        <v>0</v>
      </c>
      <c r="Q796" s="52">
        <v>0</v>
      </c>
      <c r="R796" s="52">
        <v>0</v>
      </c>
      <c r="S796" s="52">
        <v>0</v>
      </c>
      <c r="T796" s="52">
        <v>266</v>
      </c>
      <c r="U796" s="52">
        <v>0</v>
      </c>
      <c r="V796" s="52">
        <v>0</v>
      </c>
      <c r="W796" s="52">
        <v>0</v>
      </c>
    </row>
    <row r="797" spans="2:23">
      <c r="B797" s="137"/>
      <c r="C797" s="137"/>
      <c r="D797" s="137"/>
      <c r="E797" s="137" t="s">
        <v>225</v>
      </c>
      <c r="F797" s="137" t="s">
        <v>197</v>
      </c>
      <c r="G797" s="52">
        <f t="shared" si="30"/>
        <v>5457</v>
      </c>
      <c r="H797" s="52">
        <f t="shared" si="31"/>
        <v>5457</v>
      </c>
      <c r="I797" s="52">
        <f t="shared" si="31"/>
        <v>0</v>
      </c>
      <c r="J797" s="52">
        <f t="shared" si="31"/>
        <v>0</v>
      </c>
      <c r="K797" s="52">
        <f t="shared" si="31"/>
        <v>0</v>
      </c>
      <c r="L797" s="52">
        <v>0</v>
      </c>
      <c r="M797" s="52">
        <v>0</v>
      </c>
      <c r="N797" s="52">
        <v>0</v>
      </c>
      <c r="O797" s="52">
        <v>0</v>
      </c>
      <c r="P797" s="52">
        <v>0</v>
      </c>
      <c r="Q797" s="52">
        <v>0</v>
      </c>
      <c r="R797" s="52">
        <v>0</v>
      </c>
      <c r="S797" s="52">
        <v>0</v>
      </c>
      <c r="T797" s="52">
        <v>5457</v>
      </c>
      <c r="U797" s="52">
        <v>0</v>
      </c>
      <c r="V797" s="52">
        <v>0</v>
      </c>
      <c r="W797" s="52">
        <v>0</v>
      </c>
    </row>
    <row r="798" spans="2:23">
      <c r="B798" s="137"/>
      <c r="C798" s="137"/>
      <c r="D798" s="137"/>
      <c r="E798" s="137" t="s">
        <v>55</v>
      </c>
      <c r="F798" s="137" t="s">
        <v>197</v>
      </c>
      <c r="G798" s="52">
        <f t="shared" si="30"/>
        <v>341</v>
      </c>
      <c r="H798" s="52">
        <f t="shared" si="31"/>
        <v>341</v>
      </c>
      <c r="I798" s="52">
        <f t="shared" si="31"/>
        <v>0</v>
      </c>
      <c r="J798" s="52">
        <f t="shared" si="31"/>
        <v>0</v>
      </c>
      <c r="K798" s="52">
        <f t="shared" si="31"/>
        <v>0</v>
      </c>
      <c r="L798" s="52">
        <v>0</v>
      </c>
      <c r="M798" s="52">
        <v>0</v>
      </c>
      <c r="N798" s="52">
        <v>0</v>
      </c>
      <c r="O798" s="52">
        <v>0</v>
      </c>
      <c r="P798" s="52">
        <v>0</v>
      </c>
      <c r="Q798" s="52">
        <v>0</v>
      </c>
      <c r="R798" s="52">
        <v>0</v>
      </c>
      <c r="S798" s="52">
        <v>0</v>
      </c>
      <c r="T798" s="52">
        <v>341</v>
      </c>
      <c r="U798" s="52">
        <v>0</v>
      </c>
      <c r="V798" s="52">
        <v>0</v>
      </c>
      <c r="W798" s="52">
        <v>0</v>
      </c>
    </row>
    <row r="799" spans="2:23">
      <c r="B799" s="137"/>
      <c r="C799" s="137"/>
      <c r="D799" s="137"/>
      <c r="E799" s="137" t="s">
        <v>226</v>
      </c>
      <c r="F799" s="137" t="s">
        <v>197</v>
      </c>
      <c r="G799" s="52">
        <f t="shared" si="30"/>
        <v>6794</v>
      </c>
      <c r="H799" s="52">
        <f t="shared" si="31"/>
        <v>6794</v>
      </c>
      <c r="I799" s="52">
        <f t="shared" si="31"/>
        <v>0</v>
      </c>
      <c r="J799" s="52">
        <f t="shared" si="31"/>
        <v>0</v>
      </c>
      <c r="K799" s="52">
        <f t="shared" si="31"/>
        <v>0</v>
      </c>
      <c r="L799" s="52">
        <v>0</v>
      </c>
      <c r="M799" s="52">
        <v>0</v>
      </c>
      <c r="N799" s="52">
        <v>0</v>
      </c>
      <c r="O799" s="52">
        <v>0</v>
      </c>
      <c r="P799" s="52">
        <v>0</v>
      </c>
      <c r="Q799" s="52">
        <v>0</v>
      </c>
      <c r="R799" s="52">
        <v>0</v>
      </c>
      <c r="S799" s="52">
        <v>0</v>
      </c>
      <c r="T799" s="52">
        <v>6794</v>
      </c>
      <c r="U799" s="52">
        <v>0</v>
      </c>
      <c r="V799" s="52">
        <v>0</v>
      </c>
      <c r="W799" s="52">
        <v>0</v>
      </c>
    </row>
    <row r="800" spans="2:23">
      <c r="B800" s="137"/>
      <c r="C800" s="137"/>
      <c r="D800" s="137" t="s">
        <v>227</v>
      </c>
      <c r="E800" s="137" t="s">
        <v>197</v>
      </c>
      <c r="F800" s="137" t="s">
        <v>197</v>
      </c>
      <c r="G800" s="52">
        <f t="shared" si="30"/>
        <v>44722.100000000006</v>
      </c>
      <c r="H800" s="52">
        <f t="shared" si="31"/>
        <v>44722.100000000006</v>
      </c>
      <c r="I800" s="52">
        <f t="shared" si="31"/>
        <v>0</v>
      </c>
      <c r="J800" s="52">
        <f t="shared" si="31"/>
        <v>0</v>
      </c>
      <c r="K800" s="52">
        <f t="shared" si="31"/>
        <v>0</v>
      </c>
      <c r="L800" s="52">
        <v>0</v>
      </c>
      <c r="M800" s="52">
        <v>0</v>
      </c>
      <c r="N800" s="52">
        <v>0</v>
      </c>
      <c r="O800" s="52">
        <v>0</v>
      </c>
      <c r="P800" s="52">
        <v>219.8</v>
      </c>
      <c r="Q800" s="52">
        <v>0</v>
      </c>
      <c r="R800" s="52">
        <v>0</v>
      </c>
      <c r="S800" s="52">
        <v>0</v>
      </c>
      <c r="T800" s="52">
        <v>44502.3</v>
      </c>
      <c r="U800" s="52">
        <v>0</v>
      </c>
      <c r="V800" s="52">
        <v>0</v>
      </c>
      <c r="W800" s="52">
        <v>0</v>
      </c>
    </row>
    <row r="801" spans="2:23">
      <c r="B801" s="137" t="s">
        <v>125</v>
      </c>
      <c r="C801" s="137" t="s">
        <v>142</v>
      </c>
      <c r="D801" s="137" t="s">
        <v>123</v>
      </c>
      <c r="E801" s="137"/>
      <c r="F801" s="137" t="s">
        <v>197</v>
      </c>
      <c r="G801" s="52">
        <f t="shared" si="30"/>
        <v>111144.5</v>
      </c>
      <c r="H801" s="52">
        <f t="shared" si="31"/>
        <v>80076.3</v>
      </c>
      <c r="I801" s="52">
        <f t="shared" si="31"/>
        <v>24225.1</v>
      </c>
      <c r="J801" s="52">
        <f t="shared" si="31"/>
        <v>6843.1</v>
      </c>
      <c r="K801" s="52">
        <f t="shared" si="31"/>
        <v>0</v>
      </c>
      <c r="L801" s="52">
        <v>0</v>
      </c>
      <c r="M801" s="52">
        <v>24225.1</v>
      </c>
      <c r="N801" s="52">
        <v>6843.1</v>
      </c>
      <c r="O801" s="52">
        <v>0</v>
      </c>
      <c r="P801" s="52">
        <v>0</v>
      </c>
      <c r="Q801" s="52">
        <v>0</v>
      </c>
      <c r="R801" s="52">
        <v>0</v>
      </c>
      <c r="S801" s="52">
        <v>0</v>
      </c>
      <c r="T801" s="52">
        <v>80076.3</v>
      </c>
      <c r="U801" s="52">
        <v>0</v>
      </c>
      <c r="V801" s="52">
        <v>0</v>
      </c>
      <c r="W801" s="52">
        <v>0</v>
      </c>
    </row>
    <row r="802" spans="2:23">
      <c r="B802" s="137"/>
      <c r="C802" s="137"/>
      <c r="D802" s="137" t="s">
        <v>198</v>
      </c>
      <c r="E802" s="137" t="s">
        <v>58</v>
      </c>
      <c r="F802" s="137" t="s">
        <v>197</v>
      </c>
      <c r="G802" s="52">
        <f t="shared" si="30"/>
        <v>31068.199999999997</v>
      </c>
      <c r="H802" s="52">
        <f t="shared" si="31"/>
        <v>0</v>
      </c>
      <c r="I802" s="52">
        <f t="shared" si="31"/>
        <v>24225.1</v>
      </c>
      <c r="J802" s="52">
        <f t="shared" si="31"/>
        <v>6843.1</v>
      </c>
      <c r="K802" s="52">
        <f t="shared" si="31"/>
        <v>0</v>
      </c>
      <c r="L802" s="52">
        <v>0</v>
      </c>
      <c r="M802" s="52">
        <v>24225.1</v>
      </c>
      <c r="N802" s="52">
        <v>6843.1</v>
      </c>
      <c r="O802" s="52">
        <v>0</v>
      </c>
      <c r="P802" s="52">
        <v>0</v>
      </c>
      <c r="Q802" s="52">
        <v>0</v>
      </c>
      <c r="R802" s="52">
        <v>0</v>
      </c>
      <c r="S802" s="52">
        <v>0</v>
      </c>
      <c r="T802" s="52">
        <v>0</v>
      </c>
      <c r="U802" s="52">
        <v>0</v>
      </c>
      <c r="V802" s="52">
        <v>0</v>
      </c>
      <c r="W802" s="52">
        <v>0</v>
      </c>
    </row>
    <row r="803" spans="2:23">
      <c r="B803" s="137"/>
      <c r="C803" s="137"/>
      <c r="D803" s="137"/>
      <c r="E803" s="137" t="s">
        <v>153</v>
      </c>
      <c r="F803" s="51" t="s">
        <v>58</v>
      </c>
      <c r="G803" s="52">
        <f t="shared" si="30"/>
        <v>29111.5</v>
      </c>
      <c r="H803" s="52">
        <f t="shared" si="31"/>
        <v>0</v>
      </c>
      <c r="I803" s="52">
        <f t="shared" si="31"/>
        <v>22688.1</v>
      </c>
      <c r="J803" s="52">
        <f t="shared" si="31"/>
        <v>6423.4</v>
      </c>
      <c r="K803" s="52">
        <f t="shared" si="31"/>
        <v>0</v>
      </c>
      <c r="L803" s="52">
        <v>0</v>
      </c>
      <c r="M803" s="52">
        <v>22688.1</v>
      </c>
      <c r="N803" s="52">
        <v>6423.4</v>
      </c>
      <c r="O803" s="52">
        <v>0</v>
      </c>
      <c r="P803" s="52">
        <v>0</v>
      </c>
      <c r="Q803" s="52">
        <v>0</v>
      </c>
      <c r="R803" s="52">
        <v>0</v>
      </c>
      <c r="S803" s="52">
        <v>0</v>
      </c>
      <c r="T803" s="52">
        <v>0</v>
      </c>
      <c r="U803" s="52">
        <v>0</v>
      </c>
      <c r="V803" s="52">
        <v>0</v>
      </c>
      <c r="W803" s="52">
        <v>0</v>
      </c>
    </row>
    <row r="804" spans="2:23">
      <c r="B804" s="137"/>
      <c r="C804" s="137"/>
      <c r="D804" s="137"/>
      <c r="E804" s="137"/>
      <c r="F804" s="51" t="s">
        <v>199</v>
      </c>
      <c r="G804" s="52">
        <f t="shared" si="30"/>
        <v>9916.2000000000007</v>
      </c>
      <c r="H804" s="52">
        <f t="shared" si="31"/>
        <v>0</v>
      </c>
      <c r="I804" s="52">
        <f t="shared" si="31"/>
        <v>7721.3</v>
      </c>
      <c r="J804" s="52">
        <f t="shared" si="31"/>
        <v>2194.9</v>
      </c>
      <c r="K804" s="52">
        <f t="shared" si="31"/>
        <v>0</v>
      </c>
      <c r="L804" s="52">
        <v>0</v>
      </c>
      <c r="M804" s="52">
        <v>7721.3</v>
      </c>
      <c r="N804" s="52">
        <v>2194.9</v>
      </c>
      <c r="O804" s="52">
        <v>0</v>
      </c>
      <c r="P804" s="52">
        <v>0</v>
      </c>
      <c r="Q804" s="52">
        <v>0</v>
      </c>
      <c r="R804" s="52">
        <v>0</v>
      </c>
      <c r="S804" s="52">
        <v>0</v>
      </c>
      <c r="T804" s="52">
        <v>0</v>
      </c>
      <c r="U804" s="52">
        <v>0</v>
      </c>
      <c r="V804" s="52">
        <v>0</v>
      </c>
      <c r="W804" s="52">
        <v>0</v>
      </c>
    </row>
    <row r="805" spans="2:23" ht="31.2">
      <c r="B805" s="137"/>
      <c r="C805" s="137"/>
      <c r="D805" s="137"/>
      <c r="E805" s="137"/>
      <c r="F805" s="51" t="s">
        <v>200</v>
      </c>
      <c r="G805" s="52">
        <f t="shared" si="30"/>
        <v>5792.1</v>
      </c>
      <c r="H805" s="52">
        <f t="shared" si="31"/>
        <v>0</v>
      </c>
      <c r="I805" s="52">
        <f t="shared" si="31"/>
        <v>4501</v>
      </c>
      <c r="J805" s="52">
        <f t="shared" si="31"/>
        <v>1291.0999999999999</v>
      </c>
      <c r="K805" s="52">
        <f t="shared" si="31"/>
        <v>0</v>
      </c>
      <c r="L805" s="52">
        <v>0</v>
      </c>
      <c r="M805" s="52">
        <v>4501</v>
      </c>
      <c r="N805" s="52">
        <v>1291.0999999999999</v>
      </c>
      <c r="O805" s="52">
        <v>0</v>
      </c>
      <c r="P805" s="52">
        <v>0</v>
      </c>
      <c r="Q805" s="52">
        <v>0</v>
      </c>
      <c r="R805" s="52">
        <v>0</v>
      </c>
      <c r="S805" s="52">
        <v>0</v>
      </c>
      <c r="T805" s="52">
        <v>0</v>
      </c>
      <c r="U805" s="52">
        <v>0</v>
      </c>
      <c r="V805" s="52">
        <v>0</v>
      </c>
      <c r="W805" s="52">
        <v>0</v>
      </c>
    </row>
    <row r="806" spans="2:23">
      <c r="B806" s="137"/>
      <c r="C806" s="137"/>
      <c r="D806" s="137"/>
      <c r="E806" s="137"/>
      <c r="F806" s="51" t="s">
        <v>201</v>
      </c>
      <c r="G806" s="52">
        <f t="shared" si="30"/>
        <v>178.7</v>
      </c>
      <c r="H806" s="52">
        <f t="shared" si="31"/>
        <v>0</v>
      </c>
      <c r="I806" s="52">
        <f t="shared" si="31"/>
        <v>146.4</v>
      </c>
      <c r="J806" s="52">
        <f t="shared" si="31"/>
        <v>32.299999999999997</v>
      </c>
      <c r="K806" s="52">
        <f t="shared" si="31"/>
        <v>0</v>
      </c>
      <c r="L806" s="52">
        <v>0</v>
      </c>
      <c r="M806" s="52">
        <v>146.4</v>
      </c>
      <c r="N806" s="52">
        <v>32.299999999999997</v>
      </c>
      <c r="O806" s="52">
        <v>0</v>
      </c>
      <c r="P806" s="52">
        <v>0</v>
      </c>
      <c r="Q806" s="52">
        <v>0</v>
      </c>
      <c r="R806" s="52">
        <v>0</v>
      </c>
      <c r="S806" s="52">
        <v>0</v>
      </c>
      <c r="T806" s="52">
        <v>0</v>
      </c>
      <c r="U806" s="52">
        <v>0</v>
      </c>
      <c r="V806" s="52">
        <v>0</v>
      </c>
      <c r="W806" s="52">
        <v>0</v>
      </c>
    </row>
    <row r="807" spans="2:23">
      <c r="B807" s="137"/>
      <c r="C807" s="137"/>
      <c r="D807" s="137"/>
      <c r="E807" s="137"/>
      <c r="F807" s="51" t="s">
        <v>202</v>
      </c>
      <c r="G807" s="52">
        <f t="shared" si="30"/>
        <v>531.6</v>
      </c>
      <c r="H807" s="52">
        <f t="shared" si="31"/>
        <v>0</v>
      </c>
      <c r="I807" s="52">
        <f t="shared" si="31"/>
        <v>402.5</v>
      </c>
      <c r="J807" s="52">
        <f t="shared" si="31"/>
        <v>129.1</v>
      </c>
      <c r="K807" s="52">
        <f t="shared" si="31"/>
        <v>0</v>
      </c>
      <c r="L807" s="52">
        <v>0</v>
      </c>
      <c r="M807" s="52">
        <v>402.5</v>
      </c>
      <c r="N807" s="52">
        <v>129.1</v>
      </c>
      <c r="O807" s="52">
        <v>0</v>
      </c>
      <c r="P807" s="52">
        <v>0</v>
      </c>
      <c r="Q807" s="52">
        <v>0</v>
      </c>
      <c r="R807" s="52">
        <v>0</v>
      </c>
      <c r="S807" s="52">
        <v>0</v>
      </c>
      <c r="T807" s="52">
        <v>0</v>
      </c>
      <c r="U807" s="52">
        <v>0</v>
      </c>
      <c r="V807" s="52">
        <v>0</v>
      </c>
      <c r="W807" s="52">
        <v>0</v>
      </c>
    </row>
    <row r="808" spans="2:23" ht="31.2">
      <c r="B808" s="137"/>
      <c r="C808" s="137"/>
      <c r="D808" s="137"/>
      <c r="E808" s="137"/>
      <c r="F808" s="51" t="s">
        <v>203</v>
      </c>
      <c r="G808" s="52">
        <f t="shared" si="30"/>
        <v>746.9</v>
      </c>
      <c r="H808" s="52">
        <f t="shared" si="31"/>
        <v>0</v>
      </c>
      <c r="I808" s="52">
        <f t="shared" si="31"/>
        <v>585.5</v>
      </c>
      <c r="J808" s="52">
        <f t="shared" si="31"/>
        <v>161.4</v>
      </c>
      <c r="K808" s="52">
        <f t="shared" si="31"/>
        <v>0</v>
      </c>
      <c r="L808" s="52">
        <v>0</v>
      </c>
      <c r="M808" s="52">
        <v>585.5</v>
      </c>
      <c r="N808" s="52">
        <v>161.4</v>
      </c>
      <c r="O808" s="52">
        <v>0</v>
      </c>
      <c r="P808" s="52">
        <v>0</v>
      </c>
      <c r="Q808" s="52">
        <v>0</v>
      </c>
      <c r="R808" s="52">
        <v>0</v>
      </c>
      <c r="S808" s="52">
        <v>0</v>
      </c>
      <c r="T808" s="52">
        <v>0</v>
      </c>
      <c r="U808" s="52">
        <v>0</v>
      </c>
      <c r="V808" s="52">
        <v>0</v>
      </c>
      <c r="W808" s="52">
        <v>0</v>
      </c>
    </row>
    <row r="809" spans="2:23">
      <c r="B809" s="137"/>
      <c r="C809" s="137"/>
      <c r="D809" s="137"/>
      <c r="E809" s="137"/>
      <c r="F809" s="51" t="s">
        <v>204</v>
      </c>
      <c r="G809" s="52">
        <f t="shared" si="30"/>
        <v>320.79999999999995</v>
      </c>
      <c r="H809" s="52">
        <f t="shared" si="31"/>
        <v>0</v>
      </c>
      <c r="I809" s="52">
        <f t="shared" si="31"/>
        <v>256.2</v>
      </c>
      <c r="J809" s="52">
        <f t="shared" si="31"/>
        <v>64.599999999999994</v>
      </c>
      <c r="K809" s="52">
        <f t="shared" si="31"/>
        <v>0</v>
      </c>
      <c r="L809" s="52">
        <v>0</v>
      </c>
      <c r="M809" s="52">
        <v>256.2</v>
      </c>
      <c r="N809" s="52">
        <v>64.599999999999994</v>
      </c>
      <c r="O809" s="52">
        <v>0</v>
      </c>
      <c r="P809" s="52">
        <v>0</v>
      </c>
      <c r="Q809" s="52">
        <v>0</v>
      </c>
      <c r="R809" s="52">
        <v>0</v>
      </c>
      <c r="S809" s="52">
        <v>0</v>
      </c>
      <c r="T809" s="52">
        <v>0</v>
      </c>
      <c r="U809" s="52">
        <v>0</v>
      </c>
      <c r="V809" s="52">
        <v>0</v>
      </c>
      <c r="W809" s="52">
        <v>0</v>
      </c>
    </row>
    <row r="810" spans="2:23">
      <c r="B810" s="137"/>
      <c r="C810" s="137"/>
      <c r="D810" s="137"/>
      <c r="E810" s="137"/>
      <c r="F810" s="51" t="s">
        <v>55</v>
      </c>
      <c r="G810" s="52">
        <f t="shared" si="30"/>
        <v>11625.2</v>
      </c>
      <c r="H810" s="52">
        <f t="shared" si="31"/>
        <v>0</v>
      </c>
      <c r="I810" s="52">
        <f t="shared" si="31"/>
        <v>9075.2000000000007</v>
      </c>
      <c r="J810" s="52">
        <f t="shared" si="31"/>
        <v>2550</v>
      </c>
      <c r="K810" s="52">
        <f t="shared" si="31"/>
        <v>0</v>
      </c>
      <c r="L810" s="52">
        <v>0</v>
      </c>
      <c r="M810" s="52">
        <v>9075.2000000000007</v>
      </c>
      <c r="N810" s="52">
        <v>2550</v>
      </c>
      <c r="O810" s="52">
        <v>0</v>
      </c>
      <c r="P810" s="52">
        <v>0</v>
      </c>
      <c r="Q810" s="52">
        <v>0</v>
      </c>
      <c r="R810" s="52">
        <v>0</v>
      </c>
      <c r="S810" s="52">
        <v>0</v>
      </c>
      <c r="T810" s="52">
        <v>0</v>
      </c>
      <c r="U810" s="52">
        <v>0</v>
      </c>
      <c r="V810" s="52">
        <v>0</v>
      </c>
      <c r="W810" s="52">
        <v>0</v>
      </c>
    </row>
    <row r="811" spans="2:23">
      <c r="B811" s="137"/>
      <c r="C811" s="137"/>
      <c r="D811" s="137"/>
      <c r="E811" s="137" t="s">
        <v>154</v>
      </c>
      <c r="F811" s="51" t="s">
        <v>58</v>
      </c>
      <c r="G811" s="52">
        <f t="shared" si="30"/>
        <v>1920.1000000000001</v>
      </c>
      <c r="H811" s="52">
        <f t="shared" si="31"/>
        <v>0</v>
      </c>
      <c r="I811" s="52">
        <f t="shared" si="31"/>
        <v>1500.4</v>
      </c>
      <c r="J811" s="52">
        <f t="shared" si="31"/>
        <v>419.7</v>
      </c>
      <c r="K811" s="52">
        <f t="shared" si="31"/>
        <v>0</v>
      </c>
      <c r="L811" s="52">
        <v>0</v>
      </c>
      <c r="M811" s="52">
        <v>1500.4</v>
      </c>
      <c r="N811" s="52">
        <v>419.7</v>
      </c>
      <c r="O811" s="52">
        <v>0</v>
      </c>
      <c r="P811" s="52">
        <v>0</v>
      </c>
      <c r="Q811" s="52">
        <v>0</v>
      </c>
      <c r="R811" s="52">
        <v>0</v>
      </c>
      <c r="S811" s="52">
        <v>0</v>
      </c>
      <c r="T811" s="52">
        <v>0</v>
      </c>
      <c r="U811" s="52">
        <v>0</v>
      </c>
      <c r="V811" s="52">
        <v>0</v>
      </c>
      <c r="W811" s="52">
        <v>0</v>
      </c>
    </row>
    <row r="812" spans="2:23">
      <c r="B812" s="137"/>
      <c r="C812" s="137"/>
      <c r="D812" s="137"/>
      <c r="E812" s="137"/>
      <c r="F812" s="51" t="s">
        <v>205</v>
      </c>
      <c r="G812" s="52">
        <f t="shared" si="30"/>
        <v>320.79999999999995</v>
      </c>
      <c r="H812" s="52">
        <f t="shared" si="31"/>
        <v>0</v>
      </c>
      <c r="I812" s="52">
        <f t="shared" si="31"/>
        <v>256.2</v>
      </c>
      <c r="J812" s="52">
        <f t="shared" si="31"/>
        <v>64.599999999999994</v>
      </c>
      <c r="K812" s="52">
        <f t="shared" si="31"/>
        <v>0</v>
      </c>
      <c r="L812" s="52">
        <v>0</v>
      </c>
      <c r="M812" s="52">
        <v>256.2</v>
      </c>
      <c r="N812" s="52">
        <v>64.599999999999994</v>
      </c>
      <c r="O812" s="52">
        <v>0</v>
      </c>
      <c r="P812" s="52">
        <v>0</v>
      </c>
      <c r="Q812" s="52">
        <v>0</v>
      </c>
      <c r="R812" s="52">
        <v>0</v>
      </c>
      <c r="S812" s="52">
        <v>0</v>
      </c>
      <c r="T812" s="52">
        <v>0</v>
      </c>
      <c r="U812" s="52">
        <v>0</v>
      </c>
      <c r="V812" s="52">
        <v>0</v>
      </c>
      <c r="W812" s="52">
        <v>0</v>
      </c>
    </row>
    <row r="813" spans="2:23">
      <c r="B813" s="137"/>
      <c r="C813" s="137"/>
      <c r="D813" s="137"/>
      <c r="E813" s="137"/>
      <c r="F813" s="51" t="s">
        <v>206</v>
      </c>
      <c r="G813" s="52">
        <f t="shared" si="30"/>
        <v>604.79999999999995</v>
      </c>
      <c r="H813" s="52">
        <f t="shared" si="31"/>
        <v>0</v>
      </c>
      <c r="I813" s="52">
        <f t="shared" si="31"/>
        <v>475.7</v>
      </c>
      <c r="J813" s="52">
        <f t="shared" si="31"/>
        <v>129.1</v>
      </c>
      <c r="K813" s="52">
        <f t="shared" si="31"/>
        <v>0</v>
      </c>
      <c r="L813" s="52">
        <v>0</v>
      </c>
      <c r="M813" s="52">
        <v>475.7</v>
      </c>
      <c r="N813" s="52">
        <v>129.1</v>
      </c>
      <c r="O813" s="52">
        <v>0</v>
      </c>
      <c r="P813" s="52">
        <v>0</v>
      </c>
      <c r="Q813" s="52">
        <v>0</v>
      </c>
      <c r="R813" s="52">
        <v>0</v>
      </c>
      <c r="S813" s="52">
        <v>0</v>
      </c>
      <c r="T813" s="52">
        <v>0</v>
      </c>
      <c r="U813" s="52">
        <v>0</v>
      </c>
      <c r="V813" s="52">
        <v>0</v>
      </c>
      <c r="W813" s="52">
        <v>0</v>
      </c>
    </row>
    <row r="814" spans="2:23">
      <c r="B814" s="137"/>
      <c r="C814" s="137"/>
      <c r="D814" s="137"/>
      <c r="E814" s="137"/>
      <c r="F814" s="51" t="s">
        <v>207</v>
      </c>
      <c r="G814" s="52">
        <f t="shared" si="30"/>
        <v>105.5</v>
      </c>
      <c r="H814" s="52">
        <f t="shared" si="31"/>
        <v>0</v>
      </c>
      <c r="I814" s="52">
        <f t="shared" si="31"/>
        <v>73.2</v>
      </c>
      <c r="J814" s="52">
        <f t="shared" si="31"/>
        <v>32.299999999999997</v>
      </c>
      <c r="K814" s="52">
        <f t="shared" si="31"/>
        <v>0</v>
      </c>
      <c r="L814" s="52">
        <v>0</v>
      </c>
      <c r="M814" s="52">
        <v>73.2</v>
      </c>
      <c r="N814" s="52">
        <v>32.299999999999997</v>
      </c>
      <c r="O814" s="52">
        <v>0</v>
      </c>
      <c r="P814" s="52">
        <v>0</v>
      </c>
      <c r="Q814" s="52">
        <v>0</v>
      </c>
      <c r="R814" s="52">
        <v>0</v>
      </c>
      <c r="S814" s="52">
        <v>0</v>
      </c>
      <c r="T814" s="52">
        <v>0</v>
      </c>
      <c r="U814" s="52">
        <v>0</v>
      </c>
      <c r="V814" s="52">
        <v>0</v>
      </c>
      <c r="W814" s="52">
        <v>0</v>
      </c>
    </row>
    <row r="815" spans="2:23" ht="31.2">
      <c r="B815" s="137"/>
      <c r="C815" s="137"/>
      <c r="D815" s="137"/>
      <c r="E815" s="137"/>
      <c r="F815" s="51" t="s">
        <v>208</v>
      </c>
      <c r="G815" s="52">
        <f t="shared" si="30"/>
        <v>142.1</v>
      </c>
      <c r="H815" s="52">
        <f t="shared" si="31"/>
        <v>0</v>
      </c>
      <c r="I815" s="52">
        <f t="shared" si="31"/>
        <v>109.8</v>
      </c>
      <c r="J815" s="52">
        <f t="shared" si="31"/>
        <v>32.299999999999997</v>
      </c>
      <c r="K815" s="52">
        <f t="shared" si="31"/>
        <v>0</v>
      </c>
      <c r="L815" s="52">
        <v>0</v>
      </c>
      <c r="M815" s="52">
        <v>109.8</v>
      </c>
      <c r="N815" s="52">
        <v>32.299999999999997</v>
      </c>
      <c r="O815" s="52">
        <v>0</v>
      </c>
      <c r="P815" s="52">
        <v>0</v>
      </c>
      <c r="Q815" s="52">
        <v>0</v>
      </c>
      <c r="R815" s="52">
        <v>0</v>
      </c>
      <c r="S815" s="52">
        <v>0</v>
      </c>
      <c r="T815" s="52">
        <v>0</v>
      </c>
      <c r="U815" s="52">
        <v>0</v>
      </c>
      <c r="V815" s="52">
        <v>0</v>
      </c>
      <c r="W815" s="52">
        <v>0</v>
      </c>
    </row>
    <row r="816" spans="2:23">
      <c r="B816" s="137"/>
      <c r="C816" s="137"/>
      <c r="D816" s="137"/>
      <c r="E816" s="137"/>
      <c r="F816" s="51" t="s">
        <v>209</v>
      </c>
      <c r="G816" s="52">
        <f t="shared" si="30"/>
        <v>0</v>
      </c>
      <c r="H816" s="52">
        <f t="shared" si="31"/>
        <v>0</v>
      </c>
      <c r="I816" s="52">
        <f t="shared" si="31"/>
        <v>0</v>
      </c>
      <c r="J816" s="52">
        <f t="shared" si="31"/>
        <v>0</v>
      </c>
      <c r="K816" s="52">
        <f t="shared" si="31"/>
        <v>0</v>
      </c>
      <c r="L816" s="52">
        <v>0</v>
      </c>
      <c r="M816" s="52">
        <v>0</v>
      </c>
      <c r="N816" s="52">
        <v>0</v>
      </c>
      <c r="O816" s="52">
        <v>0</v>
      </c>
      <c r="P816" s="52">
        <v>0</v>
      </c>
      <c r="Q816" s="52">
        <v>0</v>
      </c>
      <c r="R816" s="52">
        <v>0</v>
      </c>
      <c r="S816" s="52">
        <v>0</v>
      </c>
      <c r="T816" s="52">
        <v>0</v>
      </c>
      <c r="U816" s="52">
        <v>0</v>
      </c>
      <c r="V816" s="52">
        <v>0</v>
      </c>
      <c r="W816" s="52">
        <v>0</v>
      </c>
    </row>
    <row r="817" spans="2:23">
      <c r="B817" s="137"/>
      <c r="C817" s="137"/>
      <c r="D817" s="137"/>
      <c r="E817" s="137"/>
      <c r="F817" s="51" t="s">
        <v>55</v>
      </c>
      <c r="G817" s="52">
        <f t="shared" si="30"/>
        <v>746.9</v>
      </c>
      <c r="H817" s="52">
        <f t="shared" si="31"/>
        <v>0</v>
      </c>
      <c r="I817" s="52">
        <f t="shared" si="31"/>
        <v>585.5</v>
      </c>
      <c r="J817" s="52">
        <f t="shared" si="31"/>
        <v>161.4</v>
      </c>
      <c r="K817" s="52">
        <f t="shared" si="31"/>
        <v>0</v>
      </c>
      <c r="L817" s="52">
        <v>0</v>
      </c>
      <c r="M817" s="52">
        <v>585.5</v>
      </c>
      <c r="N817" s="52">
        <v>161.4</v>
      </c>
      <c r="O817" s="52">
        <v>0</v>
      </c>
      <c r="P817" s="52">
        <v>0</v>
      </c>
      <c r="Q817" s="52">
        <v>0</v>
      </c>
      <c r="R817" s="52">
        <v>0</v>
      </c>
      <c r="S817" s="52">
        <v>0</v>
      </c>
      <c r="T817" s="52">
        <v>0</v>
      </c>
      <c r="U817" s="52">
        <v>0</v>
      </c>
      <c r="V817" s="52">
        <v>0</v>
      </c>
      <c r="W817" s="52">
        <v>0</v>
      </c>
    </row>
    <row r="818" spans="2:23" ht="62.4">
      <c r="B818" s="137"/>
      <c r="C818" s="137"/>
      <c r="D818" s="137"/>
      <c r="E818" s="51" t="s">
        <v>210</v>
      </c>
      <c r="F818" s="51" t="s">
        <v>233</v>
      </c>
      <c r="G818" s="52">
        <f t="shared" si="30"/>
        <v>0</v>
      </c>
      <c r="H818" s="52">
        <f t="shared" si="31"/>
        <v>0</v>
      </c>
      <c r="I818" s="52">
        <f t="shared" si="31"/>
        <v>0</v>
      </c>
      <c r="J818" s="52">
        <f t="shared" si="31"/>
        <v>0</v>
      </c>
      <c r="K818" s="52">
        <f t="shared" si="31"/>
        <v>0</v>
      </c>
      <c r="L818" s="52">
        <v>0</v>
      </c>
      <c r="M818" s="52">
        <v>0</v>
      </c>
      <c r="N818" s="52">
        <v>0</v>
      </c>
      <c r="O818" s="52">
        <v>0</v>
      </c>
      <c r="P818" s="52">
        <v>0</v>
      </c>
      <c r="Q818" s="52">
        <v>0</v>
      </c>
      <c r="R818" s="52">
        <v>0</v>
      </c>
      <c r="S818" s="52">
        <v>0</v>
      </c>
      <c r="T818" s="52">
        <v>0</v>
      </c>
      <c r="U818" s="52">
        <v>0</v>
      </c>
      <c r="V818" s="52">
        <v>0</v>
      </c>
      <c r="W818" s="52">
        <v>0</v>
      </c>
    </row>
    <row r="819" spans="2:23">
      <c r="B819" s="137"/>
      <c r="C819" s="137"/>
      <c r="D819" s="137"/>
      <c r="E819" s="137" t="s">
        <v>211</v>
      </c>
      <c r="F819" s="137" t="s">
        <v>197</v>
      </c>
      <c r="G819" s="52">
        <f t="shared" si="30"/>
        <v>36.6</v>
      </c>
      <c r="H819" s="52">
        <f t="shared" si="31"/>
        <v>0</v>
      </c>
      <c r="I819" s="52">
        <f t="shared" si="31"/>
        <v>36.6</v>
      </c>
      <c r="J819" s="52">
        <f t="shared" si="31"/>
        <v>0</v>
      </c>
      <c r="K819" s="52">
        <f t="shared" si="31"/>
        <v>0</v>
      </c>
      <c r="L819" s="52">
        <v>0</v>
      </c>
      <c r="M819" s="52">
        <v>36.6</v>
      </c>
      <c r="N819" s="52">
        <v>0</v>
      </c>
      <c r="O819" s="52">
        <v>0</v>
      </c>
      <c r="P819" s="52">
        <v>0</v>
      </c>
      <c r="Q819" s="52">
        <v>0</v>
      </c>
      <c r="R819" s="52">
        <v>0</v>
      </c>
      <c r="S819" s="52">
        <v>0</v>
      </c>
      <c r="T819" s="52">
        <v>0</v>
      </c>
      <c r="U819" s="52">
        <v>0</v>
      </c>
      <c r="V819" s="52">
        <v>0</v>
      </c>
      <c r="W819" s="52">
        <v>0</v>
      </c>
    </row>
    <row r="820" spans="2:23">
      <c r="B820" s="137"/>
      <c r="C820" s="137"/>
      <c r="D820" s="137" t="s">
        <v>212</v>
      </c>
      <c r="E820" s="137" t="s">
        <v>58</v>
      </c>
      <c r="F820" s="137" t="s">
        <v>197</v>
      </c>
      <c r="G820" s="52">
        <f t="shared" si="30"/>
        <v>50275.6</v>
      </c>
      <c r="H820" s="52">
        <f t="shared" si="31"/>
        <v>50275.6</v>
      </c>
      <c r="I820" s="52">
        <f t="shared" si="31"/>
        <v>0</v>
      </c>
      <c r="J820" s="52">
        <f t="shared" si="31"/>
        <v>0</v>
      </c>
      <c r="K820" s="52">
        <f t="shared" si="31"/>
        <v>0</v>
      </c>
      <c r="L820" s="52">
        <v>0</v>
      </c>
      <c r="M820" s="52">
        <v>0</v>
      </c>
      <c r="N820" s="52">
        <v>0</v>
      </c>
      <c r="O820" s="52">
        <v>0</v>
      </c>
      <c r="P820" s="52">
        <v>0</v>
      </c>
      <c r="Q820" s="52">
        <v>0</v>
      </c>
      <c r="R820" s="52">
        <v>0</v>
      </c>
      <c r="S820" s="52">
        <v>0</v>
      </c>
      <c r="T820" s="52">
        <v>50275.6</v>
      </c>
      <c r="U820" s="52">
        <v>0</v>
      </c>
      <c r="V820" s="52">
        <v>0</v>
      </c>
      <c r="W820" s="52">
        <v>0</v>
      </c>
    </row>
    <row r="821" spans="2:23">
      <c r="B821" s="137"/>
      <c r="C821" s="137"/>
      <c r="D821" s="137"/>
      <c r="E821" s="137" t="s">
        <v>199</v>
      </c>
      <c r="F821" s="51" t="s">
        <v>213</v>
      </c>
      <c r="G821" s="52">
        <f t="shared" si="30"/>
        <v>27.9</v>
      </c>
      <c r="H821" s="52">
        <f t="shared" si="31"/>
        <v>27.9</v>
      </c>
      <c r="I821" s="52">
        <f t="shared" si="31"/>
        <v>0</v>
      </c>
      <c r="J821" s="52">
        <f t="shared" si="31"/>
        <v>0</v>
      </c>
      <c r="K821" s="52">
        <f t="shared" si="31"/>
        <v>0</v>
      </c>
      <c r="L821" s="52">
        <v>0</v>
      </c>
      <c r="M821" s="52">
        <v>0</v>
      </c>
      <c r="N821" s="52">
        <v>0</v>
      </c>
      <c r="O821" s="52">
        <v>0</v>
      </c>
      <c r="P821" s="52">
        <v>0</v>
      </c>
      <c r="Q821" s="52">
        <v>0</v>
      </c>
      <c r="R821" s="52">
        <v>0</v>
      </c>
      <c r="S821" s="52">
        <v>0</v>
      </c>
      <c r="T821" s="52">
        <v>27.9</v>
      </c>
      <c r="U821" s="52">
        <v>0</v>
      </c>
      <c r="V821" s="52">
        <v>0</v>
      </c>
      <c r="W821" s="52">
        <v>0</v>
      </c>
    </row>
    <row r="822" spans="2:23">
      <c r="B822" s="137"/>
      <c r="C822" s="137"/>
      <c r="D822" s="137"/>
      <c r="E822" s="137"/>
      <c r="F822" s="51" t="s">
        <v>55</v>
      </c>
      <c r="G822" s="52">
        <f t="shared" si="30"/>
        <v>14516.4</v>
      </c>
      <c r="H822" s="52">
        <f t="shared" si="31"/>
        <v>14516.4</v>
      </c>
      <c r="I822" s="52">
        <f t="shared" si="31"/>
        <v>0</v>
      </c>
      <c r="J822" s="52">
        <f t="shared" si="31"/>
        <v>0</v>
      </c>
      <c r="K822" s="52">
        <f t="shared" si="31"/>
        <v>0</v>
      </c>
      <c r="L822" s="52">
        <v>0</v>
      </c>
      <c r="M822" s="52">
        <v>0</v>
      </c>
      <c r="N822" s="52">
        <v>0</v>
      </c>
      <c r="O822" s="52">
        <v>0</v>
      </c>
      <c r="P822" s="52">
        <v>0</v>
      </c>
      <c r="Q822" s="52">
        <v>0</v>
      </c>
      <c r="R822" s="52">
        <v>0</v>
      </c>
      <c r="S822" s="52">
        <v>0</v>
      </c>
      <c r="T822" s="52">
        <v>14516.4</v>
      </c>
      <c r="U822" s="52">
        <v>0</v>
      </c>
      <c r="V822" s="52">
        <v>0</v>
      </c>
      <c r="W822" s="52">
        <v>0</v>
      </c>
    </row>
    <row r="823" spans="2:23">
      <c r="B823" s="137"/>
      <c r="C823" s="137"/>
      <c r="D823" s="137"/>
      <c r="E823" s="137" t="s">
        <v>112</v>
      </c>
      <c r="F823" s="137" t="s">
        <v>197</v>
      </c>
      <c r="G823" s="52">
        <f t="shared" si="30"/>
        <v>478</v>
      </c>
      <c r="H823" s="52">
        <f t="shared" si="31"/>
        <v>478</v>
      </c>
      <c r="I823" s="52">
        <f t="shared" si="31"/>
        <v>0</v>
      </c>
      <c r="J823" s="52">
        <f t="shared" si="31"/>
        <v>0</v>
      </c>
      <c r="K823" s="52">
        <f t="shared" si="31"/>
        <v>0</v>
      </c>
      <c r="L823" s="52">
        <v>0</v>
      </c>
      <c r="M823" s="52">
        <v>0</v>
      </c>
      <c r="N823" s="52">
        <v>0</v>
      </c>
      <c r="O823" s="52">
        <v>0</v>
      </c>
      <c r="P823" s="52">
        <v>0</v>
      </c>
      <c r="Q823" s="52">
        <v>0</v>
      </c>
      <c r="R823" s="52">
        <v>0</v>
      </c>
      <c r="S823" s="52">
        <v>0</v>
      </c>
      <c r="T823" s="52">
        <v>478</v>
      </c>
      <c r="U823" s="52">
        <v>0</v>
      </c>
      <c r="V823" s="52">
        <v>0</v>
      </c>
      <c r="W823" s="52">
        <v>0</v>
      </c>
    </row>
    <row r="824" spans="2:23">
      <c r="B824" s="137"/>
      <c r="C824" s="137"/>
      <c r="D824" s="137"/>
      <c r="E824" s="137" t="s">
        <v>194</v>
      </c>
      <c r="F824" s="137" t="s">
        <v>197</v>
      </c>
      <c r="G824" s="52">
        <f t="shared" si="30"/>
        <v>671.5</v>
      </c>
      <c r="H824" s="52">
        <f t="shared" si="31"/>
        <v>671.5</v>
      </c>
      <c r="I824" s="52">
        <f t="shared" si="31"/>
        <v>0</v>
      </c>
      <c r="J824" s="52">
        <f t="shared" si="31"/>
        <v>0</v>
      </c>
      <c r="K824" s="52">
        <f t="shared" si="31"/>
        <v>0</v>
      </c>
      <c r="L824" s="52">
        <v>0</v>
      </c>
      <c r="M824" s="52">
        <v>0</v>
      </c>
      <c r="N824" s="52">
        <v>0</v>
      </c>
      <c r="O824" s="52">
        <v>0</v>
      </c>
      <c r="P824" s="52">
        <v>0</v>
      </c>
      <c r="Q824" s="52">
        <v>0</v>
      </c>
      <c r="R824" s="52">
        <v>0</v>
      </c>
      <c r="S824" s="52">
        <v>0</v>
      </c>
      <c r="T824" s="52">
        <v>671.5</v>
      </c>
      <c r="U824" s="52">
        <v>0</v>
      </c>
      <c r="V824" s="52">
        <v>0</v>
      </c>
      <c r="W824" s="52">
        <v>0</v>
      </c>
    </row>
    <row r="825" spans="2:23">
      <c r="B825" s="137"/>
      <c r="C825" s="137"/>
      <c r="D825" s="137"/>
      <c r="E825" s="137" t="s">
        <v>200</v>
      </c>
      <c r="F825" s="51" t="s">
        <v>214</v>
      </c>
      <c r="G825" s="52">
        <f t="shared" si="30"/>
        <v>7502.8</v>
      </c>
      <c r="H825" s="52">
        <f t="shared" si="31"/>
        <v>7502.8</v>
      </c>
      <c r="I825" s="52">
        <f t="shared" si="31"/>
        <v>0</v>
      </c>
      <c r="J825" s="52">
        <f t="shared" si="31"/>
        <v>0</v>
      </c>
      <c r="K825" s="52">
        <f t="shared" si="31"/>
        <v>0</v>
      </c>
      <c r="L825" s="52">
        <v>0</v>
      </c>
      <c r="M825" s="52">
        <v>0</v>
      </c>
      <c r="N825" s="52">
        <v>0</v>
      </c>
      <c r="O825" s="52">
        <v>0</v>
      </c>
      <c r="P825" s="52">
        <v>0</v>
      </c>
      <c r="Q825" s="52">
        <v>0</v>
      </c>
      <c r="R825" s="52">
        <v>0</v>
      </c>
      <c r="S825" s="52">
        <v>0</v>
      </c>
      <c r="T825" s="52">
        <v>7502.8</v>
      </c>
      <c r="U825" s="52">
        <v>0</v>
      </c>
      <c r="V825" s="52">
        <v>0</v>
      </c>
      <c r="W825" s="52">
        <v>0</v>
      </c>
    </row>
    <row r="826" spans="2:23" ht="31.2">
      <c r="B826" s="137"/>
      <c r="C826" s="137"/>
      <c r="D826" s="137"/>
      <c r="E826" s="137"/>
      <c r="F826" s="51" t="s">
        <v>215</v>
      </c>
      <c r="G826" s="52">
        <f t="shared" si="30"/>
        <v>1109.3</v>
      </c>
      <c r="H826" s="52">
        <f t="shared" si="31"/>
        <v>1109.3</v>
      </c>
      <c r="I826" s="52">
        <f t="shared" si="31"/>
        <v>0</v>
      </c>
      <c r="J826" s="52">
        <f t="shared" si="31"/>
        <v>0</v>
      </c>
      <c r="K826" s="52">
        <f t="shared" si="31"/>
        <v>0</v>
      </c>
      <c r="L826" s="52">
        <v>0</v>
      </c>
      <c r="M826" s="52">
        <v>0</v>
      </c>
      <c r="N826" s="52">
        <v>0</v>
      </c>
      <c r="O826" s="52">
        <v>0</v>
      </c>
      <c r="P826" s="52">
        <v>0</v>
      </c>
      <c r="Q826" s="52">
        <v>0</v>
      </c>
      <c r="R826" s="52">
        <v>0</v>
      </c>
      <c r="S826" s="52">
        <v>0</v>
      </c>
      <c r="T826" s="52">
        <v>1109.3</v>
      </c>
      <c r="U826" s="52">
        <v>0</v>
      </c>
      <c r="V826" s="52">
        <v>0</v>
      </c>
      <c r="W826" s="52">
        <v>0</v>
      </c>
    </row>
    <row r="827" spans="2:23">
      <c r="B827" s="137"/>
      <c r="C827" s="137"/>
      <c r="D827" s="137"/>
      <c r="E827" s="137"/>
      <c r="F827" s="51" t="s">
        <v>216</v>
      </c>
      <c r="G827" s="52">
        <f t="shared" si="30"/>
        <v>3043.5</v>
      </c>
      <c r="H827" s="52">
        <f t="shared" si="31"/>
        <v>3043.5</v>
      </c>
      <c r="I827" s="52">
        <f t="shared" si="31"/>
        <v>0</v>
      </c>
      <c r="J827" s="52">
        <f t="shared" si="31"/>
        <v>0</v>
      </c>
      <c r="K827" s="52">
        <f t="shared" si="31"/>
        <v>0</v>
      </c>
      <c r="L827" s="52">
        <v>0</v>
      </c>
      <c r="M827" s="52">
        <v>0</v>
      </c>
      <c r="N827" s="52">
        <v>0</v>
      </c>
      <c r="O827" s="52">
        <v>0</v>
      </c>
      <c r="P827" s="52">
        <v>0</v>
      </c>
      <c r="Q827" s="52">
        <v>0</v>
      </c>
      <c r="R827" s="52">
        <v>0</v>
      </c>
      <c r="S827" s="52">
        <v>0</v>
      </c>
      <c r="T827" s="52">
        <v>3043.5</v>
      </c>
      <c r="U827" s="52">
        <v>0</v>
      </c>
      <c r="V827" s="52">
        <v>0</v>
      </c>
      <c r="W827" s="52">
        <v>0</v>
      </c>
    </row>
    <row r="828" spans="2:23">
      <c r="B828" s="137"/>
      <c r="C828" s="137"/>
      <c r="D828" s="137"/>
      <c r="E828" s="137"/>
      <c r="F828" s="51" t="s">
        <v>55</v>
      </c>
      <c r="G828" s="52">
        <f t="shared" si="30"/>
        <v>5682.7</v>
      </c>
      <c r="H828" s="52">
        <f t="shared" si="31"/>
        <v>5682.7</v>
      </c>
      <c r="I828" s="52">
        <f t="shared" si="31"/>
        <v>0</v>
      </c>
      <c r="J828" s="52">
        <f t="shared" si="31"/>
        <v>0</v>
      </c>
      <c r="K828" s="52">
        <f t="shared" si="31"/>
        <v>0</v>
      </c>
      <c r="L828" s="52">
        <v>0</v>
      </c>
      <c r="M828" s="52">
        <v>0</v>
      </c>
      <c r="N828" s="52">
        <v>0</v>
      </c>
      <c r="O828" s="52">
        <v>0</v>
      </c>
      <c r="P828" s="52">
        <v>0</v>
      </c>
      <c r="Q828" s="52">
        <v>0</v>
      </c>
      <c r="R828" s="52">
        <v>0</v>
      </c>
      <c r="S828" s="52">
        <v>0</v>
      </c>
      <c r="T828" s="52">
        <v>5682.7</v>
      </c>
      <c r="U828" s="52">
        <v>0</v>
      </c>
      <c r="V828" s="52">
        <v>0</v>
      </c>
      <c r="W828" s="52">
        <v>0</v>
      </c>
    </row>
    <row r="829" spans="2:23">
      <c r="B829" s="137"/>
      <c r="C829" s="137"/>
      <c r="D829" s="137"/>
      <c r="E829" s="137" t="s">
        <v>201</v>
      </c>
      <c r="F829" s="137" t="s">
        <v>197</v>
      </c>
      <c r="G829" s="52">
        <f t="shared" si="30"/>
        <v>0</v>
      </c>
      <c r="H829" s="52">
        <f t="shared" si="31"/>
        <v>0</v>
      </c>
      <c r="I829" s="52">
        <f t="shared" si="31"/>
        <v>0</v>
      </c>
      <c r="J829" s="52">
        <f t="shared" si="31"/>
        <v>0</v>
      </c>
      <c r="K829" s="52">
        <f t="shared" si="31"/>
        <v>0</v>
      </c>
      <c r="L829" s="52">
        <v>0</v>
      </c>
      <c r="M829" s="52">
        <v>0</v>
      </c>
      <c r="N829" s="52">
        <v>0</v>
      </c>
      <c r="O829" s="52">
        <v>0</v>
      </c>
      <c r="P829" s="52">
        <v>0</v>
      </c>
      <c r="Q829" s="52">
        <v>0</v>
      </c>
      <c r="R829" s="52">
        <v>0</v>
      </c>
      <c r="S829" s="52">
        <v>0</v>
      </c>
      <c r="T829" s="52">
        <v>0</v>
      </c>
      <c r="U829" s="52">
        <v>0</v>
      </c>
      <c r="V829" s="52">
        <v>0</v>
      </c>
      <c r="W829" s="52">
        <v>0</v>
      </c>
    </row>
    <row r="830" spans="2:23">
      <c r="B830" s="137"/>
      <c r="C830" s="137"/>
      <c r="D830" s="137"/>
      <c r="E830" s="137" t="s">
        <v>217</v>
      </c>
      <c r="F830" s="137" t="s">
        <v>197</v>
      </c>
      <c r="G830" s="52">
        <f t="shared" si="30"/>
        <v>2636.6</v>
      </c>
      <c r="H830" s="52">
        <f t="shared" si="31"/>
        <v>2636.6</v>
      </c>
      <c r="I830" s="52">
        <f t="shared" si="31"/>
        <v>0</v>
      </c>
      <c r="J830" s="52">
        <f t="shared" si="31"/>
        <v>0</v>
      </c>
      <c r="K830" s="52">
        <f t="shared" si="31"/>
        <v>0</v>
      </c>
      <c r="L830" s="52">
        <v>0</v>
      </c>
      <c r="M830" s="52">
        <v>0</v>
      </c>
      <c r="N830" s="52">
        <v>0</v>
      </c>
      <c r="O830" s="52">
        <v>0</v>
      </c>
      <c r="P830" s="52">
        <v>0</v>
      </c>
      <c r="Q830" s="52">
        <v>0</v>
      </c>
      <c r="R830" s="52">
        <v>0</v>
      </c>
      <c r="S830" s="52">
        <v>0</v>
      </c>
      <c r="T830" s="52">
        <v>2636.6</v>
      </c>
      <c r="U830" s="52">
        <v>0</v>
      </c>
      <c r="V830" s="52">
        <v>0</v>
      </c>
      <c r="W830" s="52">
        <v>0</v>
      </c>
    </row>
    <row r="831" spans="2:23">
      <c r="B831" s="137"/>
      <c r="C831" s="137"/>
      <c r="D831" s="137"/>
      <c r="E831" s="137" t="s">
        <v>218</v>
      </c>
      <c r="F831" s="137" t="s">
        <v>197</v>
      </c>
      <c r="G831" s="52">
        <f t="shared" si="30"/>
        <v>1660</v>
      </c>
      <c r="H831" s="52">
        <f t="shared" si="31"/>
        <v>1660</v>
      </c>
      <c r="I831" s="52">
        <f t="shared" si="31"/>
        <v>0</v>
      </c>
      <c r="J831" s="52">
        <f t="shared" si="31"/>
        <v>0</v>
      </c>
      <c r="K831" s="52">
        <f t="shared" si="31"/>
        <v>0</v>
      </c>
      <c r="L831" s="52">
        <v>0</v>
      </c>
      <c r="M831" s="52">
        <v>0</v>
      </c>
      <c r="N831" s="52">
        <v>0</v>
      </c>
      <c r="O831" s="52">
        <v>0</v>
      </c>
      <c r="P831" s="52">
        <v>0</v>
      </c>
      <c r="Q831" s="52">
        <v>0</v>
      </c>
      <c r="R831" s="52">
        <v>0</v>
      </c>
      <c r="S831" s="52">
        <v>0</v>
      </c>
      <c r="T831" s="52">
        <v>1660</v>
      </c>
      <c r="U831" s="52">
        <v>0</v>
      </c>
      <c r="V831" s="52">
        <v>0</v>
      </c>
      <c r="W831" s="52">
        <v>0</v>
      </c>
    </row>
    <row r="832" spans="2:23">
      <c r="B832" s="137"/>
      <c r="C832" s="137"/>
      <c r="D832" s="137"/>
      <c r="E832" s="137" t="s">
        <v>202</v>
      </c>
      <c r="F832" s="137" t="s">
        <v>197</v>
      </c>
      <c r="G832" s="52">
        <f t="shared" si="30"/>
        <v>0</v>
      </c>
      <c r="H832" s="52">
        <f t="shared" si="31"/>
        <v>0</v>
      </c>
      <c r="I832" s="52">
        <f t="shared" si="31"/>
        <v>0</v>
      </c>
      <c r="J832" s="52">
        <f t="shared" si="31"/>
        <v>0</v>
      </c>
      <c r="K832" s="52">
        <f t="shared" si="31"/>
        <v>0</v>
      </c>
      <c r="L832" s="52">
        <v>0</v>
      </c>
      <c r="M832" s="52">
        <v>0</v>
      </c>
      <c r="N832" s="52">
        <v>0</v>
      </c>
      <c r="O832" s="52">
        <v>0</v>
      </c>
      <c r="P832" s="52">
        <v>0</v>
      </c>
      <c r="Q832" s="52">
        <v>0</v>
      </c>
      <c r="R832" s="52">
        <v>0</v>
      </c>
      <c r="S832" s="52">
        <v>0</v>
      </c>
      <c r="T832" s="52">
        <v>0</v>
      </c>
      <c r="U832" s="52">
        <v>0</v>
      </c>
      <c r="V832" s="52">
        <v>0</v>
      </c>
      <c r="W832" s="52">
        <v>0</v>
      </c>
    </row>
    <row r="833" spans="2:23">
      <c r="B833" s="137"/>
      <c r="C833" s="137"/>
      <c r="D833" s="137"/>
      <c r="E833" s="137" t="s">
        <v>219</v>
      </c>
      <c r="F833" s="137" t="s">
        <v>197</v>
      </c>
      <c r="G833" s="52">
        <f t="shared" si="30"/>
        <v>39.799999999999997</v>
      </c>
      <c r="H833" s="52">
        <f t="shared" si="31"/>
        <v>39.799999999999997</v>
      </c>
      <c r="I833" s="52">
        <f t="shared" si="31"/>
        <v>0</v>
      </c>
      <c r="J833" s="52">
        <f t="shared" si="31"/>
        <v>0</v>
      </c>
      <c r="K833" s="52">
        <f t="shared" si="31"/>
        <v>0</v>
      </c>
      <c r="L833" s="52">
        <v>0</v>
      </c>
      <c r="M833" s="52">
        <v>0</v>
      </c>
      <c r="N833" s="52">
        <v>0</v>
      </c>
      <c r="O833" s="52">
        <v>0</v>
      </c>
      <c r="P833" s="52">
        <v>0</v>
      </c>
      <c r="Q833" s="52">
        <v>0</v>
      </c>
      <c r="R833" s="52">
        <v>0</v>
      </c>
      <c r="S833" s="52">
        <v>0</v>
      </c>
      <c r="T833" s="52">
        <v>39.799999999999997</v>
      </c>
      <c r="U833" s="52">
        <v>0</v>
      </c>
      <c r="V833" s="52">
        <v>0</v>
      </c>
      <c r="W833" s="52">
        <v>0</v>
      </c>
    </row>
    <row r="834" spans="2:23">
      <c r="B834" s="137"/>
      <c r="C834" s="137"/>
      <c r="D834" s="137"/>
      <c r="E834" s="137" t="s">
        <v>220</v>
      </c>
      <c r="F834" s="137" t="s">
        <v>197</v>
      </c>
      <c r="G834" s="52">
        <f t="shared" si="30"/>
        <v>38.9</v>
      </c>
      <c r="H834" s="52">
        <f t="shared" si="31"/>
        <v>38.9</v>
      </c>
      <c r="I834" s="52">
        <f t="shared" si="31"/>
        <v>0</v>
      </c>
      <c r="J834" s="52">
        <f t="shared" si="31"/>
        <v>0</v>
      </c>
      <c r="K834" s="52">
        <f t="shared" ref="K834:K897" si="32">SUM(O834,S834,W834)</f>
        <v>0</v>
      </c>
      <c r="L834" s="52">
        <v>0</v>
      </c>
      <c r="M834" s="52">
        <v>0</v>
      </c>
      <c r="N834" s="52">
        <v>0</v>
      </c>
      <c r="O834" s="52">
        <v>0</v>
      </c>
      <c r="P834" s="52">
        <v>0</v>
      </c>
      <c r="Q834" s="52">
        <v>0</v>
      </c>
      <c r="R834" s="52">
        <v>0</v>
      </c>
      <c r="S834" s="52">
        <v>0</v>
      </c>
      <c r="T834" s="52">
        <v>38.9</v>
      </c>
      <c r="U834" s="52">
        <v>0</v>
      </c>
      <c r="V834" s="52">
        <v>0</v>
      </c>
      <c r="W834" s="52">
        <v>0</v>
      </c>
    </row>
    <row r="835" spans="2:23" ht="31.2">
      <c r="B835" s="137"/>
      <c r="C835" s="137"/>
      <c r="D835" s="137"/>
      <c r="E835" s="137" t="s">
        <v>221</v>
      </c>
      <c r="F835" s="51" t="s">
        <v>222</v>
      </c>
      <c r="G835" s="52">
        <f t="shared" ref="G835:G898" si="33">SUM(H835:K835)</f>
        <v>0</v>
      </c>
      <c r="H835" s="52">
        <f t="shared" ref="H835:K898" si="34">SUM(L835,P835,T835)</f>
        <v>0</v>
      </c>
      <c r="I835" s="52">
        <f t="shared" si="34"/>
        <v>0</v>
      </c>
      <c r="J835" s="52">
        <f t="shared" si="34"/>
        <v>0</v>
      </c>
      <c r="K835" s="52">
        <f t="shared" si="32"/>
        <v>0</v>
      </c>
      <c r="L835" s="52">
        <v>0</v>
      </c>
      <c r="M835" s="52">
        <v>0</v>
      </c>
      <c r="N835" s="52">
        <v>0</v>
      </c>
      <c r="O835" s="52">
        <v>0</v>
      </c>
      <c r="P835" s="52">
        <v>0</v>
      </c>
      <c r="Q835" s="52">
        <v>0</v>
      </c>
      <c r="R835" s="52">
        <v>0</v>
      </c>
      <c r="S835" s="52">
        <v>0</v>
      </c>
      <c r="T835" s="52">
        <v>0</v>
      </c>
      <c r="U835" s="52">
        <v>0</v>
      </c>
      <c r="V835" s="52">
        <v>0</v>
      </c>
      <c r="W835" s="52">
        <v>0</v>
      </c>
    </row>
    <row r="836" spans="2:23">
      <c r="B836" s="137"/>
      <c r="C836" s="137"/>
      <c r="D836" s="137"/>
      <c r="E836" s="137"/>
      <c r="F836" s="51" t="s">
        <v>223</v>
      </c>
      <c r="G836" s="52">
        <f t="shared" si="33"/>
        <v>0</v>
      </c>
      <c r="H836" s="52">
        <f t="shared" si="34"/>
        <v>0</v>
      </c>
      <c r="I836" s="52">
        <f t="shared" si="34"/>
        <v>0</v>
      </c>
      <c r="J836" s="52">
        <f t="shared" si="34"/>
        <v>0</v>
      </c>
      <c r="K836" s="52">
        <f t="shared" si="32"/>
        <v>0</v>
      </c>
      <c r="L836" s="52">
        <v>0</v>
      </c>
      <c r="M836" s="52">
        <v>0</v>
      </c>
      <c r="N836" s="52">
        <v>0</v>
      </c>
      <c r="O836" s="52">
        <v>0</v>
      </c>
      <c r="P836" s="52">
        <v>0</v>
      </c>
      <c r="Q836" s="52">
        <v>0</v>
      </c>
      <c r="R836" s="52">
        <v>0</v>
      </c>
      <c r="S836" s="52">
        <v>0</v>
      </c>
      <c r="T836" s="52">
        <v>0</v>
      </c>
      <c r="U836" s="52">
        <v>0</v>
      </c>
      <c r="V836" s="52">
        <v>0</v>
      </c>
      <c r="W836" s="52">
        <v>0</v>
      </c>
    </row>
    <row r="837" spans="2:23">
      <c r="B837" s="137"/>
      <c r="C837" s="137"/>
      <c r="D837" s="137"/>
      <c r="E837" s="137" t="s">
        <v>54</v>
      </c>
      <c r="F837" s="137" t="s">
        <v>197</v>
      </c>
      <c r="G837" s="52">
        <f t="shared" si="33"/>
        <v>81.3</v>
      </c>
      <c r="H837" s="52">
        <f t="shared" si="34"/>
        <v>81.3</v>
      </c>
      <c r="I837" s="52">
        <f t="shared" si="34"/>
        <v>0</v>
      </c>
      <c r="J837" s="52">
        <f t="shared" si="34"/>
        <v>0</v>
      </c>
      <c r="K837" s="52">
        <f t="shared" si="32"/>
        <v>0</v>
      </c>
      <c r="L837" s="52">
        <v>0</v>
      </c>
      <c r="M837" s="52">
        <v>0</v>
      </c>
      <c r="N837" s="52">
        <v>0</v>
      </c>
      <c r="O837" s="52">
        <v>0</v>
      </c>
      <c r="P837" s="52">
        <v>0</v>
      </c>
      <c r="Q837" s="52">
        <v>0</v>
      </c>
      <c r="R837" s="52">
        <v>0</v>
      </c>
      <c r="S837" s="52">
        <v>0</v>
      </c>
      <c r="T837" s="52">
        <v>81.3</v>
      </c>
      <c r="U837" s="52">
        <v>0</v>
      </c>
      <c r="V837" s="52">
        <v>0</v>
      </c>
      <c r="W837" s="52">
        <v>0</v>
      </c>
    </row>
    <row r="838" spans="2:23">
      <c r="B838" s="137"/>
      <c r="C838" s="137"/>
      <c r="D838" s="137"/>
      <c r="E838" s="137" t="s">
        <v>224</v>
      </c>
      <c r="F838" s="137" t="s">
        <v>197</v>
      </c>
      <c r="G838" s="52">
        <f t="shared" si="33"/>
        <v>275.3</v>
      </c>
      <c r="H838" s="52">
        <f t="shared" si="34"/>
        <v>275.3</v>
      </c>
      <c r="I838" s="52">
        <f t="shared" si="34"/>
        <v>0</v>
      </c>
      <c r="J838" s="52">
        <f t="shared" si="34"/>
        <v>0</v>
      </c>
      <c r="K838" s="52">
        <f t="shared" si="32"/>
        <v>0</v>
      </c>
      <c r="L838" s="52">
        <v>0</v>
      </c>
      <c r="M838" s="52">
        <v>0</v>
      </c>
      <c r="N838" s="52">
        <v>0</v>
      </c>
      <c r="O838" s="52">
        <v>0</v>
      </c>
      <c r="P838" s="52">
        <v>0</v>
      </c>
      <c r="Q838" s="52">
        <v>0</v>
      </c>
      <c r="R838" s="52">
        <v>0</v>
      </c>
      <c r="S838" s="52">
        <v>0</v>
      </c>
      <c r="T838" s="52">
        <v>275.3</v>
      </c>
      <c r="U838" s="52">
        <v>0</v>
      </c>
      <c r="V838" s="52">
        <v>0</v>
      </c>
      <c r="W838" s="52">
        <v>0</v>
      </c>
    </row>
    <row r="839" spans="2:23">
      <c r="B839" s="137"/>
      <c r="C839" s="137"/>
      <c r="D839" s="137"/>
      <c r="E839" s="137" t="s">
        <v>225</v>
      </c>
      <c r="F839" s="137" t="s">
        <v>197</v>
      </c>
      <c r="G839" s="52">
        <f t="shared" si="33"/>
        <v>394.5</v>
      </c>
      <c r="H839" s="52">
        <f t="shared" si="34"/>
        <v>394.5</v>
      </c>
      <c r="I839" s="52">
        <f t="shared" si="34"/>
        <v>0</v>
      </c>
      <c r="J839" s="52">
        <f t="shared" si="34"/>
        <v>0</v>
      </c>
      <c r="K839" s="52">
        <f t="shared" si="32"/>
        <v>0</v>
      </c>
      <c r="L839" s="52">
        <v>0</v>
      </c>
      <c r="M839" s="52">
        <v>0</v>
      </c>
      <c r="N839" s="52">
        <v>0</v>
      </c>
      <c r="O839" s="52">
        <v>0</v>
      </c>
      <c r="P839" s="52">
        <v>0</v>
      </c>
      <c r="Q839" s="52">
        <v>0</v>
      </c>
      <c r="R839" s="52">
        <v>0</v>
      </c>
      <c r="S839" s="52">
        <v>0</v>
      </c>
      <c r="T839" s="52">
        <v>394.5</v>
      </c>
      <c r="U839" s="52">
        <v>0</v>
      </c>
      <c r="V839" s="52">
        <v>0</v>
      </c>
      <c r="W839" s="52">
        <v>0</v>
      </c>
    </row>
    <row r="840" spans="2:23">
      <c r="B840" s="137"/>
      <c r="C840" s="137"/>
      <c r="D840" s="137"/>
      <c r="E840" s="137" t="s">
        <v>55</v>
      </c>
      <c r="F840" s="137" t="s">
        <v>197</v>
      </c>
      <c r="G840" s="52">
        <f t="shared" si="33"/>
        <v>238</v>
      </c>
      <c r="H840" s="52">
        <f t="shared" si="34"/>
        <v>238</v>
      </c>
      <c r="I840" s="52">
        <f t="shared" si="34"/>
        <v>0</v>
      </c>
      <c r="J840" s="52">
        <f t="shared" si="34"/>
        <v>0</v>
      </c>
      <c r="K840" s="52">
        <f t="shared" si="32"/>
        <v>0</v>
      </c>
      <c r="L840" s="52">
        <v>0</v>
      </c>
      <c r="M840" s="52">
        <v>0</v>
      </c>
      <c r="N840" s="52">
        <v>0</v>
      </c>
      <c r="O840" s="52">
        <v>0</v>
      </c>
      <c r="P840" s="52">
        <v>0</v>
      </c>
      <c r="Q840" s="52">
        <v>0</v>
      </c>
      <c r="R840" s="52">
        <v>0</v>
      </c>
      <c r="S840" s="52">
        <v>0</v>
      </c>
      <c r="T840" s="52">
        <v>238</v>
      </c>
      <c r="U840" s="52">
        <v>0</v>
      </c>
      <c r="V840" s="52">
        <v>0</v>
      </c>
      <c r="W840" s="52">
        <v>0</v>
      </c>
    </row>
    <row r="841" spans="2:23">
      <c r="B841" s="137"/>
      <c r="C841" s="137"/>
      <c r="D841" s="137"/>
      <c r="E841" s="137" t="s">
        <v>226</v>
      </c>
      <c r="F841" s="137" t="s">
        <v>197</v>
      </c>
      <c r="G841" s="52">
        <f t="shared" si="33"/>
        <v>11879.1</v>
      </c>
      <c r="H841" s="52">
        <f t="shared" si="34"/>
        <v>11879.1</v>
      </c>
      <c r="I841" s="52">
        <f t="shared" si="34"/>
        <v>0</v>
      </c>
      <c r="J841" s="52">
        <f t="shared" si="34"/>
        <v>0</v>
      </c>
      <c r="K841" s="52">
        <f t="shared" si="32"/>
        <v>0</v>
      </c>
      <c r="L841" s="52">
        <v>0</v>
      </c>
      <c r="M841" s="52">
        <v>0</v>
      </c>
      <c r="N841" s="52">
        <v>0</v>
      </c>
      <c r="O841" s="52">
        <v>0</v>
      </c>
      <c r="P841" s="52">
        <v>0</v>
      </c>
      <c r="Q841" s="52">
        <v>0</v>
      </c>
      <c r="R841" s="52">
        <v>0</v>
      </c>
      <c r="S841" s="52">
        <v>0</v>
      </c>
      <c r="T841" s="52">
        <v>11879.1</v>
      </c>
      <c r="U841" s="52">
        <v>0</v>
      </c>
      <c r="V841" s="52">
        <v>0</v>
      </c>
      <c r="W841" s="52">
        <v>0</v>
      </c>
    </row>
    <row r="842" spans="2:23">
      <c r="B842" s="137"/>
      <c r="C842" s="137"/>
      <c r="D842" s="137" t="s">
        <v>227</v>
      </c>
      <c r="E842" s="137" t="s">
        <v>197</v>
      </c>
      <c r="F842" s="137" t="s">
        <v>197</v>
      </c>
      <c r="G842" s="52">
        <f t="shared" si="33"/>
        <v>29800.7</v>
      </c>
      <c r="H842" s="52">
        <f t="shared" si="34"/>
        <v>29800.7</v>
      </c>
      <c r="I842" s="52">
        <f t="shared" si="34"/>
        <v>0</v>
      </c>
      <c r="J842" s="52">
        <f t="shared" si="34"/>
        <v>0</v>
      </c>
      <c r="K842" s="52">
        <f t="shared" si="32"/>
        <v>0</v>
      </c>
      <c r="L842" s="52">
        <v>0</v>
      </c>
      <c r="M842" s="52">
        <v>0</v>
      </c>
      <c r="N842" s="52">
        <v>0</v>
      </c>
      <c r="O842" s="52">
        <v>0</v>
      </c>
      <c r="P842" s="52">
        <v>0</v>
      </c>
      <c r="Q842" s="52">
        <v>0</v>
      </c>
      <c r="R842" s="52">
        <v>0</v>
      </c>
      <c r="S842" s="52">
        <v>0</v>
      </c>
      <c r="T842" s="52">
        <v>29800.7</v>
      </c>
      <c r="U842" s="52">
        <v>0</v>
      </c>
      <c r="V842" s="52">
        <v>0</v>
      </c>
      <c r="W842" s="52">
        <v>0</v>
      </c>
    </row>
    <row r="843" spans="2:23">
      <c r="B843" s="137" t="s">
        <v>125</v>
      </c>
      <c r="C843" s="137" t="s">
        <v>143</v>
      </c>
      <c r="D843" s="137" t="s">
        <v>123</v>
      </c>
      <c r="E843" s="137"/>
      <c r="F843" s="137" t="s">
        <v>197</v>
      </c>
      <c r="G843" s="52">
        <f t="shared" si="33"/>
        <v>134559.29999999999</v>
      </c>
      <c r="H843" s="52">
        <f t="shared" si="34"/>
        <v>91200.299999999988</v>
      </c>
      <c r="I843" s="52">
        <f t="shared" si="34"/>
        <v>11080</v>
      </c>
      <c r="J843" s="52">
        <f t="shared" si="34"/>
        <v>32279</v>
      </c>
      <c r="K843" s="52">
        <f t="shared" si="32"/>
        <v>0</v>
      </c>
      <c r="L843" s="52">
        <v>36159.599999999999</v>
      </c>
      <c r="M843" s="52">
        <v>11080</v>
      </c>
      <c r="N843" s="52">
        <v>32279</v>
      </c>
      <c r="O843" s="52">
        <v>0</v>
      </c>
      <c r="P843" s="52">
        <v>81</v>
      </c>
      <c r="Q843" s="52">
        <v>0</v>
      </c>
      <c r="R843" s="52">
        <v>0</v>
      </c>
      <c r="S843" s="52">
        <v>0</v>
      </c>
      <c r="T843" s="52">
        <v>54959.7</v>
      </c>
      <c r="U843" s="52">
        <v>0</v>
      </c>
      <c r="V843" s="52">
        <v>0</v>
      </c>
      <c r="W843" s="52">
        <v>0</v>
      </c>
    </row>
    <row r="844" spans="2:23">
      <c r="B844" s="137"/>
      <c r="C844" s="137"/>
      <c r="D844" s="137" t="s">
        <v>198</v>
      </c>
      <c r="E844" s="137" t="s">
        <v>58</v>
      </c>
      <c r="F844" s="137" t="s">
        <v>197</v>
      </c>
      <c r="G844" s="52">
        <f t="shared" si="33"/>
        <v>43359</v>
      </c>
      <c r="H844" s="52">
        <f t="shared" si="34"/>
        <v>0</v>
      </c>
      <c r="I844" s="52">
        <f t="shared" si="34"/>
        <v>11080</v>
      </c>
      <c r="J844" s="52">
        <f t="shared" si="34"/>
        <v>32279</v>
      </c>
      <c r="K844" s="52">
        <f t="shared" si="32"/>
        <v>0</v>
      </c>
      <c r="L844" s="52">
        <v>0</v>
      </c>
      <c r="M844" s="52">
        <v>11080</v>
      </c>
      <c r="N844" s="52">
        <v>32279</v>
      </c>
      <c r="O844" s="52">
        <v>0</v>
      </c>
      <c r="P844" s="52">
        <v>0</v>
      </c>
      <c r="Q844" s="52">
        <v>0</v>
      </c>
      <c r="R844" s="52">
        <v>0</v>
      </c>
      <c r="S844" s="52">
        <v>0</v>
      </c>
      <c r="T844" s="52">
        <v>0</v>
      </c>
      <c r="U844" s="52">
        <v>0</v>
      </c>
      <c r="V844" s="52">
        <v>0</v>
      </c>
      <c r="W844" s="52">
        <v>0</v>
      </c>
    </row>
    <row r="845" spans="2:23">
      <c r="B845" s="137"/>
      <c r="C845" s="137"/>
      <c r="D845" s="137"/>
      <c r="E845" s="137" t="s">
        <v>153</v>
      </c>
      <c r="F845" s="51" t="s">
        <v>58</v>
      </c>
      <c r="G845" s="52">
        <f t="shared" si="33"/>
        <v>38257</v>
      </c>
      <c r="H845" s="52">
        <f t="shared" si="34"/>
        <v>0</v>
      </c>
      <c r="I845" s="52">
        <f t="shared" si="34"/>
        <v>9652</v>
      </c>
      <c r="J845" s="52">
        <f t="shared" si="34"/>
        <v>28605</v>
      </c>
      <c r="K845" s="52">
        <f t="shared" si="32"/>
        <v>0</v>
      </c>
      <c r="L845" s="52">
        <v>0</v>
      </c>
      <c r="M845" s="52">
        <v>9652</v>
      </c>
      <c r="N845" s="52">
        <v>28605</v>
      </c>
      <c r="O845" s="52">
        <v>0</v>
      </c>
      <c r="P845" s="52">
        <v>0</v>
      </c>
      <c r="Q845" s="52">
        <v>0</v>
      </c>
      <c r="R845" s="52">
        <v>0</v>
      </c>
      <c r="S845" s="52">
        <v>0</v>
      </c>
      <c r="T845" s="52">
        <v>0</v>
      </c>
      <c r="U845" s="52">
        <v>0</v>
      </c>
      <c r="V845" s="52">
        <v>0</v>
      </c>
      <c r="W845" s="52">
        <v>0</v>
      </c>
    </row>
    <row r="846" spans="2:23">
      <c r="B846" s="137"/>
      <c r="C846" s="137"/>
      <c r="D846" s="137"/>
      <c r="E846" s="137"/>
      <c r="F846" s="51" t="s">
        <v>199</v>
      </c>
      <c r="G846" s="52">
        <f t="shared" si="33"/>
        <v>16635</v>
      </c>
      <c r="H846" s="52">
        <f t="shared" si="34"/>
        <v>0</v>
      </c>
      <c r="I846" s="52">
        <f t="shared" si="34"/>
        <v>4847</v>
      </c>
      <c r="J846" s="52">
        <f t="shared" si="34"/>
        <v>11788</v>
      </c>
      <c r="K846" s="52">
        <f t="shared" si="32"/>
        <v>0</v>
      </c>
      <c r="L846" s="52">
        <v>0</v>
      </c>
      <c r="M846" s="52">
        <v>4847</v>
      </c>
      <c r="N846" s="52">
        <v>11788</v>
      </c>
      <c r="O846" s="52">
        <v>0</v>
      </c>
      <c r="P846" s="52">
        <v>0</v>
      </c>
      <c r="Q846" s="52">
        <v>0</v>
      </c>
      <c r="R846" s="52">
        <v>0</v>
      </c>
      <c r="S846" s="52">
        <v>0</v>
      </c>
      <c r="T846" s="52">
        <v>0</v>
      </c>
      <c r="U846" s="52">
        <v>0</v>
      </c>
      <c r="V846" s="52">
        <v>0</v>
      </c>
      <c r="W846" s="52">
        <v>0</v>
      </c>
    </row>
    <row r="847" spans="2:23" ht="31.2">
      <c r="B847" s="137"/>
      <c r="C847" s="137"/>
      <c r="D847" s="137"/>
      <c r="E847" s="137"/>
      <c r="F847" s="51" t="s">
        <v>200</v>
      </c>
      <c r="G847" s="52">
        <f t="shared" si="33"/>
        <v>7953</v>
      </c>
      <c r="H847" s="52">
        <f t="shared" si="34"/>
        <v>0</v>
      </c>
      <c r="I847" s="52">
        <f t="shared" si="34"/>
        <v>1564</v>
      </c>
      <c r="J847" s="52">
        <f t="shared" si="34"/>
        <v>6389</v>
      </c>
      <c r="K847" s="52">
        <f t="shared" si="32"/>
        <v>0</v>
      </c>
      <c r="L847" s="52">
        <v>0</v>
      </c>
      <c r="M847" s="52">
        <v>1564</v>
      </c>
      <c r="N847" s="52">
        <v>6389</v>
      </c>
      <c r="O847" s="52">
        <v>0</v>
      </c>
      <c r="P847" s="52">
        <v>0</v>
      </c>
      <c r="Q847" s="52">
        <v>0</v>
      </c>
      <c r="R847" s="52">
        <v>0</v>
      </c>
      <c r="S847" s="52">
        <v>0</v>
      </c>
      <c r="T847" s="52">
        <v>0</v>
      </c>
      <c r="U847" s="52">
        <v>0</v>
      </c>
      <c r="V847" s="52">
        <v>0</v>
      </c>
      <c r="W847" s="52">
        <v>0</v>
      </c>
    </row>
    <row r="848" spans="2:23">
      <c r="B848" s="137"/>
      <c r="C848" s="137"/>
      <c r="D848" s="137"/>
      <c r="E848" s="137"/>
      <c r="F848" s="51" t="s">
        <v>201</v>
      </c>
      <c r="G848" s="52">
        <f t="shared" si="33"/>
        <v>1738</v>
      </c>
      <c r="H848" s="52">
        <f t="shared" si="34"/>
        <v>0</v>
      </c>
      <c r="I848" s="52">
        <f t="shared" si="34"/>
        <v>608</v>
      </c>
      <c r="J848" s="52">
        <f t="shared" si="34"/>
        <v>1130</v>
      </c>
      <c r="K848" s="52">
        <f t="shared" si="32"/>
        <v>0</v>
      </c>
      <c r="L848" s="52">
        <v>0</v>
      </c>
      <c r="M848" s="52">
        <v>608</v>
      </c>
      <c r="N848" s="52">
        <v>1130</v>
      </c>
      <c r="O848" s="52">
        <v>0</v>
      </c>
      <c r="P848" s="52">
        <v>0</v>
      </c>
      <c r="Q848" s="52">
        <v>0</v>
      </c>
      <c r="R848" s="52">
        <v>0</v>
      </c>
      <c r="S848" s="52">
        <v>0</v>
      </c>
      <c r="T848" s="52">
        <v>0</v>
      </c>
      <c r="U848" s="52">
        <v>0</v>
      </c>
      <c r="V848" s="52">
        <v>0</v>
      </c>
      <c r="W848" s="52">
        <v>0</v>
      </c>
    </row>
    <row r="849" spans="2:23">
      <c r="B849" s="137"/>
      <c r="C849" s="137"/>
      <c r="D849" s="137"/>
      <c r="E849" s="137"/>
      <c r="F849" s="51" t="s">
        <v>202</v>
      </c>
      <c r="G849" s="52">
        <f t="shared" si="33"/>
        <v>858</v>
      </c>
      <c r="H849" s="52">
        <f t="shared" si="34"/>
        <v>0</v>
      </c>
      <c r="I849" s="52">
        <f t="shared" si="34"/>
        <v>301</v>
      </c>
      <c r="J849" s="52">
        <f t="shared" si="34"/>
        <v>557</v>
      </c>
      <c r="K849" s="52">
        <f t="shared" si="32"/>
        <v>0</v>
      </c>
      <c r="L849" s="52">
        <v>0</v>
      </c>
      <c r="M849" s="52">
        <v>301</v>
      </c>
      <c r="N849" s="52">
        <v>557</v>
      </c>
      <c r="O849" s="52">
        <v>0</v>
      </c>
      <c r="P849" s="52">
        <v>0</v>
      </c>
      <c r="Q849" s="52">
        <v>0</v>
      </c>
      <c r="R849" s="52">
        <v>0</v>
      </c>
      <c r="S849" s="52">
        <v>0</v>
      </c>
      <c r="T849" s="52">
        <v>0</v>
      </c>
      <c r="U849" s="52">
        <v>0</v>
      </c>
      <c r="V849" s="52">
        <v>0</v>
      </c>
      <c r="W849" s="52">
        <v>0</v>
      </c>
    </row>
    <row r="850" spans="2:23" ht="31.2">
      <c r="B850" s="137"/>
      <c r="C850" s="137"/>
      <c r="D850" s="137"/>
      <c r="E850" s="137"/>
      <c r="F850" s="51" t="s">
        <v>203</v>
      </c>
      <c r="G850" s="52">
        <f t="shared" si="33"/>
        <v>3773</v>
      </c>
      <c r="H850" s="52">
        <f t="shared" si="34"/>
        <v>0</v>
      </c>
      <c r="I850" s="52">
        <f t="shared" si="34"/>
        <v>946</v>
      </c>
      <c r="J850" s="52">
        <f t="shared" si="34"/>
        <v>2827</v>
      </c>
      <c r="K850" s="52">
        <f t="shared" si="32"/>
        <v>0</v>
      </c>
      <c r="L850" s="52">
        <v>0</v>
      </c>
      <c r="M850" s="52">
        <v>946</v>
      </c>
      <c r="N850" s="52">
        <v>2827</v>
      </c>
      <c r="O850" s="52">
        <v>0</v>
      </c>
      <c r="P850" s="52">
        <v>0</v>
      </c>
      <c r="Q850" s="52">
        <v>0</v>
      </c>
      <c r="R850" s="52">
        <v>0</v>
      </c>
      <c r="S850" s="52">
        <v>0</v>
      </c>
      <c r="T850" s="52">
        <v>0</v>
      </c>
      <c r="U850" s="52">
        <v>0</v>
      </c>
      <c r="V850" s="52">
        <v>0</v>
      </c>
      <c r="W850" s="52">
        <v>0</v>
      </c>
    </row>
    <row r="851" spans="2:23">
      <c r="B851" s="137"/>
      <c r="C851" s="137"/>
      <c r="D851" s="137"/>
      <c r="E851" s="137"/>
      <c r="F851" s="51" t="s">
        <v>204</v>
      </c>
      <c r="G851" s="52">
        <f t="shared" si="33"/>
        <v>1125</v>
      </c>
      <c r="H851" s="52">
        <f t="shared" si="34"/>
        <v>0</v>
      </c>
      <c r="I851" s="52">
        <f t="shared" si="34"/>
        <v>137</v>
      </c>
      <c r="J851" s="52">
        <f t="shared" si="34"/>
        <v>988</v>
      </c>
      <c r="K851" s="52">
        <f t="shared" si="32"/>
        <v>0</v>
      </c>
      <c r="L851" s="52">
        <v>0</v>
      </c>
      <c r="M851" s="52">
        <v>137</v>
      </c>
      <c r="N851" s="52">
        <v>988</v>
      </c>
      <c r="O851" s="52">
        <v>0</v>
      </c>
      <c r="P851" s="52">
        <v>0</v>
      </c>
      <c r="Q851" s="52">
        <v>0</v>
      </c>
      <c r="R851" s="52">
        <v>0</v>
      </c>
      <c r="S851" s="52">
        <v>0</v>
      </c>
      <c r="T851" s="52">
        <v>0</v>
      </c>
      <c r="U851" s="52">
        <v>0</v>
      </c>
      <c r="V851" s="52">
        <v>0</v>
      </c>
      <c r="W851" s="52">
        <v>0</v>
      </c>
    </row>
    <row r="852" spans="2:23">
      <c r="B852" s="137"/>
      <c r="C852" s="137"/>
      <c r="D852" s="137"/>
      <c r="E852" s="137"/>
      <c r="F852" s="51" t="s">
        <v>55</v>
      </c>
      <c r="G852" s="52">
        <f t="shared" si="33"/>
        <v>6175</v>
      </c>
      <c r="H852" s="52">
        <f t="shared" si="34"/>
        <v>0</v>
      </c>
      <c r="I852" s="52">
        <f t="shared" si="34"/>
        <v>1249</v>
      </c>
      <c r="J852" s="52">
        <f t="shared" si="34"/>
        <v>4926</v>
      </c>
      <c r="K852" s="52">
        <f t="shared" si="32"/>
        <v>0</v>
      </c>
      <c r="L852" s="52">
        <v>0</v>
      </c>
      <c r="M852" s="52">
        <v>1249</v>
      </c>
      <c r="N852" s="52">
        <v>4926</v>
      </c>
      <c r="O852" s="52">
        <v>0</v>
      </c>
      <c r="P852" s="52">
        <v>0</v>
      </c>
      <c r="Q852" s="52">
        <v>0</v>
      </c>
      <c r="R852" s="52">
        <v>0</v>
      </c>
      <c r="S852" s="52">
        <v>0</v>
      </c>
      <c r="T852" s="52">
        <v>0</v>
      </c>
      <c r="U852" s="52">
        <v>0</v>
      </c>
      <c r="V852" s="52">
        <v>0</v>
      </c>
      <c r="W852" s="52">
        <v>0</v>
      </c>
    </row>
    <row r="853" spans="2:23">
      <c r="B853" s="137"/>
      <c r="C853" s="137"/>
      <c r="D853" s="137"/>
      <c r="E853" s="137" t="s">
        <v>154</v>
      </c>
      <c r="F853" s="51" t="s">
        <v>58</v>
      </c>
      <c r="G853" s="52">
        <f t="shared" si="33"/>
        <v>2432</v>
      </c>
      <c r="H853" s="52">
        <f t="shared" si="34"/>
        <v>0</v>
      </c>
      <c r="I853" s="52">
        <f t="shared" si="34"/>
        <v>599</v>
      </c>
      <c r="J853" s="52">
        <f t="shared" si="34"/>
        <v>1833</v>
      </c>
      <c r="K853" s="52">
        <f t="shared" si="32"/>
        <v>0</v>
      </c>
      <c r="L853" s="52">
        <v>0</v>
      </c>
      <c r="M853" s="52">
        <v>599</v>
      </c>
      <c r="N853" s="52">
        <v>1833</v>
      </c>
      <c r="O853" s="52">
        <v>0</v>
      </c>
      <c r="P853" s="52">
        <v>0</v>
      </c>
      <c r="Q853" s="52">
        <v>0</v>
      </c>
      <c r="R853" s="52">
        <v>0</v>
      </c>
      <c r="S853" s="52">
        <v>0</v>
      </c>
      <c r="T853" s="52">
        <v>0</v>
      </c>
      <c r="U853" s="52">
        <v>0</v>
      </c>
      <c r="V853" s="52">
        <v>0</v>
      </c>
      <c r="W853" s="52">
        <v>0</v>
      </c>
    </row>
    <row r="854" spans="2:23">
      <c r="B854" s="137"/>
      <c r="C854" s="137"/>
      <c r="D854" s="137"/>
      <c r="E854" s="137"/>
      <c r="F854" s="51" t="s">
        <v>205</v>
      </c>
      <c r="G854" s="52">
        <f t="shared" si="33"/>
        <v>170</v>
      </c>
      <c r="H854" s="52">
        <f t="shared" si="34"/>
        <v>0</v>
      </c>
      <c r="I854" s="52">
        <f t="shared" si="34"/>
        <v>105</v>
      </c>
      <c r="J854" s="52">
        <f t="shared" si="34"/>
        <v>65</v>
      </c>
      <c r="K854" s="52">
        <f t="shared" si="32"/>
        <v>0</v>
      </c>
      <c r="L854" s="52">
        <v>0</v>
      </c>
      <c r="M854" s="52">
        <v>105</v>
      </c>
      <c r="N854" s="52">
        <v>65</v>
      </c>
      <c r="O854" s="52">
        <v>0</v>
      </c>
      <c r="P854" s="52">
        <v>0</v>
      </c>
      <c r="Q854" s="52">
        <v>0</v>
      </c>
      <c r="R854" s="52">
        <v>0</v>
      </c>
      <c r="S854" s="52">
        <v>0</v>
      </c>
      <c r="T854" s="52">
        <v>0</v>
      </c>
      <c r="U854" s="52">
        <v>0</v>
      </c>
      <c r="V854" s="52">
        <v>0</v>
      </c>
      <c r="W854" s="52">
        <v>0</v>
      </c>
    </row>
    <row r="855" spans="2:23">
      <c r="B855" s="137"/>
      <c r="C855" s="137"/>
      <c r="D855" s="137"/>
      <c r="E855" s="137"/>
      <c r="F855" s="51" t="s">
        <v>206</v>
      </c>
      <c r="G855" s="52">
        <f t="shared" si="33"/>
        <v>199</v>
      </c>
      <c r="H855" s="52">
        <f t="shared" si="34"/>
        <v>0</v>
      </c>
      <c r="I855" s="52">
        <f t="shared" si="34"/>
        <v>111</v>
      </c>
      <c r="J855" s="52">
        <f t="shared" si="34"/>
        <v>88</v>
      </c>
      <c r="K855" s="52">
        <f t="shared" si="32"/>
        <v>0</v>
      </c>
      <c r="L855" s="52">
        <v>0</v>
      </c>
      <c r="M855" s="52">
        <v>111</v>
      </c>
      <c r="N855" s="52">
        <v>88</v>
      </c>
      <c r="O855" s="52">
        <v>0</v>
      </c>
      <c r="P855" s="52">
        <v>0</v>
      </c>
      <c r="Q855" s="52">
        <v>0</v>
      </c>
      <c r="R855" s="52">
        <v>0</v>
      </c>
      <c r="S855" s="52">
        <v>0</v>
      </c>
      <c r="T855" s="52">
        <v>0</v>
      </c>
      <c r="U855" s="52">
        <v>0</v>
      </c>
      <c r="V855" s="52">
        <v>0</v>
      </c>
      <c r="W855" s="52">
        <v>0</v>
      </c>
    </row>
    <row r="856" spans="2:23">
      <c r="B856" s="137"/>
      <c r="C856" s="137"/>
      <c r="D856" s="137"/>
      <c r="E856" s="137"/>
      <c r="F856" s="51" t="s">
        <v>207</v>
      </c>
      <c r="G856" s="52">
        <f t="shared" si="33"/>
        <v>415</v>
      </c>
      <c r="H856" s="52">
        <f t="shared" si="34"/>
        <v>0</v>
      </c>
      <c r="I856" s="52">
        <f t="shared" si="34"/>
        <v>59</v>
      </c>
      <c r="J856" s="52">
        <f t="shared" si="34"/>
        <v>356</v>
      </c>
      <c r="K856" s="52">
        <f t="shared" si="32"/>
        <v>0</v>
      </c>
      <c r="L856" s="52">
        <v>0</v>
      </c>
      <c r="M856" s="52">
        <v>59</v>
      </c>
      <c r="N856" s="52">
        <v>356</v>
      </c>
      <c r="O856" s="52">
        <v>0</v>
      </c>
      <c r="P856" s="52">
        <v>0</v>
      </c>
      <c r="Q856" s="52">
        <v>0</v>
      </c>
      <c r="R856" s="52">
        <v>0</v>
      </c>
      <c r="S856" s="52">
        <v>0</v>
      </c>
      <c r="T856" s="52">
        <v>0</v>
      </c>
      <c r="U856" s="52">
        <v>0</v>
      </c>
      <c r="V856" s="52">
        <v>0</v>
      </c>
      <c r="W856" s="52">
        <v>0</v>
      </c>
    </row>
    <row r="857" spans="2:23" ht="31.2">
      <c r="B857" s="137"/>
      <c r="C857" s="137"/>
      <c r="D857" s="137"/>
      <c r="E857" s="137"/>
      <c r="F857" s="51" t="s">
        <v>208</v>
      </c>
      <c r="G857" s="52">
        <f t="shared" si="33"/>
        <v>0</v>
      </c>
      <c r="H857" s="52">
        <f t="shared" si="34"/>
        <v>0</v>
      </c>
      <c r="I857" s="52">
        <f t="shared" si="34"/>
        <v>0</v>
      </c>
      <c r="J857" s="52">
        <f t="shared" si="34"/>
        <v>0</v>
      </c>
      <c r="K857" s="52">
        <f t="shared" si="32"/>
        <v>0</v>
      </c>
      <c r="L857" s="52">
        <v>0</v>
      </c>
      <c r="M857" s="52">
        <v>0</v>
      </c>
      <c r="N857" s="52">
        <v>0</v>
      </c>
      <c r="O857" s="52">
        <v>0</v>
      </c>
      <c r="P857" s="52">
        <v>0</v>
      </c>
      <c r="Q857" s="52">
        <v>0</v>
      </c>
      <c r="R857" s="52">
        <v>0</v>
      </c>
      <c r="S857" s="52">
        <v>0</v>
      </c>
      <c r="T857" s="52">
        <v>0</v>
      </c>
      <c r="U857" s="52">
        <v>0</v>
      </c>
      <c r="V857" s="52">
        <v>0</v>
      </c>
      <c r="W857" s="52">
        <v>0</v>
      </c>
    </row>
    <row r="858" spans="2:23">
      <c r="B858" s="137"/>
      <c r="C858" s="137"/>
      <c r="D858" s="137"/>
      <c r="E858" s="137"/>
      <c r="F858" s="51" t="s">
        <v>209</v>
      </c>
      <c r="G858" s="52">
        <f t="shared" si="33"/>
        <v>0</v>
      </c>
      <c r="H858" s="52">
        <f t="shared" si="34"/>
        <v>0</v>
      </c>
      <c r="I858" s="52">
        <f t="shared" si="34"/>
        <v>0</v>
      </c>
      <c r="J858" s="52">
        <f t="shared" si="34"/>
        <v>0</v>
      </c>
      <c r="K858" s="52">
        <f t="shared" si="32"/>
        <v>0</v>
      </c>
      <c r="L858" s="52">
        <v>0</v>
      </c>
      <c r="M858" s="52">
        <v>0</v>
      </c>
      <c r="N858" s="52">
        <v>0</v>
      </c>
      <c r="O858" s="52">
        <v>0</v>
      </c>
      <c r="P858" s="52">
        <v>0</v>
      </c>
      <c r="Q858" s="52">
        <v>0</v>
      </c>
      <c r="R858" s="52">
        <v>0</v>
      </c>
      <c r="S858" s="52">
        <v>0</v>
      </c>
      <c r="T858" s="52">
        <v>0</v>
      </c>
      <c r="U858" s="52">
        <v>0</v>
      </c>
      <c r="V858" s="52">
        <v>0</v>
      </c>
      <c r="W858" s="52">
        <v>0</v>
      </c>
    </row>
    <row r="859" spans="2:23">
      <c r="B859" s="137"/>
      <c r="C859" s="137"/>
      <c r="D859" s="137"/>
      <c r="E859" s="137"/>
      <c r="F859" s="51" t="s">
        <v>55</v>
      </c>
      <c r="G859" s="52">
        <f t="shared" si="33"/>
        <v>1648</v>
      </c>
      <c r="H859" s="52">
        <f t="shared" si="34"/>
        <v>0</v>
      </c>
      <c r="I859" s="52">
        <f t="shared" si="34"/>
        <v>324</v>
      </c>
      <c r="J859" s="52">
        <f t="shared" si="34"/>
        <v>1324</v>
      </c>
      <c r="K859" s="52">
        <f t="shared" si="32"/>
        <v>0</v>
      </c>
      <c r="L859" s="52">
        <v>0</v>
      </c>
      <c r="M859" s="52">
        <v>324</v>
      </c>
      <c r="N859" s="52">
        <v>1324</v>
      </c>
      <c r="O859" s="52">
        <v>0</v>
      </c>
      <c r="P859" s="52">
        <v>0</v>
      </c>
      <c r="Q859" s="52">
        <v>0</v>
      </c>
      <c r="R859" s="52">
        <v>0</v>
      </c>
      <c r="S859" s="52">
        <v>0</v>
      </c>
      <c r="T859" s="52">
        <v>0</v>
      </c>
      <c r="U859" s="52">
        <v>0</v>
      </c>
      <c r="V859" s="52">
        <v>0</v>
      </c>
      <c r="W859" s="52">
        <v>0</v>
      </c>
    </row>
    <row r="860" spans="2:23" ht="62.4">
      <c r="B860" s="137"/>
      <c r="C860" s="137"/>
      <c r="D860" s="137"/>
      <c r="E860" s="51" t="s">
        <v>210</v>
      </c>
      <c r="F860" s="51" t="s">
        <v>233</v>
      </c>
      <c r="G860" s="52">
        <f t="shared" si="33"/>
        <v>0</v>
      </c>
      <c r="H860" s="52">
        <f t="shared" si="34"/>
        <v>0</v>
      </c>
      <c r="I860" s="52">
        <f t="shared" si="34"/>
        <v>0</v>
      </c>
      <c r="J860" s="52">
        <f t="shared" si="34"/>
        <v>0</v>
      </c>
      <c r="K860" s="52">
        <f t="shared" si="32"/>
        <v>0</v>
      </c>
      <c r="L860" s="52">
        <v>0</v>
      </c>
      <c r="M860" s="52">
        <v>0</v>
      </c>
      <c r="N860" s="52">
        <v>0</v>
      </c>
      <c r="O860" s="52">
        <v>0</v>
      </c>
      <c r="P860" s="52">
        <v>0</v>
      </c>
      <c r="Q860" s="52">
        <v>0</v>
      </c>
      <c r="R860" s="52">
        <v>0</v>
      </c>
      <c r="S860" s="52">
        <v>0</v>
      </c>
      <c r="T860" s="52">
        <v>0</v>
      </c>
      <c r="U860" s="52">
        <v>0</v>
      </c>
      <c r="V860" s="52">
        <v>0</v>
      </c>
      <c r="W860" s="52">
        <v>0</v>
      </c>
    </row>
    <row r="861" spans="2:23">
      <c r="B861" s="137"/>
      <c r="C861" s="137"/>
      <c r="D861" s="137"/>
      <c r="E861" s="137" t="s">
        <v>211</v>
      </c>
      <c r="F861" s="137" t="s">
        <v>197</v>
      </c>
      <c r="G861" s="52">
        <f t="shared" si="33"/>
        <v>2670</v>
      </c>
      <c r="H861" s="52">
        <f t="shared" si="34"/>
        <v>0</v>
      </c>
      <c r="I861" s="52">
        <f t="shared" si="34"/>
        <v>829</v>
      </c>
      <c r="J861" s="52">
        <f t="shared" si="34"/>
        <v>1841</v>
      </c>
      <c r="K861" s="52">
        <f t="shared" si="32"/>
        <v>0</v>
      </c>
      <c r="L861" s="52">
        <v>0</v>
      </c>
      <c r="M861" s="52">
        <v>829</v>
      </c>
      <c r="N861" s="52">
        <v>1841</v>
      </c>
      <c r="O861" s="52">
        <v>0</v>
      </c>
      <c r="P861" s="52">
        <v>0</v>
      </c>
      <c r="Q861" s="52">
        <v>0</v>
      </c>
      <c r="R861" s="52">
        <v>0</v>
      </c>
      <c r="S861" s="52">
        <v>0</v>
      </c>
      <c r="T861" s="52">
        <v>0</v>
      </c>
      <c r="U861" s="52">
        <v>0</v>
      </c>
      <c r="V861" s="52">
        <v>0</v>
      </c>
      <c r="W861" s="52">
        <v>0</v>
      </c>
    </row>
    <row r="862" spans="2:23">
      <c r="B862" s="137"/>
      <c r="C862" s="137"/>
      <c r="D862" s="137" t="s">
        <v>212</v>
      </c>
      <c r="E862" s="137" t="s">
        <v>58</v>
      </c>
      <c r="F862" s="137" t="s">
        <v>197</v>
      </c>
      <c r="G862" s="52">
        <f t="shared" si="33"/>
        <v>57283.6</v>
      </c>
      <c r="H862" s="52">
        <f t="shared" si="34"/>
        <v>57283.6</v>
      </c>
      <c r="I862" s="52">
        <f t="shared" si="34"/>
        <v>0</v>
      </c>
      <c r="J862" s="52">
        <f t="shared" si="34"/>
        <v>0</v>
      </c>
      <c r="K862" s="52">
        <f t="shared" si="32"/>
        <v>0</v>
      </c>
      <c r="L862" s="52">
        <v>36159.599999999999</v>
      </c>
      <c r="M862" s="52">
        <v>0</v>
      </c>
      <c r="N862" s="52">
        <v>0</v>
      </c>
      <c r="O862" s="52">
        <v>0</v>
      </c>
      <c r="P862" s="52">
        <v>0</v>
      </c>
      <c r="Q862" s="52">
        <v>0</v>
      </c>
      <c r="R862" s="52">
        <v>0</v>
      </c>
      <c r="S862" s="52">
        <v>0</v>
      </c>
      <c r="T862" s="52">
        <v>21124</v>
      </c>
      <c r="U862" s="52">
        <v>0</v>
      </c>
      <c r="V862" s="52">
        <v>0</v>
      </c>
      <c r="W862" s="52">
        <v>0</v>
      </c>
    </row>
    <row r="863" spans="2:23">
      <c r="B863" s="137"/>
      <c r="C863" s="137"/>
      <c r="D863" s="137"/>
      <c r="E863" s="137" t="s">
        <v>199</v>
      </c>
      <c r="F863" s="51" t="s">
        <v>213</v>
      </c>
      <c r="G863" s="52">
        <f t="shared" si="33"/>
        <v>0</v>
      </c>
      <c r="H863" s="52">
        <f t="shared" si="34"/>
        <v>0</v>
      </c>
      <c r="I863" s="52">
        <f t="shared" si="34"/>
        <v>0</v>
      </c>
      <c r="J863" s="52">
        <f t="shared" si="34"/>
        <v>0</v>
      </c>
      <c r="K863" s="52">
        <f t="shared" si="32"/>
        <v>0</v>
      </c>
      <c r="L863" s="52">
        <v>0</v>
      </c>
      <c r="M863" s="52">
        <v>0</v>
      </c>
      <c r="N863" s="52">
        <v>0</v>
      </c>
      <c r="O863" s="52">
        <v>0</v>
      </c>
      <c r="P863" s="52">
        <v>0</v>
      </c>
      <c r="Q863" s="52">
        <v>0</v>
      </c>
      <c r="R863" s="52">
        <v>0</v>
      </c>
      <c r="S863" s="52">
        <v>0</v>
      </c>
      <c r="T863" s="52">
        <v>0</v>
      </c>
      <c r="U863" s="52">
        <v>0</v>
      </c>
      <c r="V863" s="52">
        <v>0</v>
      </c>
      <c r="W863" s="52">
        <v>0</v>
      </c>
    </row>
    <row r="864" spans="2:23">
      <c r="B864" s="137"/>
      <c r="C864" s="137"/>
      <c r="D864" s="137"/>
      <c r="E864" s="137"/>
      <c r="F864" s="51" t="s">
        <v>55</v>
      </c>
      <c r="G864" s="52">
        <f t="shared" si="33"/>
        <v>13372.8</v>
      </c>
      <c r="H864" s="52">
        <f t="shared" si="34"/>
        <v>13372.8</v>
      </c>
      <c r="I864" s="52">
        <f t="shared" si="34"/>
        <v>0</v>
      </c>
      <c r="J864" s="52">
        <f t="shared" si="34"/>
        <v>0</v>
      </c>
      <c r="K864" s="52">
        <f t="shared" si="32"/>
        <v>0</v>
      </c>
      <c r="L864" s="52">
        <v>4867.8</v>
      </c>
      <c r="M864" s="52">
        <v>0</v>
      </c>
      <c r="N864" s="52">
        <v>0</v>
      </c>
      <c r="O864" s="52">
        <v>0</v>
      </c>
      <c r="P864" s="52">
        <v>0</v>
      </c>
      <c r="Q864" s="52">
        <v>0</v>
      </c>
      <c r="R864" s="52">
        <v>0</v>
      </c>
      <c r="S864" s="52">
        <v>0</v>
      </c>
      <c r="T864" s="52">
        <v>8505</v>
      </c>
      <c r="U864" s="52">
        <v>0</v>
      </c>
      <c r="V864" s="52">
        <v>0</v>
      </c>
      <c r="W864" s="52">
        <v>0</v>
      </c>
    </row>
    <row r="865" spans="2:23">
      <c r="B865" s="137"/>
      <c r="C865" s="137"/>
      <c r="D865" s="137"/>
      <c r="E865" s="137" t="s">
        <v>112</v>
      </c>
      <c r="F865" s="137" t="s">
        <v>197</v>
      </c>
      <c r="G865" s="52">
        <f t="shared" si="33"/>
        <v>570</v>
      </c>
      <c r="H865" s="52">
        <f t="shared" si="34"/>
        <v>570</v>
      </c>
      <c r="I865" s="52">
        <f t="shared" si="34"/>
        <v>0</v>
      </c>
      <c r="J865" s="52">
        <f t="shared" si="34"/>
        <v>0</v>
      </c>
      <c r="K865" s="52">
        <f t="shared" si="32"/>
        <v>0</v>
      </c>
      <c r="L865" s="52">
        <v>0</v>
      </c>
      <c r="M865" s="52">
        <v>0</v>
      </c>
      <c r="N865" s="52">
        <v>0</v>
      </c>
      <c r="O865" s="52">
        <v>0</v>
      </c>
      <c r="P865" s="52">
        <v>0</v>
      </c>
      <c r="Q865" s="52">
        <v>0</v>
      </c>
      <c r="R865" s="52">
        <v>0</v>
      </c>
      <c r="S865" s="52">
        <v>0</v>
      </c>
      <c r="T865" s="52">
        <v>570</v>
      </c>
      <c r="U865" s="52">
        <v>0</v>
      </c>
      <c r="V865" s="52">
        <v>0</v>
      </c>
      <c r="W865" s="52">
        <v>0</v>
      </c>
    </row>
    <row r="866" spans="2:23">
      <c r="B866" s="137"/>
      <c r="C866" s="137"/>
      <c r="D866" s="137"/>
      <c r="E866" s="137" t="s">
        <v>194</v>
      </c>
      <c r="F866" s="137" t="s">
        <v>197</v>
      </c>
      <c r="G866" s="52">
        <f t="shared" si="33"/>
        <v>1633.7</v>
      </c>
      <c r="H866" s="52">
        <f t="shared" si="34"/>
        <v>1633.7</v>
      </c>
      <c r="I866" s="52">
        <f t="shared" si="34"/>
        <v>0</v>
      </c>
      <c r="J866" s="52">
        <f t="shared" si="34"/>
        <v>0</v>
      </c>
      <c r="K866" s="52">
        <f t="shared" si="32"/>
        <v>0</v>
      </c>
      <c r="L866" s="52">
        <v>626.70000000000005</v>
      </c>
      <c r="M866" s="52">
        <v>0</v>
      </c>
      <c r="N866" s="52">
        <v>0</v>
      </c>
      <c r="O866" s="52">
        <v>0</v>
      </c>
      <c r="P866" s="52">
        <v>0</v>
      </c>
      <c r="Q866" s="52">
        <v>0</v>
      </c>
      <c r="R866" s="52">
        <v>0</v>
      </c>
      <c r="S866" s="52">
        <v>0</v>
      </c>
      <c r="T866" s="52">
        <v>1007</v>
      </c>
      <c r="U866" s="52">
        <v>0</v>
      </c>
      <c r="V866" s="52">
        <v>0</v>
      </c>
      <c r="W866" s="52">
        <v>0</v>
      </c>
    </row>
    <row r="867" spans="2:23">
      <c r="B867" s="137"/>
      <c r="C867" s="137"/>
      <c r="D867" s="137"/>
      <c r="E867" s="137" t="s">
        <v>200</v>
      </c>
      <c r="F867" s="51" t="s">
        <v>214</v>
      </c>
      <c r="G867" s="52">
        <f t="shared" si="33"/>
        <v>9620</v>
      </c>
      <c r="H867" s="52">
        <f t="shared" si="34"/>
        <v>9620</v>
      </c>
      <c r="I867" s="52">
        <f t="shared" si="34"/>
        <v>0</v>
      </c>
      <c r="J867" s="52">
        <f t="shared" si="34"/>
        <v>0</v>
      </c>
      <c r="K867" s="52">
        <f t="shared" si="32"/>
        <v>0</v>
      </c>
      <c r="L867" s="52">
        <v>8098</v>
      </c>
      <c r="M867" s="52">
        <v>0</v>
      </c>
      <c r="N867" s="52">
        <v>0</v>
      </c>
      <c r="O867" s="52">
        <v>0</v>
      </c>
      <c r="P867" s="52">
        <v>0</v>
      </c>
      <c r="Q867" s="52">
        <v>0</v>
      </c>
      <c r="R867" s="52">
        <v>0</v>
      </c>
      <c r="S867" s="52">
        <v>0</v>
      </c>
      <c r="T867" s="52">
        <v>1522</v>
      </c>
      <c r="U867" s="52">
        <v>0</v>
      </c>
      <c r="V867" s="52">
        <v>0</v>
      </c>
      <c r="W867" s="52">
        <v>0</v>
      </c>
    </row>
    <row r="868" spans="2:23" ht="31.2">
      <c r="B868" s="137"/>
      <c r="C868" s="137"/>
      <c r="D868" s="137"/>
      <c r="E868" s="137"/>
      <c r="F868" s="51" t="s">
        <v>215</v>
      </c>
      <c r="G868" s="52">
        <f t="shared" si="33"/>
        <v>447.1</v>
      </c>
      <c r="H868" s="52">
        <f t="shared" si="34"/>
        <v>447.1</v>
      </c>
      <c r="I868" s="52">
        <f t="shared" si="34"/>
        <v>0</v>
      </c>
      <c r="J868" s="52">
        <f t="shared" si="34"/>
        <v>0</v>
      </c>
      <c r="K868" s="52">
        <f t="shared" si="32"/>
        <v>0</v>
      </c>
      <c r="L868" s="52">
        <v>89.1</v>
      </c>
      <c r="M868" s="52">
        <v>0</v>
      </c>
      <c r="N868" s="52">
        <v>0</v>
      </c>
      <c r="O868" s="52">
        <v>0</v>
      </c>
      <c r="P868" s="52">
        <v>0</v>
      </c>
      <c r="Q868" s="52">
        <v>0</v>
      </c>
      <c r="R868" s="52">
        <v>0</v>
      </c>
      <c r="S868" s="52">
        <v>0</v>
      </c>
      <c r="T868" s="52">
        <v>358</v>
      </c>
      <c r="U868" s="52">
        <v>0</v>
      </c>
      <c r="V868" s="52">
        <v>0</v>
      </c>
      <c r="W868" s="52">
        <v>0</v>
      </c>
    </row>
    <row r="869" spans="2:23">
      <c r="B869" s="137"/>
      <c r="C869" s="137"/>
      <c r="D869" s="137"/>
      <c r="E869" s="137"/>
      <c r="F869" s="51" t="s">
        <v>216</v>
      </c>
      <c r="G869" s="52">
        <f t="shared" si="33"/>
        <v>3062.6</v>
      </c>
      <c r="H869" s="52">
        <f t="shared" si="34"/>
        <v>3062.6</v>
      </c>
      <c r="I869" s="52">
        <f t="shared" si="34"/>
        <v>0</v>
      </c>
      <c r="J869" s="52">
        <f t="shared" si="34"/>
        <v>0</v>
      </c>
      <c r="K869" s="52">
        <f t="shared" si="32"/>
        <v>0</v>
      </c>
      <c r="L869" s="52">
        <v>2026.6</v>
      </c>
      <c r="M869" s="52">
        <v>0</v>
      </c>
      <c r="N869" s="52">
        <v>0</v>
      </c>
      <c r="O869" s="52">
        <v>0</v>
      </c>
      <c r="P869" s="52">
        <v>0</v>
      </c>
      <c r="Q869" s="52">
        <v>0</v>
      </c>
      <c r="R869" s="52">
        <v>0</v>
      </c>
      <c r="S869" s="52">
        <v>0</v>
      </c>
      <c r="T869" s="52">
        <v>1036</v>
      </c>
      <c r="U869" s="52">
        <v>0</v>
      </c>
      <c r="V869" s="52">
        <v>0</v>
      </c>
      <c r="W869" s="52">
        <v>0</v>
      </c>
    </row>
    <row r="870" spans="2:23">
      <c r="B870" s="137"/>
      <c r="C870" s="137"/>
      <c r="D870" s="137"/>
      <c r="E870" s="137"/>
      <c r="F870" s="51" t="s">
        <v>55</v>
      </c>
      <c r="G870" s="52">
        <f t="shared" si="33"/>
        <v>1649.1</v>
      </c>
      <c r="H870" s="52">
        <f t="shared" si="34"/>
        <v>1649.1</v>
      </c>
      <c r="I870" s="52">
        <f t="shared" si="34"/>
        <v>0</v>
      </c>
      <c r="J870" s="52">
        <f t="shared" si="34"/>
        <v>0</v>
      </c>
      <c r="K870" s="52">
        <f t="shared" si="32"/>
        <v>0</v>
      </c>
      <c r="L870" s="52">
        <v>1649.1</v>
      </c>
      <c r="M870" s="52">
        <v>0</v>
      </c>
      <c r="N870" s="52">
        <v>0</v>
      </c>
      <c r="O870" s="52">
        <v>0</v>
      </c>
      <c r="P870" s="52">
        <v>0</v>
      </c>
      <c r="Q870" s="52">
        <v>0</v>
      </c>
      <c r="R870" s="52">
        <v>0</v>
      </c>
      <c r="S870" s="52">
        <v>0</v>
      </c>
      <c r="T870" s="52">
        <v>0</v>
      </c>
      <c r="U870" s="52">
        <v>0</v>
      </c>
      <c r="V870" s="52">
        <v>0</v>
      </c>
      <c r="W870" s="52">
        <v>0</v>
      </c>
    </row>
    <row r="871" spans="2:23">
      <c r="B871" s="137"/>
      <c r="C871" s="137"/>
      <c r="D871" s="137"/>
      <c r="E871" s="137" t="s">
        <v>201</v>
      </c>
      <c r="F871" s="137" t="s">
        <v>197</v>
      </c>
      <c r="G871" s="52">
        <f t="shared" si="33"/>
        <v>0</v>
      </c>
      <c r="H871" s="52">
        <f t="shared" si="34"/>
        <v>0</v>
      </c>
      <c r="I871" s="52">
        <f t="shared" si="34"/>
        <v>0</v>
      </c>
      <c r="J871" s="52">
        <f t="shared" si="34"/>
        <v>0</v>
      </c>
      <c r="K871" s="52">
        <f t="shared" si="32"/>
        <v>0</v>
      </c>
      <c r="L871" s="52">
        <v>0</v>
      </c>
      <c r="M871" s="52">
        <v>0</v>
      </c>
      <c r="N871" s="52">
        <v>0</v>
      </c>
      <c r="O871" s="52">
        <v>0</v>
      </c>
      <c r="P871" s="52">
        <v>0</v>
      </c>
      <c r="Q871" s="52">
        <v>0</v>
      </c>
      <c r="R871" s="52">
        <v>0</v>
      </c>
      <c r="S871" s="52">
        <v>0</v>
      </c>
      <c r="T871" s="52">
        <v>0</v>
      </c>
      <c r="U871" s="52">
        <v>0</v>
      </c>
      <c r="V871" s="52">
        <v>0</v>
      </c>
      <c r="W871" s="52">
        <v>0</v>
      </c>
    </row>
    <row r="872" spans="2:23">
      <c r="B872" s="137"/>
      <c r="C872" s="137"/>
      <c r="D872" s="137"/>
      <c r="E872" s="137" t="s">
        <v>217</v>
      </c>
      <c r="F872" s="137" t="s">
        <v>197</v>
      </c>
      <c r="G872" s="52">
        <f t="shared" si="33"/>
        <v>6496.9</v>
      </c>
      <c r="H872" s="52">
        <f t="shared" si="34"/>
        <v>6496.9</v>
      </c>
      <c r="I872" s="52">
        <f t="shared" si="34"/>
        <v>0</v>
      </c>
      <c r="J872" s="52">
        <f t="shared" si="34"/>
        <v>0</v>
      </c>
      <c r="K872" s="52">
        <f t="shared" si="32"/>
        <v>0</v>
      </c>
      <c r="L872" s="52">
        <v>3727.9</v>
      </c>
      <c r="M872" s="52">
        <v>0</v>
      </c>
      <c r="N872" s="52">
        <v>0</v>
      </c>
      <c r="O872" s="52">
        <v>0</v>
      </c>
      <c r="P872" s="52">
        <v>0</v>
      </c>
      <c r="Q872" s="52">
        <v>0</v>
      </c>
      <c r="R872" s="52">
        <v>0</v>
      </c>
      <c r="S872" s="52">
        <v>0</v>
      </c>
      <c r="T872" s="52">
        <v>2769</v>
      </c>
      <c r="U872" s="52">
        <v>0</v>
      </c>
      <c r="V872" s="52">
        <v>0</v>
      </c>
      <c r="W872" s="52">
        <v>0</v>
      </c>
    </row>
    <row r="873" spans="2:23">
      <c r="B873" s="137"/>
      <c r="C873" s="137"/>
      <c r="D873" s="137"/>
      <c r="E873" s="137" t="s">
        <v>218</v>
      </c>
      <c r="F873" s="137" t="s">
        <v>197</v>
      </c>
      <c r="G873" s="52">
        <f t="shared" si="33"/>
        <v>1634</v>
      </c>
      <c r="H873" s="52">
        <f t="shared" si="34"/>
        <v>1634</v>
      </c>
      <c r="I873" s="52">
        <f t="shared" si="34"/>
        <v>0</v>
      </c>
      <c r="J873" s="52">
        <f t="shared" si="34"/>
        <v>0</v>
      </c>
      <c r="K873" s="52">
        <f t="shared" si="32"/>
        <v>0</v>
      </c>
      <c r="L873" s="52">
        <v>0</v>
      </c>
      <c r="M873" s="52">
        <v>0</v>
      </c>
      <c r="N873" s="52">
        <v>0</v>
      </c>
      <c r="O873" s="52">
        <v>0</v>
      </c>
      <c r="P873" s="52">
        <v>0</v>
      </c>
      <c r="Q873" s="52">
        <v>0</v>
      </c>
      <c r="R873" s="52">
        <v>0</v>
      </c>
      <c r="S873" s="52">
        <v>0</v>
      </c>
      <c r="T873" s="52">
        <v>1634</v>
      </c>
      <c r="U873" s="52">
        <v>0</v>
      </c>
      <c r="V873" s="52">
        <v>0</v>
      </c>
      <c r="W873" s="52">
        <v>0</v>
      </c>
    </row>
    <row r="874" spans="2:23">
      <c r="B874" s="137"/>
      <c r="C874" s="137"/>
      <c r="D874" s="137"/>
      <c r="E874" s="137" t="s">
        <v>202</v>
      </c>
      <c r="F874" s="137" t="s">
        <v>197</v>
      </c>
      <c r="G874" s="52">
        <f t="shared" si="33"/>
        <v>0</v>
      </c>
      <c r="H874" s="52">
        <f t="shared" si="34"/>
        <v>0</v>
      </c>
      <c r="I874" s="52">
        <f t="shared" si="34"/>
        <v>0</v>
      </c>
      <c r="J874" s="52">
        <f t="shared" si="34"/>
        <v>0</v>
      </c>
      <c r="K874" s="52">
        <f t="shared" si="32"/>
        <v>0</v>
      </c>
      <c r="L874" s="52">
        <v>0</v>
      </c>
      <c r="M874" s="52">
        <v>0</v>
      </c>
      <c r="N874" s="52">
        <v>0</v>
      </c>
      <c r="O874" s="52">
        <v>0</v>
      </c>
      <c r="P874" s="52">
        <v>0</v>
      </c>
      <c r="Q874" s="52">
        <v>0</v>
      </c>
      <c r="R874" s="52">
        <v>0</v>
      </c>
      <c r="S874" s="52">
        <v>0</v>
      </c>
      <c r="T874" s="52">
        <v>0</v>
      </c>
      <c r="U874" s="52">
        <v>0</v>
      </c>
      <c r="V874" s="52">
        <v>0</v>
      </c>
      <c r="W874" s="52">
        <v>0</v>
      </c>
    </row>
    <row r="875" spans="2:23">
      <c r="B875" s="137"/>
      <c r="C875" s="137"/>
      <c r="D875" s="137"/>
      <c r="E875" s="137" t="s">
        <v>219</v>
      </c>
      <c r="F875" s="137" t="s">
        <v>197</v>
      </c>
      <c r="G875" s="52">
        <f t="shared" si="33"/>
        <v>0</v>
      </c>
      <c r="H875" s="52">
        <f t="shared" si="34"/>
        <v>0</v>
      </c>
      <c r="I875" s="52">
        <f t="shared" si="34"/>
        <v>0</v>
      </c>
      <c r="J875" s="52">
        <f t="shared" si="34"/>
        <v>0</v>
      </c>
      <c r="K875" s="52">
        <f t="shared" si="32"/>
        <v>0</v>
      </c>
      <c r="L875" s="52">
        <v>0</v>
      </c>
      <c r="M875" s="52">
        <v>0</v>
      </c>
      <c r="N875" s="52">
        <v>0</v>
      </c>
      <c r="O875" s="52">
        <v>0</v>
      </c>
      <c r="P875" s="52">
        <v>0</v>
      </c>
      <c r="Q875" s="52">
        <v>0</v>
      </c>
      <c r="R875" s="52">
        <v>0</v>
      </c>
      <c r="S875" s="52">
        <v>0</v>
      </c>
      <c r="T875" s="52">
        <v>0</v>
      </c>
      <c r="U875" s="52">
        <v>0</v>
      </c>
      <c r="V875" s="52">
        <v>0</v>
      </c>
      <c r="W875" s="52">
        <v>0</v>
      </c>
    </row>
    <row r="876" spans="2:23">
      <c r="B876" s="137"/>
      <c r="C876" s="137"/>
      <c r="D876" s="137"/>
      <c r="E876" s="137" t="s">
        <v>220</v>
      </c>
      <c r="F876" s="137" t="s">
        <v>197</v>
      </c>
      <c r="G876" s="52">
        <f t="shared" si="33"/>
        <v>0</v>
      </c>
      <c r="H876" s="52">
        <f t="shared" si="34"/>
        <v>0</v>
      </c>
      <c r="I876" s="52">
        <f t="shared" si="34"/>
        <v>0</v>
      </c>
      <c r="J876" s="52">
        <f t="shared" si="34"/>
        <v>0</v>
      </c>
      <c r="K876" s="52">
        <f t="shared" si="32"/>
        <v>0</v>
      </c>
      <c r="L876" s="52">
        <v>0</v>
      </c>
      <c r="M876" s="52">
        <v>0</v>
      </c>
      <c r="N876" s="52">
        <v>0</v>
      </c>
      <c r="O876" s="52">
        <v>0</v>
      </c>
      <c r="P876" s="52">
        <v>0</v>
      </c>
      <c r="Q876" s="52">
        <v>0</v>
      </c>
      <c r="R876" s="52">
        <v>0</v>
      </c>
      <c r="S876" s="52">
        <v>0</v>
      </c>
      <c r="T876" s="52">
        <v>0</v>
      </c>
      <c r="U876" s="52">
        <v>0</v>
      </c>
      <c r="V876" s="52">
        <v>0</v>
      </c>
      <c r="W876" s="52">
        <v>0</v>
      </c>
    </row>
    <row r="877" spans="2:23" ht="31.2">
      <c r="B877" s="137"/>
      <c r="C877" s="137"/>
      <c r="D877" s="137"/>
      <c r="E877" s="137" t="s">
        <v>221</v>
      </c>
      <c r="F877" s="51" t="s">
        <v>222</v>
      </c>
      <c r="G877" s="52">
        <f t="shared" si="33"/>
        <v>0</v>
      </c>
      <c r="H877" s="52">
        <f t="shared" si="34"/>
        <v>0</v>
      </c>
      <c r="I877" s="52">
        <f t="shared" si="34"/>
        <v>0</v>
      </c>
      <c r="J877" s="52">
        <f t="shared" si="34"/>
        <v>0</v>
      </c>
      <c r="K877" s="52">
        <f t="shared" si="32"/>
        <v>0</v>
      </c>
      <c r="L877" s="52">
        <v>0</v>
      </c>
      <c r="M877" s="52">
        <v>0</v>
      </c>
      <c r="N877" s="52">
        <v>0</v>
      </c>
      <c r="O877" s="52">
        <v>0</v>
      </c>
      <c r="P877" s="52">
        <v>0</v>
      </c>
      <c r="Q877" s="52">
        <v>0</v>
      </c>
      <c r="R877" s="52">
        <v>0</v>
      </c>
      <c r="S877" s="52">
        <v>0</v>
      </c>
      <c r="T877" s="52">
        <v>0</v>
      </c>
      <c r="U877" s="52">
        <v>0</v>
      </c>
      <c r="V877" s="52">
        <v>0</v>
      </c>
      <c r="W877" s="52">
        <v>0</v>
      </c>
    </row>
    <row r="878" spans="2:23">
      <c r="B878" s="137"/>
      <c r="C878" s="137"/>
      <c r="D878" s="137"/>
      <c r="E878" s="137"/>
      <c r="F878" s="51" t="s">
        <v>223</v>
      </c>
      <c r="G878" s="52">
        <f t="shared" si="33"/>
        <v>0</v>
      </c>
      <c r="H878" s="52">
        <f t="shared" si="34"/>
        <v>0</v>
      </c>
      <c r="I878" s="52">
        <f t="shared" si="34"/>
        <v>0</v>
      </c>
      <c r="J878" s="52">
        <f t="shared" si="34"/>
        <v>0</v>
      </c>
      <c r="K878" s="52">
        <f t="shared" si="32"/>
        <v>0</v>
      </c>
      <c r="L878" s="52">
        <v>0</v>
      </c>
      <c r="M878" s="52">
        <v>0</v>
      </c>
      <c r="N878" s="52">
        <v>0</v>
      </c>
      <c r="O878" s="52">
        <v>0</v>
      </c>
      <c r="P878" s="52">
        <v>0</v>
      </c>
      <c r="Q878" s="52">
        <v>0</v>
      </c>
      <c r="R878" s="52">
        <v>0</v>
      </c>
      <c r="S878" s="52">
        <v>0</v>
      </c>
      <c r="T878" s="52">
        <v>0</v>
      </c>
      <c r="U878" s="52">
        <v>0</v>
      </c>
      <c r="V878" s="52">
        <v>0</v>
      </c>
      <c r="W878" s="52">
        <v>0</v>
      </c>
    </row>
    <row r="879" spans="2:23">
      <c r="B879" s="137"/>
      <c r="C879" s="137"/>
      <c r="D879" s="137"/>
      <c r="E879" s="137" t="s">
        <v>54</v>
      </c>
      <c r="F879" s="137" t="s">
        <v>197</v>
      </c>
      <c r="G879" s="52">
        <f t="shared" si="33"/>
        <v>0</v>
      </c>
      <c r="H879" s="52">
        <f t="shared" si="34"/>
        <v>0</v>
      </c>
      <c r="I879" s="52">
        <f t="shared" si="34"/>
        <v>0</v>
      </c>
      <c r="J879" s="52">
        <f t="shared" si="34"/>
        <v>0</v>
      </c>
      <c r="K879" s="52">
        <f t="shared" si="32"/>
        <v>0</v>
      </c>
      <c r="L879" s="52">
        <v>0</v>
      </c>
      <c r="M879" s="52">
        <v>0</v>
      </c>
      <c r="N879" s="52">
        <v>0</v>
      </c>
      <c r="O879" s="52">
        <v>0</v>
      </c>
      <c r="P879" s="52">
        <v>0</v>
      </c>
      <c r="Q879" s="52">
        <v>0</v>
      </c>
      <c r="R879" s="52">
        <v>0</v>
      </c>
      <c r="S879" s="52">
        <v>0</v>
      </c>
      <c r="T879" s="52">
        <v>0</v>
      </c>
      <c r="U879" s="52">
        <v>0</v>
      </c>
      <c r="V879" s="52">
        <v>0</v>
      </c>
      <c r="W879" s="52">
        <v>0</v>
      </c>
    </row>
    <row r="880" spans="2:23">
      <c r="B880" s="137"/>
      <c r="C880" s="137"/>
      <c r="D880" s="137"/>
      <c r="E880" s="137" t="s">
        <v>224</v>
      </c>
      <c r="F880" s="137" t="s">
        <v>197</v>
      </c>
      <c r="G880" s="52">
        <f t="shared" si="33"/>
        <v>46</v>
      </c>
      <c r="H880" s="52">
        <f t="shared" si="34"/>
        <v>46</v>
      </c>
      <c r="I880" s="52">
        <f t="shared" si="34"/>
        <v>0</v>
      </c>
      <c r="J880" s="52">
        <f t="shared" si="34"/>
        <v>0</v>
      </c>
      <c r="K880" s="52">
        <f t="shared" si="32"/>
        <v>0</v>
      </c>
      <c r="L880" s="52">
        <v>0</v>
      </c>
      <c r="M880" s="52">
        <v>0</v>
      </c>
      <c r="N880" s="52">
        <v>0</v>
      </c>
      <c r="O880" s="52">
        <v>0</v>
      </c>
      <c r="P880" s="52">
        <v>0</v>
      </c>
      <c r="Q880" s="52">
        <v>0</v>
      </c>
      <c r="R880" s="52">
        <v>0</v>
      </c>
      <c r="S880" s="52">
        <v>0</v>
      </c>
      <c r="T880" s="52">
        <v>46</v>
      </c>
      <c r="U880" s="52">
        <v>0</v>
      </c>
      <c r="V880" s="52">
        <v>0</v>
      </c>
      <c r="W880" s="52">
        <v>0</v>
      </c>
    </row>
    <row r="881" spans="2:23">
      <c r="B881" s="137"/>
      <c r="C881" s="137"/>
      <c r="D881" s="137"/>
      <c r="E881" s="137" t="s">
        <v>225</v>
      </c>
      <c r="F881" s="137" t="s">
        <v>197</v>
      </c>
      <c r="G881" s="52">
        <f t="shared" si="33"/>
        <v>0</v>
      </c>
      <c r="H881" s="52">
        <f t="shared" si="34"/>
        <v>0</v>
      </c>
      <c r="I881" s="52">
        <f t="shared" si="34"/>
        <v>0</v>
      </c>
      <c r="J881" s="52">
        <f t="shared" si="34"/>
        <v>0</v>
      </c>
      <c r="K881" s="52">
        <f t="shared" si="32"/>
        <v>0</v>
      </c>
      <c r="L881" s="52">
        <v>0</v>
      </c>
      <c r="M881" s="52">
        <v>0</v>
      </c>
      <c r="N881" s="52">
        <v>0</v>
      </c>
      <c r="O881" s="52">
        <v>0</v>
      </c>
      <c r="P881" s="52">
        <v>0</v>
      </c>
      <c r="Q881" s="52">
        <v>0</v>
      </c>
      <c r="R881" s="52">
        <v>0</v>
      </c>
      <c r="S881" s="52">
        <v>0</v>
      </c>
      <c r="T881" s="52">
        <v>0</v>
      </c>
      <c r="U881" s="52">
        <v>0</v>
      </c>
      <c r="V881" s="52">
        <v>0</v>
      </c>
      <c r="W881" s="52">
        <v>0</v>
      </c>
    </row>
    <row r="882" spans="2:23">
      <c r="B882" s="137"/>
      <c r="C882" s="137"/>
      <c r="D882" s="137"/>
      <c r="E882" s="137" t="s">
        <v>55</v>
      </c>
      <c r="F882" s="137" t="s">
        <v>197</v>
      </c>
      <c r="G882" s="52">
        <f t="shared" si="33"/>
        <v>7654.8</v>
      </c>
      <c r="H882" s="52">
        <f t="shared" si="34"/>
        <v>7654.8</v>
      </c>
      <c r="I882" s="52">
        <f t="shared" si="34"/>
        <v>0</v>
      </c>
      <c r="J882" s="52">
        <f t="shared" si="34"/>
        <v>0</v>
      </c>
      <c r="K882" s="52">
        <f t="shared" si="32"/>
        <v>0</v>
      </c>
      <c r="L882" s="52">
        <v>3977.8</v>
      </c>
      <c r="M882" s="52">
        <v>0</v>
      </c>
      <c r="N882" s="52">
        <v>0</v>
      </c>
      <c r="O882" s="52">
        <v>0</v>
      </c>
      <c r="P882" s="52">
        <v>0</v>
      </c>
      <c r="Q882" s="52">
        <v>0</v>
      </c>
      <c r="R882" s="52">
        <v>0</v>
      </c>
      <c r="S882" s="52">
        <v>0</v>
      </c>
      <c r="T882" s="52">
        <v>3677</v>
      </c>
      <c r="U882" s="52">
        <v>0</v>
      </c>
      <c r="V882" s="52">
        <v>0</v>
      </c>
      <c r="W882" s="52">
        <v>0</v>
      </c>
    </row>
    <row r="883" spans="2:23">
      <c r="B883" s="137"/>
      <c r="C883" s="137"/>
      <c r="D883" s="137"/>
      <c r="E883" s="137" t="s">
        <v>226</v>
      </c>
      <c r="F883" s="137" t="s">
        <v>197</v>
      </c>
      <c r="G883" s="52">
        <f t="shared" si="33"/>
        <v>11096.6</v>
      </c>
      <c r="H883" s="52">
        <f t="shared" si="34"/>
        <v>11096.6</v>
      </c>
      <c r="I883" s="52">
        <f t="shared" si="34"/>
        <v>0</v>
      </c>
      <c r="J883" s="52">
        <f t="shared" si="34"/>
        <v>0</v>
      </c>
      <c r="K883" s="52">
        <f t="shared" si="32"/>
        <v>0</v>
      </c>
      <c r="L883" s="52">
        <v>11096.6</v>
      </c>
      <c r="M883" s="52">
        <v>0</v>
      </c>
      <c r="N883" s="52">
        <v>0</v>
      </c>
      <c r="O883" s="52">
        <v>0</v>
      </c>
      <c r="P883" s="52">
        <v>0</v>
      </c>
      <c r="Q883" s="52">
        <v>0</v>
      </c>
      <c r="R883" s="52">
        <v>0</v>
      </c>
      <c r="S883" s="52">
        <v>0</v>
      </c>
      <c r="T883" s="52">
        <v>0</v>
      </c>
      <c r="U883" s="52">
        <v>0</v>
      </c>
      <c r="V883" s="52">
        <v>0</v>
      </c>
      <c r="W883" s="52">
        <v>0</v>
      </c>
    </row>
    <row r="884" spans="2:23">
      <c r="B884" s="137"/>
      <c r="C884" s="137"/>
      <c r="D884" s="137" t="s">
        <v>227</v>
      </c>
      <c r="E884" s="137" t="s">
        <v>197</v>
      </c>
      <c r="F884" s="137" t="s">
        <v>197</v>
      </c>
      <c r="G884" s="52">
        <f t="shared" si="33"/>
        <v>33916.699999999997</v>
      </c>
      <c r="H884" s="52">
        <f t="shared" si="34"/>
        <v>33916.699999999997</v>
      </c>
      <c r="I884" s="52">
        <f t="shared" si="34"/>
        <v>0</v>
      </c>
      <c r="J884" s="52">
        <f t="shared" si="34"/>
        <v>0</v>
      </c>
      <c r="K884" s="52">
        <f t="shared" si="32"/>
        <v>0</v>
      </c>
      <c r="L884" s="52">
        <v>0</v>
      </c>
      <c r="M884" s="52">
        <v>0</v>
      </c>
      <c r="N884" s="52">
        <v>0</v>
      </c>
      <c r="O884" s="52">
        <v>0</v>
      </c>
      <c r="P884" s="52">
        <v>81</v>
      </c>
      <c r="Q884" s="52">
        <v>0</v>
      </c>
      <c r="R884" s="52">
        <v>0</v>
      </c>
      <c r="S884" s="52">
        <v>0</v>
      </c>
      <c r="T884" s="52">
        <v>33835.699999999997</v>
      </c>
      <c r="U884" s="52">
        <v>0</v>
      </c>
      <c r="V884" s="52">
        <v>0</v>
      </c>
      <c r="W884" s="52">
        <v>0</v>
      </c>
    </row>
    <row r="885" spans="2:23">
      <c r="B885" s="137" t="s">
        <v>125</v>
      </c>
      <c r="C885" s="137" t="s">
        <v>144</v>
      </c>
      <c r="D885" s="137" t="s">
        <v>123</v>
      </c>
      <c r="E885" s="137"/>
      <c r="F885" s="137" t="s">
        <v>197</v>
      </c>
      <c r="G885" s="52">
        <f t="shared" si="33"/>
        <v>169013.6</v>
      </c>
      <c r="H885" s="52">
        <f t="shared" si="34"/>
        <v>99817.3</v>
      </c>
      <c r="I885" s="52">
        <f t="shared" si="34"/>
        <v>40221.300000000003</v>
      </c>
      <c r="J885" s="52">
        <f t="shared" si="34"/>
        <v>28975</v>
      </c>
      <c r="K885" s="52">
        <f t="shared" si="32"/>
        <v>0</v>
      </c>
      <c r="L885" s="52">
        <v>0</v>
      </c>
      <c r="M885" s="52">
        <v>24033.4</v>
      </c>
      <c r="N885" s="52">
        <v>28975</v>
      </c>
      <c r="O885" s="52">
        <v>0</v>
      </c>
      <c r="P885" s="52">
        <v>0</v>
      </c>
      <c r="Q885" s="52">
        <v>0</v>
      </c>
      <c r="R885" s="52">
        <v>0</v>
      </c>
      <c r="S885" s="52">
        <v>0</v>
      </c>
      <c r="T885" s="52">
        <v>99817.3</v>
      </c>
      <c r="U885" s="52">
        <v>16187.9</v>
      </c>
      <c r="V885" s="52">
        <v>0</v>
      </c>
      <c r="W885" s="52">
        <v>0</v>
      </c>
    </row>
    <row r="886" spans="2:23">
      <c r="B886" s="137"/>
      <c r="C886" s="137"/>
      <c r="D886" s="137" t="s">
        <v>198</v>
      </c>
      <c r="E886" s="137" t="s">
        <v>58</v>
      </c>
      <c r="F886" s="137" t="s">
        <v>197</v>
      </c>
      <c r="G886" s="52">
        <f t="shared" si="33"/>
        <v>70477.3</v>
      </c>
      <c r="H886" s="52">
        <f t="shared" si="34"/>
        <v>2857</v>
      </c>
      <c r="I886" s="52">
        <f t="shared" si="34"/>
        <v>38645.300000000003</v>
      </c>
      <c r="J886" s="52">
        <f t="shared" si="34"/>
        <v>28975</v>
      </c>
      <c r="K886" s="52">
        <f t="shared" si="32"/>
        <v>0</v>
      </c>
      <c r="L886" s="52">
        <v>0</v>
      </c>
      <c r="M886" s="52">
        <v>24033.4</v>
      </c>
      <c r="N886" s="52">
        <v>28975</v>
      </c>
      <c r="O886" s="52">
        <v>0</v>
      </c>
      <c r="P886" s="52">
        <v>0</v>
      </c>
      <c r="Q886" s="52">
        <v>0</v>
      </c>
      <c r="R886" s="52">
        <v>0</v>
      </c>
      <c r="S886" s="52">
        <v>0</v>
      </c>
      <c r="T886" s="52">
        <v>2857</v>
      </c>
      <c r="U886" s="52">
        <v>14611.9</v>
      </c>
      <c r="V886" s="52">
        <v>0</v>
      </c>
      <c r="W886" s="52">
        <v>0</v>
      </c>
    </row>
    <row r="887" spans="2:23">
      <c r="B887" s="137"/>
      <c r="C887" s="137"/>
      <c r="D887" s="137"/>
      <c r="E887" s="137" t="s">
        <v>153</v>
      </c>
      <c r="F887" s="51" t="s">
        <v>58</v>
      </c>
      <c r="G887" s="52">
        <f t="shared" si="33"/>
        <v>66052.800000000003</v>
      </c>
      <c r="H887" s="52">
        <f t="shared" si="34"/>
        <v>2734.1</v>
      </c>
      <c r="I887" s="52">
        <f t="shared" si="34"/>
        <v>36201</v>
      </c>
      <c r="J887" s="52">
        <f t="shared" si="34"/>
        <v>27117.7</v>
      </c>
      <c r="K887" s="52">
        <f t="shared" si="32"/>
        <v>0</v>
      </c>
      <c r="L887" s="52">
        <v>0</v>
      </c>
      <c r="M887" s="52">
        <v>22492.799999999999</v>
      </c>
      <c r="N887" s="52">
        <v>27117.7</v>
      </c>
      <c r="O887" s="52">
        <v>0</v>
      </c>
      <c r="P887" s="52">
        <v>0</v>
      </c>
      <c r="Q887" s="52">
        <v>0</v>
      </c>
      <c r="R887" s="52">
        <v>0</v>
      </c>
      <c r="S887" s="52">
        <v>0</v>
      </c>
      <c r="T887" s="52">
        <v>2734.1</v>
      </c>
      <c r="U887" s="52">
        <v>13708.2</v>
      </c>
      <c r="V887" s="52">
        <v>0</v>
      </c>
      <c r="W887" s="52">
        <v>0</v>
      </c>
    </row>
    <row r="888" spans="2:23">
      <c r="B888" s="137"/>
      <c r="C888" s="137"/>
      <c r="D888" s="137"/>
      <c r="E888" s="137"/>
      <c r="F888" s="51" t="s">
        <v>199</v>
      </c>
      <c r="G888" s="52">
        <f t="shared" si="33"/>
        <v>16835.5</v>
      </c>
      <c r="H888" s="52">
        <f t="shared" si="34"/>
        <v>0</v>
      </c>
      <c r="I888" s="52">
        <f t="shared" si="34"/>
        <v>7633</v>
      </c>
      <c r="J888" s="52">
        <f t="shared" si="34"/>
        <v>9202.5</v>
      </c>
      <c r="K888" s="52">
        <f t="shared" si="32"/>
        <v>0</v>
      </c>
      <c r="L888" s="52">
        <v>0</v>
      </c>
      <c r="M888" s="52">
        <v>7633</v>
      </c>
      <c r="N888" s="52">
        <v>9202.5</v>
      </c>
      <c r="O888" s="52">
        <v>0</v>
      </c>
      <c r="P888" s="52">
        <v>0</v>
      </c>
      <c r="Q888" s="52">
        <v>0</v>
      </c>
      <c r="R888" s="52">
        <v>0</v>
      </c>
      <c r="S888" s="52">
        <v>0</v>
      </c>
      <c r="T888" s="52">
        <v>0</v>
      </c>
      <c r="U888" s="52">
        <v>0</v>
      </c>
      <c r="V888" s="52">
        <v>0</v>
      </c>
      <c r="W888" s="52">
        <v>0</v>
      </c>
    </row>
    <row r="889" spans="2:23" ht="31.2">
      <c r="B889" s="137"/>
      <c r="C889" s="137"/>
      <c r="D889" s="137"/>
      <c r="E889" s="137"/>
      <c r="F889" s="51" t="s">
        <v>200</v>
      </c>
      <c r="G889" s="52">
        <f t="shared" si="33"/>
        <v>23567.800000000003</v>
      </c>
      <c r="H889" s="52">
        <f t="shared" si="34"/>
        <v>0</v>
      </c>
      <c r="I889" s="52">
        <f t="shared" si="34"/>
        <v>18178.400000000001</v>
      </c>
      <c r="J889" s="52">
        <f t="shared" si="34"/>
        <v>5389.4</v>
      </c>
      <c r="K889" s="52">
        <f t="shared" si="32"/>
        <v>0</v>
      </c>
      <c r="L889" s="52">
        <v>0</v>
      </c>
      <c r="M889" s="52">
        <v>4470.2</v>
      </c>
      <c r="N889" s="52">
        <v>5389.4</v>
      </c>
      <c r="O889" s="52">
        <v>0</v>
      </c>
      <c r="P889" s="52">
        <v>0</v>
      </c>
      <c r="Q889" s="52">
        <v>0</v>
      </c>
      <c r="R889" s="52">
        <v>0</v>
      </c>
      <c r="S889" s="52">
        <v>0</v>
      </c>
      <c r="T889" s="52">
        <v>0</v>
      </c>
      <c r="U889" s="52">
        <v>13708.2</v>
      </c>
      <c r="V889" s="52">
        <v>0</v>
      </c>
      <c r="W889" s="52">
        <v>0</v>
      </c>
    </row>
    <row r="890" spans="2:23">
      <c r="B890" s="137"/>
      <c r="C890" s="137"/>
      <c r="D890" s="137"/>
      <c r="E890" s="137"/>
      <c r="F890" s="51" t="s">
        <v>201</v>
      </c>
      <c r="G890" s="52">
        <f t="shared" si="33"/>
        <v>450.6</v>
      </c>
      <c r="H890" s="52">
        <f t="shared" si="34"/>
        <v>0</v>
      </c>
      <c r="I890" s="52">
        <f t="shared" si="34"/>
        <v>204.3</v>
      </c>
      <c r="J890" s="52">
        <f t="shared" si="34"/>
        <v>246.3</v>
      </c>
      <c r="K890" s="52">
        <f t="shared" si="32"/>
        <v>0</v>
      </c>
      <c r="L890" s="52">
        <v>0</v>
      </c>
      <c r="M890" s="52">
        <v>204.3</v>
      </c>
      <c r="N890" s="52">
        <v>246.3</v>
      </c>
      <c r="O890" s="52">
        <v>0</v>
      </c>
      <c r="P890" s="52">
        <v>0</v>
      </c>
      <c r="Q890" s="52">
        <v>0</v>
      </c>
      <c r="R890" s="52">
        <v>0</v>
      </c>
      <c r="S890" s="52">
        <v>0</v>
      </c>
      <c r="T890" s="52">
        <v>0</v>
      </c>
      <c r="U890" s="52">
        <v>0</v>
      </c>
      <c r="V890" s="52">
        <v>0</v>
      </c>
      <c r="W890" s="52">
        <v>0</v>
      </c>
    </row>
    <row r="891" spans="2:23">
      <c r="B891" s="137"/>
      <c r="C891" s="137"/>
      <c r="D891" s="137"/>
      <c r="E891" s="137"/>
      <c r="F891" s="51" t="s">
        <v>202</v>
      </c>
      <c r="G891" s="52">
        <f t="shared" si="33"/>
        <v>911.8</v>
      </c>
      <c r="H891" s="52">
        <f t="shared" si="34"/>
        <v>0</v>
      </c>
      <c r="I891" s="52">
        <f t="shared" si="34"/>
        <v>413.4</v>
      </c>
      <c r="J891" s="52">
        <f t="shared" si="34"/>
        <v>498.4</v>
      </c>
      <c r="K891" s="52">
        <f t="shared" si="32"/>
        <v>0</v>
      </c>
      <c r="L891" s="52">
        <v>0</v>
      </c>
      <c r="M891" s="52">
        <v>413.4</v>
      </c>
      <c r="N891" s="52">
        <v>498.4</v>
      </c>
      <c r="O891" s="52">
        <v>0</v>
      </c>
      <c r="P891" s="52">
        <v>0</v>
      </c>
      <c r="Q891" s="52">
        <v>0</v>
      </c>
      <c r="R891" s="52">
        <v>0</v>
      </c>
      <c r="S891" s="52">
        <v>0</v>
      </c>
      <c r="T891" s="52">
        <v>0</v>
      </c>
      <c r="U891" s="52">
        <v>0</v>
      </c>
      <c r="V891" s="52">
        <v>0</v>
      </c>
      <c r="W891" s="52">
        <v>0</v>
      </c>
    </row>
    <row r="892" spans="2:23" ht="31.2">
      <c r="B892" s="137"/>
      <c r="C892" s="137"/>
      <c r="D892" s="137"/>
      <c r="E892" s="137"/>
      <c r="F892" s="51" t="s">
        <v>203</v>
      </c>
      <c r="G892" s="52">
        <f t="shared" si="33"/>
        <v>1293.4000000000001</v>
      </c>
      <c r="H892" s="52">
        <f t="shared" si="34"/>
        <v>0</v>
      </c>
      <c r="I892" s="52">
        <f t="shared" si="34"/>
        <v>586.4</v>
      </c>
      <c r="J892" s="52">
        <f t="shared" si="34"/>
        <v>707</v>
      </c>
      <c r="K892" s="52">
        <f t="shared" si="32"/>
        <v>0</v>
      </c>
      <c r="L892" s="52">
        <v>0</v>
      </c>
      <c r="M892" s="52">
        <v>586.4</v>
      </c>
      <c r="N892" s="52">
        <v>707</v>
      </c>
      <c r="O892" s="52">
        <v>0</v>
      </c>
      <c r="P892" s="52">
        <v>0</v>
      </c>
      <c r="Q892" s="52">
        <v>0</v>
      </c>
      <c r="R892" s="52">
        <v>0</v>
      </c>
      <c r="S892" s="52">
        <v>0</v>
      </c>
      <c r="T892" s="52">
        <v>0</v>
      </c>
      <c r="U892" s="52">
        <v>0</v>
      </c>
      <c r="V892" s="52">
        <v>0</v>
      </c>
      <c r="W892" s="52">
        <v>0</v>
      </c>
    </row>
    <row r="893" spans="2:23">
      <c r="B893" s="137"/>
      <c r="C893" s="137"/>
      <c r="D893" s="137"/>
      <c r="E893" s="137"/>
      <c r="F893" s="51" t="s">
        <v>204</v>
      </c>
      <c r="G893" s="52">
        <f t="shared" si="33"/>
        <v>3317.2</v>
      </c>
      <c r="H893" s="52">
        <f t="shared" si="34"/>
        <v>2734.1</v>
      </c>
      <c r="I893" s="52">
        <f t="shared" si="34"/>
        <v>264.39999999999998</v>
      </c>
      <c r="J893" s="52">
        <f t="shared" si="34"/>
        <v>318.7</v>
      </c>
      <c r="K893" s="52">
        <f t="shared" si="32"/>
        <v>0</v>
      </c>
      <c r="L893" s="52">
        <v>0</v>
      </c>
      <c r="M893" s="52">
        <v>264.39999999999998</v>
      </c>
      <c r="N893" s="52">
        <v>318.7</v>
      </c>
      <c r="O893" s="52">
        <v>0</v>
      </c>
      <c r="P893" s="52">
        <v>0</v>
      </c>
      <c r="Q893" s="52">
        <v>0</v>
      </c>
      <c r="R893" s="52">
        <v>0</v>
      </c>
      <c r="S893" s="52">
        <v>0</v>
      </c>
      <c r="T893" s="52">
        <v>2734.1</v>
      </c>
      <c r="U893" s="52">
        <v>0</v>
      </c>
      <c r="V893" s="52">
        <v>0</v>
      </c>
      <c r="W893" s="52">
        <v>0</v>
      </c>
    </row>
    <row r="894" spans="2:23">
      <c r="B894" s="137"/>
      <c r="C894" s="137"/>
      <c r="D894" s="137"/>
      <c r="E894" s="137"/>
      <c r="F894" s="51" t="s">
        <v>55</v>
      </c>
      <c r="G894" s="52">
        <f t="shared" si="33"/>
        <v>19676.5</v>
      </c>
      <c r="H894" s="52">
        <f t="shared" si="34"/>
        <v>0</v>
      </c>
      <c r="I894" s="52">
        <f t="shared" si="34"/>
        <v>8921.1</v>
      </c>
      <c r="J894" s="52">
        <f t="shared" si="34"/>
        <v>10755.4</v>
      </c>
      <c r="K894" s="52">
        <f t="shared" si="32"/>
        <v>0</v>
      </c>
      <c r="L894" s="52">
        <v>0</v>
      </c>
      <c r="M894" s="52">
        <v>8921.1</v>
      </c>
      <c r="N894" s="52">
        <v>10755.4</v>
      </c>
      <c r="O894" s="52">
        <v>0</v>
      </c>
      <c r="P894" s="52">
        <v>0</v>
      </c>
      <c r="Q894" s="52">
        <v>0</v>
      </c>
      <c r="R894" s="52">
        <v>0</v>
      </c>
      <c r="S894" s="52">
        <v>0</v>
      </c>
      <c r="T894" s="52">
        <v>0</v>
      </c>
      <c r="U894" s="52">
        <v>0</v>
      </c>
      <c r="V894" s="52">
        <v>0</v>
      </c>
      <c r="W894" s="52">
        <v>0</v>
      </c>
    </row>
    <row r="895" spans="2:23">
      <c r="B895" s="137"/>
      <c r="C895" s="137"/>
      <c r="D895" s="137"/>
      <c r="E895" s="137" t="s">
        <v>154</v>
      </c>
      <c r="F895" s="51" t="s">
        <v>58</v>
      </c>
      <c r="G895" s="52">
        <f t="shared" si="33"/>
        <v>3397.8999999999996</v>
      </c>
      <c r="H895" s="52">
        <f t="shared" si="34"/>
        <v>0</v>
      </c>
      <c r="I895" s="52">
        <f t="shared" si="34"/>
        <v>1540.6</v>
      </c>
      <c r="J895" s="52">
        <f t="shared" si="34"/>
        <v>1857.3</v>
      </c>
      <c r="K895" s="52">
        <f t="shared" si="32"/>
        <v>0</v>
      </c>
      <c r="L895" s="52">
        <v>0</v>
      </c>
      <c r="M895" s="52">
        <v>1540.6</v>
      </c>
      <c r="N895" s="52">
        <v>1857.3</v>
      </c>
      <c r="O895" s="52">
        <v>0</v>
      </c>
      <c r="P895" s="52">
        <v>0</v>
      </c>
      <c r="Q895" s="52">
        <v>0</v>
      </c>
      <c r="R895" s="52">
        <v>0</v>
      </c>
      <c r="S895" s="52">
        <v>0</v>
      </c>
      <c r="T895" s="52">
        <v>0</v>
      </c>
      <c r="U895" s="52">
        <v>0</v>
      </c>
      <c r="V895" s="52">
        <v>0</v>
      </c>
      <c r="W895" s="52">
        <v>0</v>
      </c>
    </row>
    <row r="896" spans="2:23">
      <c r="B896" s="137"/>
      <c r="C896" s="137"/>
      <c r="D896" s="137"/>
      <c r="E896" s="137"/>
      <c r="F896" s="51" t="s">
        <v>205</v>
      </c>
      <c r="G896" s="52">
        <f t="shared" si="33"/>
        <v>524.79999999999995</v>
      </c>
      <c r="H896" s="52">
        <f t="shared" si="34"/>
        <v>0</v>
      </c>
      <c r="I896" s="52">
        <f t="shared" si="34"/>
        <v>237.9</v>
      </c>
      <c r="J896" s="52">
        <f t="shared" si="34"/>
        <v>286.89999999999998</v>
      </c>
      <c r="K896" s="52">
        <f t="shared" si="32"/>
        <v>0</v>
      </c>
      <c r="L896" s="52">
        <v>0</v>
      </c>
      <c r="M896" s="52">
        <v>237.9</v>
      </c>
      <c r="N896" s="52">
        <v>286.89999999999998</v>
      </c>
      <c r="O896" s="52">
        <v>0</v>
      </c>
      <c r="P896" s="52">
        <v>0</v>
      </c>
      <c r="Q896" s="52">
        <v>0</v>
      </c>
      <c r="R896" s="52">
        <v>0</v>
      </c>
      <c r="S896" s="52">
        <v>0</v>
      </c>
      <c r="T896" s="52">
        <v>0</v>
      </c>
      <c r="U896" s="52">
        <v>0</v>
      </c>
      <c r="V896" s="52">
        <v>0</v>
      </c>
      <c r="W896" s="52">
        <v>0</v>
      </c>
    </row>
    <row r="897" spans="2:23">
      <c r="B897" s="137"/>
      <c r="C897" s="137"/>
      <c r="D897" s="137"/>
      <c r="E897" s="137"/>
      <c r="F897" s="51" t="s">
        <v>206</v>
      </c>
      <c r="G897" s="52">
        <f t="shared" si="33"/>
        <v>1044.3</v>
      </c>
      <c r="H897" s="52">
        <f t="shared" si="34"/>
        <v>0</v>
      </c>
      <c r="I897" s="52">
        <f t="shared" si="34"/>
        <v>473.5</v>
      </c>
      <c r="J897" s="52">
        <f t="shared" si="34"/>
        <v>570.79999999999995</v>
      </c>
      <c r="K897" s="52">
        <f t="shared" si="32"/>
        <v>0</v>
      </c>
      <c r="L897" s="52">
        <v>0</v>
      </c>
      <c r="M897" s="52">
        <v>473.5</v>
      </c>
      <c r="N897" s="52">
        <v>570.79999999999995</v>
      </c>
      <c r="O897" s="52">
        <v>0</v>
      </c>
      <c r="P897" s="52">
        <v>0</v>
      </c>
      <c r="Q897" s="52">
        <v>0</v>
      </c>
      <c r="R897" s="52">
        <v>0</v>
      </c>
      <c r="S897" s="52">
        <v>0</v>
      </c>
      <c r="T897" s="52">
        <v>0</v>
      </c>
      <c r="U897" s="52">
        <v>0</v>
      </c>
      <c r="V897" s="52">
        <v>0</v>
      </c>
      <c r="W897" s="52">
        <v>0</v>
      </c>
    </row>
    <row r="898" spans="2:23">
      <c r="B898" s="137"/>
      <c r="C898" s="137"/>
      <c r="D898" s="137"/>
      <c r="E898" s="137"/>
      <c r="F898" s="51" t="s">
        <v>207</v>
      </c>
      <c r="G898" s="52">
        <f t="shared" si="33"/>
        <v>196.10000000000002</v>
      </c>
      <c r="H898" s="52">
        <f t="shared" si="34"/>
        <v>0</v>
      </c>
      <c r="I898" s="52">
        <f t="shared" si="34"/>
        <v>88.9</v>
      </c>
      <c r="J898" s="52">
        <f t="shared" si="34"/>
        <v>107.2</v>
      </c>
      <c r="K898" s="52">
        <f t="shared" si="34"/>
        <v>0</v>
      </c>
      <c r="L898" s="52">
        <v>0</v>
      </c>
      <c r="M898" s="52">
        <v>88.9</v>
      </c>
      <c r="N898" s="52">
        <v>107.2</v>
      </c>
      <c r="O898" s="52">
        <v>0</v>
      </c>
      <c r="P898" s="52">
        <v>0</v>
      </c>
      <c r="Q898" s="52">
        <v>0</v>
      </c>
      <c r="R898" s="52">
        <v>0</v>
      </c>
      <c r="S898" s="52">
        <v>0</v>
      </c>
      <c r="T898" s="52">
        <v>0</v>
      </c>
      <c r="U898" s="52">
        <v>0</v>
      </c>
      <c r="V898" s="52">
        <v>0</v>
      </c>
      <c r="W898" s="52">
        <v>0</v>
      </c>
    </row>
    <row r="899" spans="2:23" ht="31.2">
      <c r="B899" s="137"/>
      <c r="C899" s="137"/>
      <c r="D899" s="137"/>
      <c r="E899" s="137"/>
      <c r="F899" s="51" t="s">
        <v>208</v>
      </c>
      <c r="G899" s="52">
        <f t="shared" ref="G899:G962" si="35">SUM(H899:K899)</f>
        <v>238.60000000000002</v>
      </c>
      <c r="H899" s="52">
        <f t="shared" ref="H899:K962" si="36">SUM(L899,P899,T899)</f>
        <v>0</v>
      </c>
      <c r="I899" s="52">
        <f t="shared" si="36"/>
        <v>108.2</v>
      </c>
      <c r="J899" s="52">
        <f t="shared" si="36"/>
        <v>130.4</v>
      </c>
      <c r="K899" s="52">
        <f t="shared" si="36"/>
        <v>0</v>
      </c>
      <c r="L899" s="52">
        <v>0</v>
      </c>
      <c r="M899" s="52">
        <v>108.2</v>
      </c>
      <c r="N899" s="52">
        <v>130.4</v>
      </c>
      <c r="O899" s="52">
        <v>0</v>
      </c>
      <c r="P899" s="52">
        <v>0</v>
      </c>
      <c r="Q899" s="52">
        <v>0</v>
      </c>
      <c r="R899" s="52">
        <v>0</v>
      </c>
      <c r="S899" s="52">
        <v>0</v>
      </c>
      <c r="T899" s="52">
        <v>0</v>
      </c>
      <c r="U899" s="52">
        <v>0</v>
      </c>
      <c r="V899" s="52">
        <v>0</v>
      </c>
      <c r="W899" s="52">
        <v>0</v>
      </c>
    </row>
    <row r="900" spans="2:23">
      <c r="B900" s="137"/>
      <c r="C900" s="137"/>
      <c r="D900" s="137"/>
      <c r="E900" s="137"/>
      <c r="F900" s="51" t="s">
        <v>209</v>
      </c>
      <c r="G900" s="52">
        <f t="shared" si="35"/>
        <v>0</v>
      </c>
      <c r="H900" s="52">
        <f t="shared" si="36"/>
        <v>0</v>
      </c>
      <c r="I900" s="52">
        <f t="shared" si="36"/>
        <v>0</v>
      </c>
      <c r="J900" s="52">
        <f t="shared" si="36"/>
        <v>0</v>
      </c>
      <c r="K900" s="52">
        <f t="shared" si="36"/>
        <v>0</v>
      </c>
      <c r="L900" s="52">
        <v>0</v>
      </c>
      <c r="M900" s="52">
        <v>0</v>
      </c>
      <c r="N900" s="52">
        <v>0</v>
      </c>
      <c r="O900" s="52">
        <v>0</v>
      </c>
      <c r="P900" s="52">
        <v>0</v>
      </c>
      <c r="Q900" s="52">
        <v>0</v>
      </c>
      <c r="R900" s="52">
        <v>0</v>
      </c>
      <c r="S900" s="52">
        <v>0</v>
      </c>
      <c r="T900" s="52">
        <v>0</v>
      </c>
      <c r="U900" s="52">
        <v>0</v>
      </c>
      <c r="V900" s="52">
        <v>0</v>
      </c>
      <c r="W900" s="52">
        <v>0</v>
      </c>
    </row>
    <row r="901" spans="2:23">
      <c r="B901" s="137"/>
      <c r="C901" s="137"/>
      <c r="D901" s="137"/>
      <c r="E901" s="137"/>
      <c r="F901" s="51" t="s">
        <v>55</v>
      </c>
      <c r="G901" s="52">
        <f t="shared" si="35"/>
        <v>1394.1</v>
      </c>
      <c r="H901" s="52">
        <f t="shared" si="36"/>
        <v>0</v>
      </c>
      <c r="I901" s="52">
        <f t="shared" si="36"/>
        <v>632.1</v>
      </c>
      <c r="J901" s="52">
        <f t="shared" si="36"/>
        <v>762</v>
      </c>
      <c r="K901" s="52">
        <f t="shared" si="36"/>
        <v>0</v>
      </c>
      <c r="L901" s="52">
        <v>0</v>
      </c>
      <c r="M901" s="52">
        <v>632.1</v>
      </c>
      <c r="N901" s="52">
        <v>762</v>
      </c>
      <c r="O901" s="52">
        <v>0</v>
      </c>
      <c r="P901" s="52">
        <v>0</v>
      </c>
      <c r="Q901" s="52">
        <v>0</v>
      </c>
      <c r="R901" s="52">
        <v>0</v>
      </c>
      <c r="S901" s="52">
        <v>0</v>
      </c>
      <c r="T901" s="52">
        <v>0</v>
      </c>
      <c r="U901" s="52">
        <v>0</v>
      </c>
      <c r="V901" s="52">
        <v>0</v>
      </c>
      <c r="W901" s="52">
        <v>0</v>
      </c>
    </row>
    <row r="902" spans="2:23" ht="62.4">
      <c r="B902" s="137"/>
      <c r="C902" s="137"/>
      <c r="D902" s="137"/>
      <c r="E902" s="51" t="s">
        <v>210</v>
      </c>
      <c r="F902" s="51" t="s">
        <v>233</v>
      </c>
      <c r="G902" s="52">
        <f t="shared" si="35"/>
        <v>122.9</v>
      </c>
      <c r="H902" s="52">
        <f t="shared" si="36"/>
        <v>122.9</v>
      </c>
      <c r="I902" s="52">
        <f t="shared" si="36"/>
        <v>0</v>
      </c>
      <c r="J902" s="52">
        <f t="shared" si="36"/>
        <v>0</v>
      </c>
      <c r="K902" s="52">
        <f t="shared" si="36"/>
        <v>0</v>
      </c>
      <c r="L902" s="52">
        <v>0</v>
      </c>
      <c r="M902" s="52">
        <v>0</v>
      </c>
      <c r="N902" s="52">
        <v>0</v>
      </c>
      <c r="O902" s="52">
        <v>0</v>
      </c>
      <c r="P902" s="52">
        <v>0</v>
      </c>
      <c r="Q902" s="52">
        <v>0</v>
      </c>
      <c r="R902" s="52">
        <v>0</v>
      </c>
      <c r="S902" s="52">
        <v>0</v>
      </c>
      <c r="T902" s="52">
        <v>122.9</v>
      </c>
      <c r="U902" s="52">
        <v>0</v>
      </c>
      <c r="V902" s="52">
        <v>0</v>
      </c>
      <c r="W902" s="52">
        <v>0</v>
      </c>
    </row>
    <row r="903" spans="2:23">
      <c r="B903" s="137"/>
      <c r="C903" s="137"/>
      <c r="D903" s="137"/>
      <c r="E903" s="137" t="s">
        <v>211</v>
      </c>
      <c r="F903" s="137" t="s">
        <v>197</v>
      </c>
      <c r="G903" s="52">
        <f t="shared" si="35"/>
        <v>903.7</v>
      </c>
      <c r="H903" s="52">
        <f t="shared" si="36"/>
        <v>0</v>
      </c>
      <c r="I903" s="52">
        <f t="shared" si="36"/>
        <v>903.7</v>
      </c>
      <c r="J903" s="52">
        <f t="shared" si="36"/>
        <v>0</v>
      </c>
      <c r="K903" s="52">
        <f t="shared" si="36"/>
        <v>0</v>
      </c>
      <c r="L903" s="52">
        <v>0</v>
      </c>
      <c r="M903" s="52">
        <v>0</v>
      </c>
      <c r="N903" s="52">
        <v>0</v>
      </c>
      <c r="O903" s="52">
        <v>0</v>
      </c>
      <c r="P903" s="52">
        <v>0</v>
      </c>
      <c r="Q903" s="52">
        <v>0</v>
      </c>
      <c r="R903" s="52">
        <v>0</v>
      </c>
      <c r="S903" s="52">
        <v>0</v>
      </c>
      <c r="T903" s="52">
        <v>0</v>
      </c>
      <c r="U903" s="52">
        <v>903.7</v>
      </c>
      <c r="V903" s="52">
        <v>0</v>
      </c>
      <c r="W903" s="52">
        <v>0</v>
      </c>
    </row>
    <row r="904" spans="2:23">
      <c r="B904" s="137"/>
      <c r="C904" s="137"/>
      <c r="D904" s="137" t="s">
        <v>212</v>
      </c>
      <c r="E904" s="137" t="s">
        <v>58</v>
      </c>
      <c r="F904" s="137" t="s">
        <v>197</v>
      </c>
      <c r="G904" s="52">
        <f t="shared" si="35"/>
        <v>46979.9</v>
      </c>
      <c r="H904" s="52">
        <f t="shared" si="36"/>
        <v>45403.9</v>
      </c>
      <c r="I904" s="52">
        <f t="shared" si="36"/>
        <v>1576</v>
      </c>
      <c r="J904" s="52">
        <f t="shared" si="36"/>
        <v>0</v>
      </c>
      <c r="K904" s="52">
        <f t="shared" si="36"/>
        <v>0</v>
      </c>
      <c r="L904" s="52">
        <v>0</v>
      </c>
      <c r="M904" s="52">
        <v>0</v>
      </c>
      <c r="N904" s="52">
        <v>0</v>
      </c>
      <c r="O904" s="52">
        <v>0</v>
      </c>
      <c r="P904" s="52">
        <v>0</v>
      </c>
      <c r="Q904" s="52">
        <v>0</v>
      </c>
      <c r="R904" s="52">
        <v>0</v>
      </c>
      <c r="S904" s="52">
        <v>0</v>
      </c>
      <c r="T904" s="52">
        <v>45403.9</v>
      </c>
      <c r="U904" s="52">
        <v>1576</v>
      </c>
      <c r="V904" s="52">
        <v>0</v>
      </c>
      <c r="W904" s="52">
        <v>0</v>
      </c>
    </row>
    <row r="905" spans="2:23">
      <c r="B905" s="137"/>
      <c r="C905" s="137"/>
      <c r="D905" s="137"/>
      <c r="E905" s="137" t="s">
        <v>199</v>
      </c>
      <c r="F905" s="51" t="s">
        <v>213</v>
      </c>
      <c r="G905" s="52">
        <f t="shared" si="35"/>
        <v>11.8</v>
      </c>
      <c r="H905" s="52">
        <f t="shared" si="36"/>
        <v>11.8</v>
      </c>
      <c r="I905" s="52">
        <f t="shared" si="36"/>
        <v>0</v>
      </c>
      <c r="J905" s="52">
        <f t="shared" si="36"/>
        <v>0</v>
      </c>
      <c r="K905" s="52">
        <f t="shared" si="36"/>
        <v>0</v>
      </c>
      <c r="L905" s="52">
        <v>0</v>
      </c>
      <c r="M905" s="52">
        <v>0</v>
      </c>
      <c r="N905" s="52">
        <v>0</v>
      </c>
      <c r="O905" s="52">
        <v>0</v>
      </c>
      <c r="P905" s="52">
        <v>0</v>
      </c>
      <c r="Q905" s="52">
        <v>0</v>
      </c>
      <c r="R905" s="52">
        <v>0</v>
      </c>
      <c r="S905" s="52">
        <v>0</v>
      </c>
      <c r="T905" s="52">
        <v>11.8</v>
      </c>
      <c r="U905" s="52">
        <v>0</v>
      </c>
      <c r="V905" s="52">
        <v>0</v>
      </c>
      <c r="W905" s="52">
        <v>0</v>
      </c>
    </row>
    <row r="906" spans="2:23">
      <c r="B906" s="137"/>
      <c r="C906" s="137"/>
      <c r="D906" s="137"/>
      <c r="E906" s="137"/>
      <c r="F906" s="51" t="s">
        <v>55</v>
      </c>
      <c r="G906" s="52">
        <f t="shared" si="35"/>
        <v>14148</v>
      </c>
      <c r="H906" s="52">
        <f t="shared" si="36"/>
        <v>14148</v>
      </c>
      <c r="I906" s="52">
        <f t="shared" si="36"/>
        <v>0</v>
      </c>
      <c r="J906" s="52">
        <f t="shared" si="36"/>
        <v>0</v>
      </c>
      <c r="K906" s="52">
        <f t="shared" si="36"/>
        <v>0</v>
      </c>
      <c r="L906" s="52">
        <v>0</v>
      </c>
      <c r="M906" s="52">
        <v>0</v>
      </c>
      <c r="N906" s="52">
        <v>0</v>
      </c>
      <c r="O906" s="52">
        <v>0</v>
      </c>
      <c r="P906" s="52">
        <v>0</v>
      </c>
      <c r="Q906" s="52">
        <v>0</v>
      </c>
      <c r="R906" s="52">
        <v>0</v>
      </c>
      <c r="S906" s="52">
        <v>0</v>
      </c>
      <c r="T906" s="52">
        <v>14148</v>
      </c>
      <c r="U906" s="52">
        <v>0</v>
      </c>
      <c r="V906" s="52">
        <v>0</v>
      </c>
      <c r="W906" s="52">
        <v>0</v>
      </c>
    </row>
    <row r="907" spans="2:23">
      <c r="B907" s="137"/>
      <c r="C907" s="137"/>
      <c r="D907" s="137"/>
      <c r="E907" s="137" t="s">
        <v>112</v>
      </c>
      <c r="F907" s="137" t="s">
        <v>197</v>
      </c>
      <c r="G907" s="52">
        <f t="shared" si="35"/>
        <v>735</v>
      </c>
      <c r="H907" s="52">
        <f t="shared" si="36"/>
        <v>735</v>
      </c>
      <c r="I907" s="52">
        <f t="shared" si="36"/>
        <v>0</v>
      </c>
      <c r="J907" s="52">
        <f t="shared" si="36"/>
        <v>0</v>
      </c>
      <c r="K907" s="52">
        <f t="shared" si="36"/>
        <v>0</v>
      </c>
      <c r="L907" s="52">
        <v>0</v>
      </c>
      <c r="M907" s="52">
        <v>0</v>
      </c>
      <c r="N907" s="52">
        <v>0</v>
      </c>
      <c r="O907" s="52">
        <v>0</v>
      </c>
      <c r="P907" s="52">
        <v>0</v>
      </c>
      <c r="Q907" s="52">
        <v>0</v>
      </c>
      <c r="R907" s="52">
        <v>0</v>
      </c>
      <c r="S907" s="52">
        <v>0</v>
      </c>
      <c r="T907" s="52">
        <v>735</v>
      </c>
      <c r="U907" s="52">
        <v>0</v>
      </c>
      <c r="V907" s="52">
        <v>0</v>
      </c>
      <c r="W907" s="52">
        <v>0</v>
      </c>
    </row>
    <row r="908" spans="2:23">
      <c r="B908" s="137"/>
      <c r="C908" s="137"/>
      <c r="D908" s="137"/>
      <c r="E908" s="137" t="s">
        <v>194</v>
      </c>
      <c r="F908" s="137" t="s">
        <v>197</v>
      </c>
      <c r="G908" s="52">
        <f t="shared" si="35"/>
        <v>849</v>
      </c>
      <c r="H908" s="52">
        <f t="shared" si="36"/>
        <v>849</v>
      </c>
      <c r="I908" s="52">
        <f t="shared" si="36"/>
        <v>0</v>
      </c>
      <c r="J908" s="52">
        <f t="shared" si="36"/>
        <v>0</v>
      </c>
      <c r="K908" s="52">
        <f t="shared" si="36"/>
        <v>0</v>
      </c>
      <c r="L908" s="52">
        <v>0</v>
      </c>
      <c r="M908" s="52">
        <v>0</v>
      </c>
      <c r="N908" s="52">
        <v>0</v>
      </c>
      <c r="O908" s="52">
        <v>0</v>
      </c>
      <c r="P908" s="52">
        <v>0</v>
      </c>
      <c r="Q908" s="52">
        <v>0</v>
      </c>
      <c r="R908" s="52">
        <v>0</v>
      </c>
      <c r="S908" s="52">
        <v>0</v>
      </c>
      <c r="T908" s="52">
        <v>849</v>
      </c>
      <c r="U908" s="52">
        <v>0</v>
      </c>
      <c r="V908" s="52">
        <v>0</v>
      </c>
      <c r="W908" s="52">
        <v>0</v>
      </c>
    </row>
    <row r="909" spans="2:23">
      <c r="B909" s="137"/>
      <c r="C909" s="137"/>
      <c r="D909" s="137"/>
      <c r="E909" s="137" t="s">
        <v>200</v>
      </c>
      <c r="F909" s="51" t="s">
        <v>214</v>
      </c>
      <c r="G909" s="52">
        <f t="shared" si="35"/>
        <v>14948</v>
      </c>
      <c r="H909" s="52">
        <f t="shared" si="36"/>
        <v>14948</v>
      </c>
      <c r="I909" s="52">
        <f t="shared" si="36"/>
        <v>0</v>
      </c>
      <c r="J909" s="52">
        <f t="shared" si="36"/>
        <v>0</v>
      </c>
      <c r="K909" s="52">
        <f t="shared" si="36"/>
        <v>0</v>
      </c>
      <c r="L909" s="52">
        <v>0</v>
      </c>
      <c r="M909" s="52">
        <v>0</v>
      </c>
      <c r="N909" s="52">
        <v>0</v>
      </c>
      <c r="O909" s="52">
        <v>0</v>
      </c>
      <c r="P909" s="52">
        <v>0</v>
      </c>
      <c r="Q909" s="52">
        <v>0</v>
      </c>
      <c r="R909" s="52">
        <v>0</v>
      </c>
      <c r="S909" s="52">
        <v>0</v>
      </c>
      <c r="T909" s="52">
        <v>14948</v>
      </c>
      <c r="U909" s="52">
        <v>0</v>
      </c>
      <c r="V909" s="52">
        <v>0</v>
      </c>
      <c r="W909" s="52">
        <v>0</v>
      </c>
    </row>
    <row r="910" spans="2:23" ht="31.2">
      <c r="B910" s="137"/>
      <c r="C910" s="137"/>
      <c r="D910" s="137"/>
      <c r="E910" s="137"/>
      <c r="F910" s="51" t="s">
        <v>215</v>
      </c>
      <c r="G910" s="52">
        <f t="shared" si="35"/>
        <v>371</v>
      </c>
      <c r="H910" s="52">
        <f t="shared" si="36"/>
        <v>371</v>
      </c>
      <c r="I910" s="52">
        <f t="shared" si="36"/>
        <v>0</v>
      </c>
      <c r="J910" s="52">
        <f t="shared" si="36"/>
        <v>0</v>
      </c>
      <c r="K910" s="52">
        <f t="shared" si="36"/>
        <v>0</v>
      </c>
      <c r="L910" s="52">
        <v>0</v>
      </c>
      <c r="M910" s="52">
        <v>0</v>
      </c>
      <c r="N910" s="52">
        <v>0</v>
      </c>
      <c r="O910" s="52">
        <v>0</v>
      </c>
      <c r="P910" s="52">
        <v>0</v>
      </c>
      <c r="Q910" s="52">
        <v>0</v>
      </c>
      <c r="R910" s="52">
        <v>0</v>
      </c>
      <c r="S910" s="52">
        <v>0</v>
      </c>
      <c r="T910" s="52">
        <v>371</v>
      </c>
      <c r="U910" s="52">
        <v>0</v>
      </c>
      <c r="V910" s="52">
        <v>0</v>
      </c>
      <c r="W910" s="52">
        <v>0</v>
      </c>
    </row>
    <row r="911" spans="2:23">
      <c r="B911" s="137"/>
      <c r="C911" s="137"/>
      <c r="D911" s="137"/>
      <c r="E911" s="137"/>
      <c r="F911" s="51" t="s">
        <v>216</v>
      </c>
      <c r="G911" s="52">
        <f t="shared" si="35"/>
        <v>1706</v>
      </c>
      <c r="H911" s="52">
        <f t="shared" si="36"/>
        <v>1706</v>
      </c>
      <c r="I911" s="52">
        <f t="shared" si="36"/>
        <v>0</v>
      </c>
      <c r="J911" s="52">
        <f t="shared" si="36"/>
        <v>0</v>
      </c>
      <c r="K911" s="52">
        <f t="shared" si="36"/>
        <v>0</v>
      </c>
      <c r="L911" s="52">
        <v>0</v>
      </c>
      <c r="M911" s="52">
        <v>0</v>
      </c>
      <c r="N911" s="52">
        <v>0</v>
      </c>
      <c r="O911" s="52">
        <v>0</v>
      </c>
      <c r="P911" s="52">
        <v>0</v>
      </c>
      <c r="Q911" s="52">
        <v>0</v>
      </c>
      <c r="R911" s="52">
        <v>0</v>
      </c>
      <c r="S911" s="52">
        <v>0</v>
      </c>
      <c r="T911" s="52">
        <v>1706</v>
      </c>
      <c r="U911" s="52">
        <v>0</v>
      </c>
      <c r="V911" s="52">
        <v>0</v>
      </c>
      <c r="W911" s="52">
        <v>0</v>
      </c>
    </row>
    <row r="912" spans="2:23">
      <c r="B912" s="137"/>
      <c r="C912" s="137"/>
      <c r="D912" s="137"/>
      <c r="E912" s="137"/>
      <c r="F912" s="51" t="s">
        <v>55</v>
      </c>
      <c r="G912" s="52">
        <f t="shared" si="35"/>
        <v>5644</v>
      </c>
      <c r="H912" s="52">
        <f t="shared" si="36"/>
        <v>5644</v>
      </c>
      <c r="I912" s="52">
        <f t="shared" si="36"/>
        <v>0</v>
      </c>
      <c r="J912" s="52">
        <f t="shared" si="36"/>
        <v>0</v>
      </c>
      <c r="K912" s="52">
        <f t="shared" si="36"/>
        <v>0</v>
      </c>
      <c r="L912" s="52">
        <v>0</v>
      </c>
      <c r="M912" s="52">
        <v>0</v>
      </c>
      <c r="N912" s="52">
        <v>0</v>
      </c>
      <c r="O912" s="52">
        <v>0</v>
      </c>
      <c r="P912" s="52">
        <v>0</v>
      </c>
      <c r="Q912" s="52">
        <v>0</v>
      </c>
      <c r="R912" s="52">
        <v>0</v>
      </c>
      <c r="S912" s="52">
        <v>0</v>
      </c>
      <c r="T912" s="52">
        <v>5644</v>
      </c>
      <c r="U912" s="52">
        <v>0</v>
      </c>
      <c r="V912" s="52">
        <v>0</v>
      </c>
      <c r="W912" s="52">
        <v>0</v>
      </c>
    </row>
    <row r="913" spans="2:23">
      <c r="B913" s="137"/>
      <c r="C913" s="137"/>
      <c r="D913" s="137"/>
      <c r="E913" s="137" t="s">
        <v>201</v>
      </c>
      <c r="F913" s="137" t="s">
        <v>197</v>
      </c>
      <c r="G913" s="52">
        <f t="shared" si="35"/>
        <v>0</v>
      </c>
      <c r="H913" s="52">
        <f t="shared" si="36"/>
        <v>0</v>
      </c>
      <c r="I913" s="52">
        <f t="shared" si="36"/>
        <v>0</v>
      </c>
      <c r="J913" s="52">
        <f t="shared" si="36"/>
        <v>0</v>
      </c>
      <c r="K913" s="52">
        <f t="shared" si="36"/>
        <v>0</v>
      </c>
      <c r="L913" s="52">
        <v>0</v>
      </c>
      <c r="M913" s="52">
        <v>0</v>
      </c>
      <c r="N913" s="52">
        <v>0</v>
      </c>
      <c r="O913" s="52">
        <v>0</v>
      </c>
      <c r="P913" s="52">
        <v>0</v>
      </c>
      <c r="Q913" s="52">
        <v>0</v>
      </c>
      <c r="R913" s="52">
        <v>0</v>
      </c>
      <c r="S913" s="52">
        <v>0</v>
      </c>
      <c r="T913" s="52">
        <v>0</v>
      </c>
      <c r="U913" s="52">
        <v>0</v>
      </c>
      <c r="V913" s="52">
        <v>0</v>
      </c>
      <c r="W913" s="52">
        <v>0</v>
      </c>
    </row>
    <row r="914" spans="2:23">
      <c r="B914" s="137"/>
      <c r="C914" s="137"/>
      <c r="D914" s="137"/>
      <c r="E914" s="137" t="s">
        <v>217</v>
      </c>
      <c r="F914" s="137" t="s">
        <v>197</v>
      </c>
      <c r="G914" s="52">
        <f t="shared" si="35"/>
        <v>3816</v>
      </c>
      <c r="H914" s="52">
        <f t="shared" si="36"/>
        <v>3816</v>
      </c>
      <c r="I914" s="52">
        <f t="shared" si="36"/>
        <v>0</v>
      </c>
      <c r="J914" s="52">
        <f t="shared" si="36"/>
        <v>0</v>
      </c>
      <c r="K914" s="52">
        <f t="shared" si="36"/>
        <v>0</v>
      </c>
      <c r="L914" s="52">
        <v>0</v>
      </c>
      <c r="M914" s="52">
        <v>0</v>
      </c>
      <c r="N914" s="52">
        <v>0</v>
      </c>
      <c r="O914" s="52">
        <v>0</v>
      </c>
      <c r="P914" s="52">
        <v>0</v>
      </c>
      <c r="Q914" s="52">
        <v>0</v>
      </c>
      <c r="R914" s="52">
        <v>0</v>
      </c>
      <c r="S914" s="52">
        <v>0</v>
      </c>
      <c r="T914" s="52">
        <v>3816</v>
      </c>
      <c r="U914" s="52">
        <v>0</v>
      </c>
      <c r="V914" s="52">
        <v>0</v>
      </c>
      <c r="W914" s="52">
        <v>0</v>
      </c>
    </row>
    <row r="915" spans="2:23">
      <c r="B915" s="137"/>
      <c r="C915" s="137"/>
      <c r="D915" s="137"/>
      <c r="E915" s="137" t="s">
        <v>218</v>
      </c>
      <c r="F915" s="137" t="s">
        <v>197</v>
      </c>
      <c r="G915" s="52">
        <f t="shared" si="35"/>
        <v>1938.1</v>
      </c>
      <c r="H915" s="52">
        <f t="shared" si="36"/>
        <v>1938.1</v>
      </c>
      <c r="I915" s="52">
        <f t="shared" si="36"/>
        <v>0</v>
      </c>
      <c r="J915" s="52">
        <f t="shared" si="36"/>
        <v>0</v>
      </c>
      <c r="K915" s="52">
        <f t="shared" si="36"/>
        <v>0</v>
      </c>
      <c r="L915" s="52">
        <v>0</v>
      </c>
      <c r="M915" s="52">
        <v>0</v>
      </c>
      <c r="N915" s="52">
        <v>0</v>
      </c>
      <c r="O915" s="52">
        <v>0</v>
      </c>
      <c r="P915" s="52">
        <v>0</v>
      </c>
      <c r="Q915" s="52">
        <v>0</v>
      </c>
      <c r="R915" s="52">
        <v>0</v>
      </c>
      <c r="S915" s="52">
        <v>0</v>
      </c>
      <c r="T915" s="52">
        <v>1938.1</v>
      </c>
      <c r="U915" s="52">
        <v>0</v>
      </c>
      <c r="V915" s="52">
        <v>0</v>
      </c>
      <c r="W915" s="52">
        <v>0</v>
      </c>
    </row>
    <row r="916" spans="2:23">
      <c r="B916" s="137"/>
      <c r="C916" s="137"/>
      <c r="D916" s="137"/>
      <c r="E916" s="137" t="s">
        <v>202</v>
      </c>
      <c r="F916" s="137" t="s">
        <v>197</v>
      </c>
      <c r="G916" s="52">
        <f t="shared" si="35"/>
        <v>0</v>
      </c>
      <c r="H916" s="52">
        <f t="shared" si="36"/>
        <v>0</v>
      </c>
      <c r="I916" s="52">
        <f t="shared" si="36"/>
        <v>0</v>
      </c>
      <c r="J916" s="52">
        <f t="shared" si="36"/>
        <v>0</v>
      </c>
      <c r="K916" s="52">
        <f t="shared" si="36"/>
        <v>0</v>
      </c>
      <c r="L916" s="52">
        <v>0</v>
      </c>
      <c r="M916" s="52">
        <v>0</v>
      </c>
      <c r="N916" s="52">
        <v>0</v>
      </c>
      <c r="O916" s="52">
        <v>0</v>
      </c>
      <c r="P916" s="52">
        <v>0</v>
      </c>
      <c r="Q916" s="52">
        <v>0</v>
      </c>
      <c r="R916" s="52">
        <v>0</v>
      </c>
      <c r="S916" s="52">
        <v>0</v>
      </c>
      <c r="T916" s="52">
        <v>0</v>
      </c>
      <c r="U916" s="52">
        <v>0</v>
      </c>
      <c r="V916" s="52">
        <v>0</v>
      </c>
      <c r="W916" s="52">
        <v>0</v>
      </c>
    </row>
    <row r="917" spans="2:23">
      <c r="B917" s="137"/>
      <c r="C917" s="137"/>
      <c r="D917" s="137"/>
      <c r="E917" s="137" t="s">
        <v>219</v>
      </c>
      <c r="F917" s="137" t="s">
        <v>197</v>
      </c>
      <c r="G917" s="52">
        <f t="shared" si="35"/>
        <v>50</v>
      </c>
      <c r="H917" s="52">
        <f t="shared" si="36"/>
        <v>50</v>
      </c>
      <c r="I917" s="52">
        <f t="shared" si="36"/>
        <v>0</v>
      </c>
      <c r="J917" s="52">
        <f t="shared" si="36"/>
        <v>0</v>
      </c>
      <c r="K917" s="52">
        <f t="shared" si="36"/>
        <v>0</v>
      </c>
      <c r="L917" s="52">
        <v>0</v>
      </c>
      <c r="M917" s="52">
        <v>0</v>
      </c>
      <c r="N917" s="52">
        <v>0</v>
      </c>
      <c r="O917" s="52">
        <v>0</v>
      </c>
      <c r="P917" s="52">
        <v>0</v>
      </c>
      <c r="Q917" s="52">
        <v>0</v>
      </c>
      <c r="R917" s="52">
        <v>0</v>
      </c>
      <c r="S917" s="52">
        <v>0</v>
      </c>
      <c r="T917" s="52">
        <v>50</v>
      </c>
      <c r="U917" s="52">
        <v>0</v>
      </c>
      <c r="V917" s="52">
        <v>0</v>
      </c>
      <c r="W917" s="52">
        <v>0</v>
      </c>
    </row>
    <row r="918" spans="2:23">
      <c r="B918" s="137"/>
      <c r="C918" s="137"/>
      <c r="D918" s="137"/>
      <c r="E918" s="137" t="s">
        <v>220</v>
      </c>
      <c r="F918" s="137" t="s">
        <v>197</v>
      </c>
      <c r="G918" s="52">
        <f t="shared" si="35"/>
        <v>33.9</v>
      </c>
      <c r="H918" s="52">
        <f t="shared" si="36"/>
        <v>33.9</v>
      </c>
      <c r="I918" s="52">
        <f t="shared" si="36"/>
        <v>0</v>
      </c>
      <c r="J918" s="52">
        <f t="shared" si="36"/>
        <v>0</v>
      </c>
      <c r="K918" s="52">
        <f t="shared" si="36"/>
        <v>0</v>
      </c>
      <c r="L918" s="52">
        <v>0</v>
      </c>
      <c r="M918" s="52">
        <v>0</v>
      </c>
      <c r="N918" s="52">
        <v>0</v>
      </c>
      <c r="O918" s="52">
        <v>0</v>
      </c>
      <c r="P918" s="52">
        <v>0</v>
      </c>
      <c r="Q918" s="52">
        <v>0</v>
      </c>
      <c r="R918" s="52">
        <v>0</v>
      </c>
      <c r="S918" s="52">
        <v>0</v>
      </c>
      <c r="T918" s="52">
        <v>33.9</v>
      </c>
      <c r="U918" s="52">
        <v>0</v>
      </c>
      <c r="V918" s="52">
        <v>0</v>
      </c>
      <c r="W918" s="52">
        <v>0</v>
      </c>
    </row>
    <row r="919" spans="2:23" ht="31.2">
      <c r="B919" s="137"/>
      <c r="C919" s="137"/>
      <c r="D919" s="137"/>
      <c r="E919" s="137" t="s">
        <v>221</v>
      </c>
      <c r="F919" s="51" t="s">
        <v>222</v>
      </c>
      <c r="G919" s="52">
        <f t="shared" si="35"/>
        <v>0</v>
      </c>
      <c r="H919" s="52">
        <f t="shared" si="36"/>
        <v>0</v>
      </c>
      <c r="I919" s="52">
        <f t="shared" si="36"/>
        <v>0</v>
      </c>
      <c r="J919" s="52">
        <f t="shared" si="36"/>
        <v>0</v>
      </c>
      <c r="K919" s="52">
        <f t="shared" si="36"/>
        <v>0</v>
      </c>
      <c r="L919" s="52">
        <v>0</v>
      </c>
      <c r="M919" s="52">
        <v>0</v>
      </c>
      <c r="N919" s="52">
        <v>0</v>
      </c>
      <c r="O919" s="52">
        <v>0</v>
      </c>
      <c r="P919" s="52">
        <v>0</v>
      </c>
      <c r="Q919" s="52">
        <v>0</v>
      </c>
      <c r="R919" s="52">
        <v>0</v>
      </c>
      <c r="S919" s="52">
        <v>0</v>
      </c>
      <c r="T919" s="52">
        <v>0</v>
      </c>
      <c r="U919" s="52">
        <v>0</v>
      </c>
      <c r="V919" s="52">
        <v>0</v>
      </c>
      <c r="W919" s="52">
        <v>0</v>
      </c>
    </row>
    <row r="920" spans="2:23">
      <c r="B920" s="137"/>
      <c r="C920" s="137"/>
      <c r="D920" s="137"/>
      <c r="E920" s="137"/>
      <c r="F920" s="51" t="s">
        <v>223</v>
      </c>
      <c r="G920" s="52">
        <f t="shared" si="35"/>
        <v>0</v>
      </c>
      <c r="H920" s="52">
        <f t="shared" si="36"/>
        <v>0</v>
      </c>
      <c r="I920" s="52">
        <f t="shared" si="36"/>
        <v>0</v>
      </c>
      <c r="J920" s="52">
        <f t="shared" si="36"/>
        <v>0</v>
      </c>
      <c r="K920" s="52">
        <f t="shared" si="36"/>
        <v>0</v>
      </c>
      <c r="L920" s="52">
        <v>0</v>
      </c>
      <c r="M920" s="52">
        <v>0</v>
      </c>
      <c r="N920" s="52">
        <v>0</v>
      </c>
      <c r="O920" s="52">
        <v>0</v>
      </c>
      <c r="P920" s="52">
        <v>0</v>
      </c>
      <c r="Q920" s="52">
        <v>0</v>
      </c>
      <c r="R920" s="52">
        <v>0</v>
      </c>
      <c r="S920" s="52">
        <v>0</v>
      </c>
      <c r="T920" s="52">
        <v>0</v>
      </c>
      <c r="U920" s="52">
        <v>0</v>
      </c>
      <c r="V920" s="52">
        <v>0</v>
      </c>
      <c r="W920" s="52">
        <v>0</v>
      </c>
    </row>
    <row r="921" spans="2:23">
      <c r="B921" s="137"/>
      <c r="C921" s="137"/>
      <c r="D921" s="137"/>
      <c r="E921" s="137" t="s">
        <v>54</v>
      </c>
      <c r="F921" s="137" t="s">
        <v>197</v>
      </c>
      <c r="G921" s="52">
        <f t="shared" si="35"/>
        <v>138.30000000000001</v>
      </c>
      <c r="H921" s="52">
        <f t="shared" si="36"/>
        <v>138.30000000000001</v>
      </c>
      <c r="I921" s="52">
        <f t="shared" si="36"/>
        <v>0</v>
      </c>
      <c r="J921" s="52">
        <f t="shared" si="36"/>
        <v>0</v>
      </c>
      <c r="K921" s="52">
        <f t="shared" si="36"/>
        <v>0</v>
      </c>
      <c r="L921" s="52">
        <v>0</v>
      </c>
      <c r="M921" s="52">
        <v>0</v>
      </c>
      <c r="N921" s="52">
        <v>0</v>
      </c>
      <c r="O921" s="52">
        <v>0</v>
      </c>
      <c r="P921" s="52">
        <v>0</v>
      </c>
      <c r="Q921" s="52">
        <v>0</v>
      </c>
      <c r="R921" s="52">
        <v>0</v>
      </c>
      <c r="S921" s="52">
        <v>0</v>
      </c>
      <c r="T921" s="52">
        <v>138.30000000000001</v>
      </c>
      <c r="U921" s="52">
        <v>0</v>
      </c>
      <c r="V921" s="52">
        <v>0</v>
      </c>
      <c r="W921" s="52">
        <v>0</v>
      </c>
    </row>
    <row r="922" spans="2:23">
      <c r="B922" s="137"/>
      <c r="C922" s="137"/>
      <c r="D922" s="137"/>
      <c r="E922" s="137" t="s">
        <v>224</v>
      </c>
      <c r="F922" s="137" t="s">
        <v>197</v>
      </c>
      <c r="G922" s="52">
        <f t="shared" si="35"/>
        <v>1005.8</v>
      </c>
      <c r="H922" s="52">
        <f t="shared" si="36"/>
        <v>1005.8</v>
      </c>
      <c r="I922" s="52">
        <f t="shared" si="36"/>
        <v>0</v>
      </c>
      <c r="J922" s="52">
        <f t="shared" si="36"/>
        <v>0</v>
      </c>
      <c r="K922" s="52">
        <f t="shared" si="36"/>
        <v>0</v>
      </c>
      <c r="L922" s="52">
        <v>0</v>
      </c>
      <c r="M922" s="52">
        <v>0</v>
      </c>
      <c r="N922" s="52">
        <v>0</v>
      </c>
      <c r="O922" s="52">
        <v>0</v>
      </c>
      <c r="P922" s="52">
        <v>0</v>
      </c>
      <c r="Q922" s="52">
        <v>0</v>
      </c>
      <c r="R922" s="52">
        <v>0</v>
      </c>
      <c r="S922" s="52">
        <v>0</v>
      </c>
      <c r="T922" s="52">
        <v>1005.8</v>
      </c>
      <c r="U922" s="52">
        <v>0</v>
      </c>
      <c r="V922" s="52">
        <v>0</v>
      </c>
      <c r="W922" s="52">
        <v>0</v>
      </c>
    </row>
    <row r="923" spans="2:23">
      <c r="B923" s="137"/>
      <c r="C923" s="137"/>
      <c r="D923" s="137"/>
      <c r="E923" s="137" t="s">
        <v>225</v>
      </c>
      <c r="F923" s="137" t="s">
        <v>197</v>
      </c>
      <c r="G923" s="52">
        <f t="shared" si="35"/>
        <v>0</v>
      </c>
      <c r="H923" s="52">
        <f t="shared" si="36"/>
        <v>0</v>
      </c>
      <c r="I923" s="52">
        <f t="shared" si="36"/>
        <v>0</v>
      </c>
      <c r="J923" s="52">
        <f t="shared" si="36"/>
        <v>0</v>
      </c>
      <c r="K923" s="52">
        <f t="shared" si="36"/>
        <v>0</v>
      </c>
      <c r="L923" s="52">
        <v>0</v>
      </c>
      <c r="M923" s="52">
        <v>0</v>
      </c>
      <c r="N923" s="52">
        <v>0</v>
      </c>
      <c r="O923" s="52">
        <v>0</v>
      </c>
      <c r="P923" s="52">
        <v>0</v>
      </c>
      <c r="Q923" s="52">
        <v>0</v>
      </c>
      <c r="R923" s="52">
        <v>0</v>
      </c>
      <c r="S923" s="52">
        <v>0</v>
      </c>
      <c r="T923" s="52">
        <v>0</v>
      </c>
      <c r="U923" s="52">
        <v>0</v>
      </c>
      <c r="V923" s="52">
        <v>0</v>
      </c>
      <c r="W923" s="52">
        <v>0</v>
      </c>
    </row>
    <row r="924" spans="2:23">
      <c r="B924" s="137"/>
      <c r="C924" s="137"/>
      <c r="D924" s="137"/>
      <c r="E924" s="137" t="s">
        <v>55</v>
      </c>
      <c r="F924" s="137" t="s">
        <v>197</v>
      </c>
      <c r="G924" s="52">
        <f t="shared" si="35"/>
        <v>9</v>
      </c>
      <c r="H924" s="52">
        <f t="shared" si="36"/>
        <v>9</v>
      </c>
      <c r="I924" s="52">
        <f t="shared" si="36"/>
        <v>0</v>
      </c>
      <c r="J924" s="52">
        <f t="shared" si="36"/>
        <v>0</v>
      </c>
      <c r="K924" s="52">
        <f t="shared" si="36"/>
        <v>0</v>
      </c>
      <c r="L924" s="52">
        <v>0</v>
      </c>
      <c r="M924" s="52">
        <v>0</v>
      </c>
      <c r="N924" s="52">
        <v>0</v>
      </c>
      <c r="O924" s="52">
        <v>0</v>
      </c>
      <c r="P924" s="52">
        <v>0</v>
      </c>
      <c r="Q924" s="52">
        <v>0</v>
      </c>
      <c r="R924" s="52">
        <v>0</v>
      </c>
      <c r="S924" s="52">
        <v>0</v>
      </c>
      <c r="T924" s="52">
        <v>9</v>
      </c>
      <c r="U924" s="52">
        <v>0</v>
      </c>
      <c r="V924" s="52">
        <v>0</v>
      </c>
      <c r="W924" s="52">
        <v>0</v>
      </c>
    </row>
    <row r="925" spans="2:23">
      <c r="B925" s="137"/>
      <c r="C925" s="137"/>
      <c r="D925" s="137"/>
      <c r="E925" s="137" t="s">
        <v>226</v>
      </c>
      <c r="F925" s="137" t="s">
        <v>197</v>
      </c>
      <c r="G925" s="52">
        <f t="shared" si="35"/>
        <v>1576</v>
      </c>
      <c r="H925" s="52">
        <f t="shared" si="36"/>
        <v>0</v>
      </c>
      <c r="I925" s="52">
        <f t="shared" si="36"/>
        <v>1576</v>
      </c>
      <c r="J925" s="52">
        <f t="shared" si="36"/>
        <v>0</v>
      </c>
      <c r="K925" s="52">
        <f t="shared" si="36"/>
        <v>0</v>
      </c>
      <c r="L925" s="52">
        <v>0</v>
      </c>
      <c r="M925" s="52">
        <v>0</v>
      </c>
      <c r="N925" s="52">
        <v>0</v>
      </c>
      <c r="O925" s="52">
        <v>0</v>
      </c>
      <c r="P925" s="52">
        <v>0</v>
      </c>
      <c r="Q925" s="52">
        <v>0</v>
      </c>
      <c r="R925" s="52">
        <v>0</v>
      </c>
      <c r="S925" s="52">
        <v>0</v>
      </c>
      <c r="T925" s="52">
        <v>0</v>
      </c>
      <c r="U925" s="52">
        <v>1576</v>
      </c>
      <c r="V925" s="52">
        <v>0</v>
      </c>
      <c r="W925" s="52">
        <v>0</v>
      </c>
    </row>
    <row r="926" spans="2:23">
      <c r="B926" s="137"/>
      <c r="C926" s="137"/>
      <c r="D926" s="137" t="s">
        <v>227</v>
      </c>
      <c r="E926" s="137" t="s">
        <v>197</v>
      </c>
      <c r="F926" s="137" t="s">
        <v>197</v>
      </c>
      <c r="G926" s="52">
        <f t="shared" si="35"/>
        <v>51556.4</v>
      </c>
      <c r="H926" s="52">
        <f t="shared" si="36"/>
        <v>51556.4</v>
      </c>
      <c r="I926" s="52">
        <f t="shared" si="36"/>
        <v>0</v>
      </c>
      <c r="J926" s="52">
        <f t="shared" si="36"/>
        <v>0</v>
      </c>
      <c r="K926" s="52">
        <f t="shared" si="36"/>
        <v>0</v>
      </c>
      <c r="L926" s="52">
        <v>0</v>
      </c>
      <c r="M926" s="52">
        <v>0</v>
      </c>
      <c r="N926" s="52">
        <v>0</v>
      </c>
      <c r="O926" s="52">
        <v>0</v>
      </c>
      <c r="P926" s="52">
        <v>0</v>
      </c>
      <c r="Q926" s="52">
        <v>0</v>
      </c>
      <c r="R926" s="52">
        <v>0</v>
      </c>
      <c r="S926" s="52">
        <v>0</v>
      </c>
      <c r="T926" s="52">
        <v>51556.4</v>
      </c>
      <c r="U926" s="52">
        <v>0</v>
      </c>
      <c r="V926" s="52">
        <v>0</v>
      </c>
      <c r="W926" s="52">
        <v>0</v>
      </c>
    </row>
    <row r="927" spans="2:23">
      <c r="B927" s="137" t="s">
        <v>125</v>
      </c>
      <c r="C927" s="137" t="s">
        <v>145</v>
      </c>
      <c r="D927" s="137" t="s">
        <v>123</v>
      </c>
      <c r="E927" s="137"/>
      <c r="F927" s="137" t="s">
        <v>197</v>
      </c>
      <c r="G927" s="52">
        <f t="shared" si="35"/>
        <v>236784.5</v>
      </c>
      <c r="H927" s="52">
        <f t="shared" si="36"/>
        <v>150768.4</v>
      </c>
      <c r="I927" s="52">
        <f t="shared" si="36"/>
        <v>73311.600000000006</v>
      </c>
      <c r="J927" s="52">
        <f t="shared" si="36"/>
        <v>12704.5</v>
      </c>
      <c r="K927" s="52">
        <f t="shared" si="36"/>
        <v>0</v>
      </c>
      <c r="L927" s="52">
        <v>39546.699999999997</v>
      </c>
      <c r="M927" s="52">
        <v>73311.600000000006</v>
      </c>
      <c r="N927" s="52">
        <v>12704.5</v>
      </c>
      <c r="O927" s="52">
        <v>0</v>
      </c>
      <c r="P927" s="52">
        <v>0</v>
      </c>
      <c r="Q927" s="52">
        <v>0</v>
      </c>
      <c r="R927" s="52">
        <v>0</v>
      </c>
      <c r="S927" s="52">
        <v>0</v>
      </c>
      <c r="T927" s="52">
        <v>111221.7</v>
      </c>
      <c r="U927" s="52">
        <v>0</v>
      </c>
      <c r="V927" s="52">
        <v>0</v>
      </c>
      <c r="W927" s="52">
        <v>0</v>
      </c>
    </row>
    <row r="928" spans="2:23">
      <c r="B928" s="137"/>
      <c r="C928" s="137"/>
      <c r="D928" s="137" t="s">
        <v>198</v>
      </c>
      <c r="E928" s="137" t="s">
        <v>58</v>
      </c>
      <c r="F928" s="137" t="s">
        <v>197</v>
      </c>
      <c r="G928" s="52">
        <f t="shared" si="35"/>
        <v>86016.1</v>
      </c>
      <c r="H928" s="52">
        <f t="shared" si="36"/>
        <v>0</v>
      </c>
      <c r="I928" s="52">
        <f t="shared" si="36"/>
        <v>73311.600000000006</v>
      </c>
      <c r="J928" s="52">
        <f t="shared" si="36"/>
        <v>12704.5</v>
      </c>
      <c r="K928" s="52">
        <f t="shared" si="36"/>
        <v>0</v>
      </c>
      <c r="L928" s="52">
        <v>0</v>
      </c>
      <c r="M928" s="52">
        <v>73311.600000000006</v>
      </c>
      <c r="N928" s="52">
        <v>12704.5</v>
      </c>
      <c r="O928" s="52">
        <v>0</v>
      </c>
      <c r="P928" s="52">
        <v>0</v>
      </c>
      <c r="Q928" s="52">
        <v>0</v>
      </c>
      <c r="R928" s="52">
        <v>0</v>
      </c>
      <c r="S928" s="52">
        <v>0</v>
      </c>
      <c r="T928" s="52">
        <v>0</v>
      </c>
      <c r="U928" s="52">
        <v>0</v>
      </c>
      <c r="V928" s="52">
        <v>0</v>
      </c>
      <c r="W928" s="52">
        <v>0</v>
      </c>
    </row>
    <row r="929" spans="2:23">
      <c r="B929" s="137"/>
      <c r="C929" s="137"/>
      <c r="D929" s="137"/>
      <c r="E929" s="137" t="s">
        <v>153</v>
      </c>
      <c r="F929" s="51" t="s">
        <v>58</v>
      </c>
      <c r="G929" s="52">
        <f t="shared" si="35"/>
        <v>85098.8</v>
      </c>
      <c r="H929" s="52">
        <f t="shared" si="36"/>
        <v>0</v>
      </c>
      <c r="I929" s="52">
        <f t="shared" si="36"/>
        <v>73311.600000000006</v>
      </c>
      <c r="J929" s="52">
        <f t="shared" si="36"/>
        <v>11787.2</v>
      </c>
      <c r="K929" s="52">
        <f t="shared" si="36"/>
        <v>0</v>
      </c>
      <c r="L929" s="52">
        <v>0</v>
      </c>
      <c r="M929" s="52">
        <v>73311.600000000006</v>
      </c>
      <c r="N929" s="52">
        <v>11787.2</v>
      </c>
      <c r="O929" s="52">
        <v>0</v>
      </c>
      <c r="P929" s="52">
        <v>0</v>
      </c>
      <c r="Q929" s="52">
        <v>0</v>
      </c>
      <c r="R929" s="52">
        <v>0</v>
      </c>
      <c r="S929" s="52">
        <v>0</v>
      </c>
      <c r="T929" s="52">
        <v>0</v>
      </c>
      <c r="U929" s="52">
        <v>0</v>
      </c>
      <c r="V929" s="52">
        <v>0</v>
      </c>
      <c r="W929" s="52">
        <v>0</v>
      </c>
    </row>
    <row r="930" spans="2:23">
      <c r="B930" s="137"/>
      <c r="C930" s="137"/>
      <c r="D930" s="137"/>
      <c r="E930" s="137"/>
      <c r="F930" s="51" t="s">
        <v>199</v>
      </c>
      <c r="G930" s="52">
        <f t="shared" si="35"/>
        <v>17869.5</v>
      </c>
      <c r="H930" s="52">
        <f t="shared" si="36"/>
        <v>0</v>
      </c>
      <c r="I930" s="52">
        <f t="shared" si="36"/>
        <v>15168.2</v>
      </c>
      <c r="J930" s="52">
        <f t="shared" si="36"/>
        <v>2701.3</v>
      </c>
      <c r="K930" s="52">
        <f t="shared" si="36"/>
        <v>0</v>
      </c>
      <c r="L930" s="52">
        <v>0</v>
      </c>
      <c r="M930" s="52">
        <v>15168.2</v>
      </c>
      <c r="N930" s="52">
        <v>2701.3</v>
      </c>
      <c r="O930" s="52">
        <v>0</v>
      </c>
      <c r="P930" s="52">
        <v>0</v>
      </c>
      <c r="Q930" s="52">
        <v>0</v>
      </c>
      <c r="R930" s="52">
        <v>0</v>
      </c>
      <c r="S930" s="52">
        <v>0</v>
      </c>
      <c r="T930" s="52">
        <v>0</v>
      </c>
      <c r="U930" s="52">
        <v>0</v>
      </c>
      <c r="V930" s="52">
        <v>0</v>
      </c>
      <c r="W930" s="52">
        <v>0</v>
      </c>
    </row>
    <row r="931" spans="2:23" ht="31.2">
      <c r="B931" s="137"/>
      <c r="C931" s="137"/>
      <c r="D931" s="137"/>
      <c r="E931" s="137"/>
      <c r="F931" s="51" t="s">
        <v>200</v>
      </c>
      <c r="G931" s="52">
        <f t="shared" si="35"/>
        <v>16232.8</v>
      </c>
      <c r="H931" s="52">
        <f t="shared" si="36"/>
        <v>0</v>
      </c>
      <c r="I931" s="52">
        <f t="shared" si="36"/>
        <v>13789.9</v>
      </c>
      <c r="J931" s="52">
        <f t="shared" si="36"/>
        <v>2442.9</v>
      </c>
      <c r="K931" s="52">
        <f t="shared" si="36"/>
        <v>0</v>
      </c>
      <c r="L931" s="52">
        <v>0</v>
      </c>
      <c r="M931" s="52">
        <v>13789.9</v>
      </c>
      <c r="N931" s="52">
        <v>2442.9</v>
      </c>
      <c r="O931" s="52">
        <v>0</v>
      </c>
      <c r="P931" s="52">
        <v>0</v>
      </c>
      <c r="Q931" s="52">
        <v>0</v>
      </c>
      <c r="R931" s="52">
        <v>0</v>
      </c>
      <c r="S931" s="52">
        <v>0</v>
      </c>
      <c r="T931" s="52">
        <v>0</v>
      </c>
      <c r="U931" s="52">
        <v>0</v>
      </c>
      <c r="V931" s="52">
        <v>0</v>
      </c>
      <c r="W931" s="52">
        <v>0</v>
      </c>
    </row>
    <row r="932" spans="2:23">
      <c r="B932" s="137"/>
      <c r="C932" s="137"/>
      <c r="D932" s="137"/>
      <c r="E932" s="137"/>
      <c r="F932" s="51" t="s">
        <v>201</v>
      </c>
      <c r="G932" s="52">
        <f t="shared" si="35"/>
        <v>543.6</v>
      </c>
      <c r="H932" s="52">
        <f t="shared" si="36"/>
        <v>0</v>
      </c>
      <c r="I932" s="52">
        <f t="shared" si="36"/>
        <v>461.8</v>
      </c>
      <c r="J932" s="52">
        <f t="shared" si="36"/>
        <v>81.8</v>
      </c>
      <c r="K932" s="52">
        <f t="shared" si="36"/>
        <v>0</v>
      </c>
      <c r="L932" s="52">
        <v>0</v>
      </c>
      <c r="M932" s="52">
        <v>461.8</v>
      </c>
      <c r="N932" s="52">
        <v>81.8</v>
      </c>
      <c r="O932" s="52">
        <v>0</v>
      </c>
      <c r="P932" s="52">
        <v>0</v>
      </c>
      <c r="Q932" s="52">
        <v>0</v>
      </c>
      <c r="R932" s="52">
        <v>0</v>
      </c>
      <c r="S932" s="52">
        <v>0</v>
      </c>
      <c r="T932" s="52">
        <v>0</v>
      </c>
      <c r="U932" s="52">
        <v>0</v>
      </c>
      <c r="V932" s="52">
        <v>0</v>
      </c>
      <c r="W932" s="52">
        <v>0</v>
      </c>
    </row>
    <row r="933" spans="2:23">
      <c r="B933" s="137"/>
      <c r="C933" s="137"/>
      <c r="D933" s="137"/>
      <c r="E933" s="137"/>
      <c r="F933" s="51" t="s">
        <v>202</v>
      </c>
      <c r="G933" s="52">
        <f t="shared" si="35"/>
        <v>3909.3</v>
      </c>
      <c r="H933" s="52">
        <f t="shared" si="36"/>
        <v>0</v>
      </c>
      <c r="I933" s="52">
        <f t="shared" si="36"/>
        <v>3321</v>
      </c>
      <c r="J933" s="52">
        <f t="shared" si="36"/>
        <v>588.29999999999995</v>
      </c>
      <c r="K933" s="52">
        <f t="shared" si="36"/>
        <v>0</v>
      </c>
      <c r="L933" s="52">
        <v>0</v>
      </c>
      <c r="M933" s="52">
        <v>3321</v>
      </c>
      <c r="N933" s="52">
        <v>588.29999999999995</v>
      </c>
      <c r="O933" s="52">
        <v>0</v>
      </c>
      <c r="P933" s="52">
        <v>0</v>
      </c>
      <c r="Q933" s="52">
        <v>0</v>
      </c>
      <c r="R933" s="52">
        <v>0</v>
      </c>
      <c r="S933" s="52">
        <v>0</v>
      </c>
      <c r="T933" s="52">
        <v>0</v>
      </c>
      <c r="U933" s="52">
        <v>0</v>
      </c>
      <c r="V933" s="52">
        <v>0</v>
      </c>
      <c r="W933" s="52">
        <v>0</v>
      </c>
    </row>
    <row r="934" spans="2:23" ht="31.2">
      <c r="B934" s="137"/>
      <c r="C934" s="137"/>
      <c r="D934" s="137"/>
      <c r="E934" s="137"/>
      <c r="F934" s="51" t="s">
        <v>203</v>
      </c>
      <c r="G934" s="52">
        <f t="shared" si="35"/>
        <v>5674</v>
      </c>
      <c r="H934" s="52">
        <f t="shared" si="36"/>
        <v>0</v>
      </c>
      <c r="I934" s="52">
        <f t="shared" si="36"/>
        <v>4831.2</v>
      </c>
      <c r="J934" s="52">
        <f t="shared" si="36"/>
        <v>842.8</v>
      </c>
      <c r="K934" s="52">
        <f t="shared" si="36"/>
        <v>0</v>
      </c>
      <c r="L934" s="52">
        <v>0</v>
      </c>
      <c r="M934" s="52">
        <v>4831.2</v>
      </c>
      <c r="N934" s="52">
        <v>842.8</v>
      </c>
      <c r="O934" s="52">
        <v>0</v>
      </c>
      <c r="P934" s="52">
        <v>0</v>
      </c>
      <c r="Q934" s="52">
        <v>0</v>
      </c>
      <c r="R934" s="52">
        <v>0</v>
      </c>
      <c r="S934" s="52">
        <v>0</v>
      </c>
      <c r="T934" s="52">
        <v>0</v>
      </c>
      <c r="U934" s="52">
        <v>0</v>
      </c>
      <c r="V934" s="52">
        <v>0</v>
      </c>
      <c r="W934" s="52">
        <v>0</v>
      </c>
    </row>
    <row r="935" spans="2:23">
      <c r="B935" s="137"/>
      <c r="C935" s="137"/>
      <c r="D935" s="137"/>
      <c r="E935" s="137"/>
      <c r="F935" s="51" t="s">
        <v>204</v>
      </c>
      <c r="G935" s="52">
        <f t="shared" si="35"/>
        <v>1527.3999999999999</v>
      </c>
      <c r="H935" s="52">
        <f t="shared" si="36"/>
        <v>0</v>
      </c>
      <c r="I935" s="52">
        <f t="shared" si="36"/>
        <v>1297.5999999999999</v>
      </c>
      <c r="J935" s="52">
        <f t="shared" si="36"/>
        <v>229.8</v>
      </c>
      <c r="K935" s="52">
        <f t="shared" si="36"/>
        <v>0</v>
      </c>
      <c r="L935" s="52">
        <v>0</v>
      </c>
      <c r="M935" s="52">
        <v>1297.5999999999999</v>
      </c>
      <c r="N935" s="52">
        <v>229.8</v>
      </c>
      <c r="O935" s="52">
        <v>0</v>
      </c>
      <c r="P935" s="52">
        <v>0</v>
      </c>
      <c r="Q935" s="52">
        <v>0</v>
      </c>
      <c r="R935" s="52">
        <v>0</v>
      </c>
      <c r="S935" s="52">
        <v>0</v>
      </c>
      <c r="T935" s="52">
        <v>0</v>
      </c>
      <c r="U935" s="52">
        <v>0</v>
      </c>
      <c r="V935" s="52">
        <v>0</v>
      </c>
      <c r="W935" s="52">
        <v>0</v>
      </c>
    </row>
    <row r="936" spans="2:23">
      <c r="B936" s="137"/>
      <c r="C936" s="137"/>
      <c r="D936" s="137"/>
      <c r="E936" s="137"/>
      <c r="F936" s="51" t="s">
        <v>55</v>
      </c>
      <c r="G936" s="52">
        <f t="shared" si="35"/>
        <v>39342.200000000004</v>
      </c>
      <c r="H936" s="52">
        <f t="shared" si="36"/>
        <v>0</v>
      </c>
      <c r="I936" s="52">
        <f t="shared" si="36"/>
        <v>34441.9</v>
      </c>
      <c r="J936" s="52">
        <f t="shared" si="36"/>
        <v>4900.3</v>
      </c>
      <c r="K936" s="52">
        <f t="shared" si="36"/>
        <v>0</v>
      </c>
      <c r="L936" s="52">
        <v>0</v>
      </c>
      <c r="M936" s="52">
        <v>34441.9</v>
      </c>
      <c r="N936" s="52">
        <v>4900.3</v>
      </c>
      <c r="O936" s="52">
        <v>0</v>
      </c>
      <c r="P936" s="52">
        <v>0</v>
      </c>
      <c r="Q936" s="52">
        <v>0</v>
      </c>
      <c r="R936" s="52">
        <v>0</v>
      </c>
      <c r="S936" s="52">
        <v>0</v>
      </c>
      <c r="T936" s="52">
        <v>0</v>
      </c>
      <c r="U936" s="52">
        <v>0</v>
      </c>
      <c r="V936" s="52">
        <v>0</v>
      </c>
      <c r="W936" s="52">
        <v>0</v>
      </c>
    </row>
    <row r="937" spans="2:23">
      <c r="B937" s="137"/>
      <c r="C937" s="137"/>
      <c r="D937" s="137"/>
      <c r="E937" s="137" t="s">
        <v>154</v>
      </c>
      <c r="F937" s="51" t="s">
        <v>58</v>
      </c>
      <c r="G937" s="52">
        <f t="shared" si="35"/>
        <v>917.3</v>
      </c>
      <c r="H937" s="52">
        <f t="shared" si="36"/>
        <v>0</v>
      </c>
      <c r="I937" s="52">
        <f t="shared" si="36"/>
        <v>0</v>
      </c>
      <c r="J937" s="52">
        <f t="shared" si="36"/>
        <v>917.3</v>
      </c>
      <c r="K937" s="52">
        <f t="shared" si="36"/>
        <v>0</v>
      </c>
      <c r="L937" s="52">
        <v>0</v>
      </c>
      <c r="M937" s="52">
        <v>0</v>
      </c>
      <c r="N937" s="52">
        <v>917.3</v>
      </c>
      <c r="O937" s="52">
        <v>0</v>
      </c>
      <c r="P937" s="52">
        <v>0</v>
      </c>
      <c r="Q937" s="52">
        <v>0</v>
      </c>
      <c r="R937" s="52">
        <v>0</v>
      </c>
      <c r="S937" s="52">
        <v>0</v>
      </c>
      <c r="T937" s="52">
        <v>0</v>
      </c>
      <c r="U937" s="52">
        <v>0</v>
      </c>
      <c r="V937" s="52">
        <v>0</v>
      </c>
      <c r="W937" s="52">
        <v>0</v>
      </c>
    </row>
    <row r="938" spans="2:23">
      <c r="B938" s="137"/>
      <c r="C938" s="137"/>
      <c r="D938" s="137"/>
      <c r="E938" s="137"/>
      <c r="F938" s="51" t="s">
        <v>205</v>
      </c>
      <c r="G938" s="52">
        <f t="shared" si="35"/>
        <v>201.3</v>
      </c>
      <c r="H938" s="52">
        <f t="shared" si="36"/>
        <v>0</v>
      </c>
      <c r="I938" s="52">
        <f t="shared" si="36"/>
        <v>0</v>
      </c>
      <c r="J938" s="52">
        <f t="shared" si="36"/>
        <v>201.3</v>
      </c>
      <c r="K938" s="52">
        <f t="shared" si="36"/>
        <v>0</v>
      </c>
      <c r="L938" s="52">
        <v>0</v>
      </c>
      <c r="M938" s="52">
        <v>0</v>
      </c>
      <c r="N938" s="52">
        <v>201.3</v>
      </c>
      <c r="O938" s="52">
        <v>0</v>
      </c>
      <c r="P938" s="52">
        <v>0</v>
      </c>
      <c r="Q938" s="52">
        <v>0</v>
      </c>
      <c r="R938" s="52">
        <v>0</v>
      </c>
      <c r="S938" s="52">
        <v>0</v>
      </c>
      <c r="T938" s="52">
        <v>0</v>
      </c>
      <c r="U938" s="52">
        <v>0</v>
      </c>
      <c r="V938" s="52">
        <v>0</v>
      </c>
      <c r="W938" s="52">
        <v>0</v>
      </c>
    </row>
    <row r="939" spans="2:23">
      <c r="B939" s="137"/>
      <c r="C939" s="137"/>
      <c r="D939" s="137"/>
      <c r="E939" s="137"/>
      <c r="F939" s="51" t="s">
        <v>206</v>
      </c>
      <c r="G939" s="52">
        <f t="shared" si="35"/>
        <v>287.10000000000002</v>
      </c>
      <c r="H939" s="52">
        <f t="shared" si="36"/>
        <v>0</v>
      </c>
      <c r="I939" s="52">
        <f t="shared" si="36"/>
        <v>0</v>
      </c>
      <c r="J939" s="52">
        <f t="shared" si="36"/>
        <v>287.10000000000002</v>
      </c>
      <c r="K939" s="52">
        <f t="shared" si="36"/>
        <v>0</v>
      </c>
      <c r="L939" s="52">
        <v>0</v>
      </c>
      <c r="M939" s="52">
        <v>0</v>
      </c>
      <c r="N939" s="52">
        <v>287.10000000000002</v>
      </c>
      <c r="O939" s="52">
        <v>0</v>
      </c>
      <c r="P939" s="52">
        <v>0</v>
      </c>
      <c r="Q939" s="52">
        <v>0</v>
      </c>
      <c r="R939" s="52">
        <v>0</v>
      </c>
      <c r="S939" s="52">
        <v>0</v>
      </c>
      <c r="T939" s="52">
        <v>0</v>
      </c>
      <c r="U939" s="52">
        <v>0</v>
      </c>
      <c r="V939" s="52">
        <v>0</v>
      </c>
      <c r="W939" s="52">
        <v>0</v>
      </c>
    </row>
    <row r="940" spans="2:23">
      <c r="B940" s="137"/>
      <c r="C940" s="137"/>
      <c r="D940" s="137"/>
      <c r="E940" s="137"/>
      <c r="F940" s="51" t="s">
        <v>207</v>
      </c>
      <c r="G940" s="52">
        <f t="shared" si="35"/>
        <v>40.200000000000003</v>
      </c>
      <c r="H940" s="52">
        <f t="shared" si="36"/>
        <v>0</v>
      </c>
      <c r="I940" s="52">
        <f t="shared" si="36"/>
        <v>0</v>
      </c>
      <c r="J940" s="52">
        <f t="shared" si="36"/>
        <v>40.200000000000003</v>
      </c>
      <c r="K940" s="52">
        <f t="shared" si="36"/>
        <v>0</v>
      </c>
      <c r="L940" s="52">
        <v>0</v>
      </c>
      <c r="M940" s="52">
        <v>0</v>
      </c>
      <c r="N940" s="52">
        <v>40.200000000000003</v>
      </c>
      <c r="O940" s="52">
        <v>0</v>
      </c>
      <c r="P940" s="52">
        <v>0</v>
      </c>
      <c r="Q940" s="52">
        <v>0</v>
      </c>
      <c r="R940" s="52">
        <v>0</v>
      </c>
      <c r="S940" s="52">
        <v>0</v>
      </c>
      <c r="T940" s="52">
        <v>0</v>
      </c>
      <c r="U940" s="52">
        <v>0</v>
      </c>
      <c r="V940" s="52">
        <v>0</v>
      </c>
      <c r="W940" s="52">
        <v>0</v>
      </c>
    </row>
    <row r="941" spans="2:23" ht="31.2">
      <c r="B941" s="137"/>
      <c r="C941" s="137"/>
      <c r="D941" s="137"/>
      <c r="E941" s="137"/>
      <c r="F941" s="51" t="s">
        <v>208</v>
      </c>
      <c r="G941" s="52">
        <f t="shared" si="35"/>
        <v>0.1</v>
      </c>
      <c r="H941" s="52">
        <f t="shared" si="36"/>
        <v>0</v>
      </c>
      <c r="I941" s="52">
        <f t="shared" si="36"/>
        <v>0</v>
      </c>
      <c r="J941" s="52">
        <f t="shared" si="36"/>
        <v>0.1</v>
      </c>
      <c r="K941" s="52">
        <f t="shared" si="36"/>
        <v>0</v>
      </c>
      <c r="L941" s="52">
        <v>0</v>
      </c>
      <c r="M941" s="52">
        <v>0</v>
      </c>
      <c r="N941" s="52">
        <v>0.1</v>
      </c>
      <c r="O941" s="52">
        <v>0</v>
      </c>
      <c r="P941" s="52">
        <v>0</v>
      </c>
      <c r="Q941" s="52">
        <v>0</v>
      </c>
      <c r="R941" s="52">
        <v>0</v>
      </c>
      <c r="S941" s="52">
        <v>0</v>
      </c>
      <c r="T941" s="52">
        <v>0</v>
      </c>
      <c r="U941" s="52">
        <v>0</v>
      </c>
      <c r="V941" s="52">
        <v>0</v>
      </c>
      <c r="W941" s="52">
        <v>0</v>
      </c>
    </row>
    <row r="942" spans="2:23">
      <c r="B942" s="137"/>
      <c r="C942" s="137"/>
      <c r="D942" s="137"/>
      <c r="E942" s="137"/>
      <c r="F942" s="51" t="s">
        <v>209</v>
      </c>
      <c r="G942" s="52">
        <f t="shared" si="35"/>
        <v>1.2</v>
      </c>
      <c r="H942" s="52">
        <f t="shared" si="36"/>
        <v>0</v>
      </c>
      <c r="I942" s="52">
        <f t="shared" si="36"/>
        <v>0</v>
      </c>
      <c r="J942" s="52">
        <f t="shared" si="36"/>
        <v>1.2</v>
      </c>
      <c r="K942" s="52">
        <f t="shared" si="36"/>
        <v>0</v>
      </c>
      <c r="L942" s="52">
        <v>0</v>
      </c>
      <c r="M942" s="52">
        <v>0</v>
      </c>
      <c r="N942" s="52">
        <v>1.2</v>
      </c>
      <c r="O942" s="52">
        <v>0</v>
      </c>
      <c r="P942" s="52">
        <v>0</v>
      </c>
      <c r="Q942" s="52">
        <v>0</v>
      </c>
      <c r="R942" s="52">
        <v>0</v>
      </c>
      <c r="S942" s="52">
        <v>0</v>
      </c>
      <c r="T942" s="52">
        <v>0</v>
      </c>
      <c r="U942" s="52">
        <v>0</v>
      </c>
      <c r="V942" s="52">
        <v>0</v>
      </c>
      <c r="W942" s="52">
        <v>0</v>
      </c>
    </row>
    <row r="943" spans="2:23">
      <c r="B943" s="137"/>
      <c r="C943" s="137"/>
      <c r="D943" s="137"/>
      <c r="E943" s="137"/>
      <c r="F943" s="51" t="s">
        <v>55</v>
      </c>
      <c r="G943" s="52">
        <f t="shared" si="35"/>
        <v>387.4</v>
      </c>
      <c r="H943" s="52">
        <f t="shared" si="36"/>
        <v>0</v>
      </c>
      <c r="I943" s="52">
        <f t="shared" si="36"/>
        <v>0</v>
      </c>
      <c r="J943" s="52">
        <f t="shared" si="36"/>
        <v>387.4</v>
      </c>
      <c r="K943" s="52">
        <f t="shared" si="36"/>
        <v>0</v>
      </c>
      <c r="L943" s="52">
        <v>0</v>
      </c>
      <c r="M943" s="52">
        <v>0</v>
      </c>
      <c r="N943" s="52">
        <v>387.4</v>
      </c>
      <c r="O943" s="52">
        <v>0</v>
      </c>
      <c r="P943" s="52">
        <v>0</v>
      </c>
      <c r="Q943" s="52">
        <v>0</v>
      </c>
      <c r="R943" s="52">
        <v>0</v>
      </c>
      <c r="S943" s="52">
        <v>0</v>
      </c>
      <c r="T943" s="52">
        <v>0</v>
      </c>
      <c r="U943" s="52">
        <v>0</v>
      </c>
      <c r="V943" s="52">
        <v>0</v>
      </c>
      <c r="W943" s="52">
        <v>0</v>
      </c>
    </row>
    <row r="944" spans="2:23" ht="62.4">
      <c r="B944" s="137"/>
      <c r="C944" s="137"/>
      <c r="D944" s="137"/>
      <c r="E944" s="51" t="s">
        <v>210</v>
      </c>
      <c r="F944" s="51" t="s">
        <v>233</v>
      </c>
      <c r="G944" s="52">
        <f t="shared" si="35"/>
        <v>0</v>
      </c>
      <c r="H944" s="52">
        <f t="shared" si="36"/>
        <v>0</v>
      </c>
      <c r="I944" s="52">
        <f t="shared" si="36"/>
        <v>0</v>
      </c>
      <c r="J944" s="52">
        <f t="shared" si="36"/>
        <v>0</v>
      </c>
      <c r="K944" s="52">
        <f t="shared" si="36"/>
        <v>0</v>
      </c>
      <c r="L944" s="52">
        <v>0</v>
      </c>
      <c r="M944" s="52">
        <v>0</v>
      </c>
      <c r="N944" s="52">
        <v>0</v>
      </c>
      <c r="O944" s="52">
        <v>0</v>
      </c>
      <c r="P944" s="52">
        <v>0</v>
      </c>
      <c r="Q944" s="52">
        <v>0</v>
      </c>
      <c r="R944" s="52">
        <v>0</v>
      </c>
      <c r="S944" s="52">
        <v>0</v>
      </c>
      <c r="T944" s="52">
        <v>0</v>
      </c>
      <c r="U944" s="52">
        <v>0</v>
      </c>
      <c r="V944" s="52">
        <v>0</v>
      </c>
      <c r="W944" s="52">
        <v>0</v>
      </c>
    </row>
    <row r="945" spans="2:23">
      <c r="B945" s="137"/>
      <c r="C945" s="137"/>
      <c r="D945" s="137"/>
      <c r="E945" s="137" t="s">
        <v>211</v>
      </c>
      <c r="F945" s="137" t="s">
        <v>197</v>
      </c>
      <c r="G945" s="52">
        <f t="shared" si="35"/>
        <v>0</v>
      </c>
      <c r="H945" s="52">
        <f t="shared" si="36"/>
        <v>0</v>
      </c>
      <c r="I945" s="52">
        <f t="shared" si="36"/>
        <v>0</v>
      </c>
      <c r="J945" s="52">
        <f t="shared" si="36"/>
        <v>0</v>
      </c>
      <c r="K945" s="52">
        <f t="shared" si="36"/>
        <v>0</v>
      </c>
      <c r="L945" s="52">
        <v>0</v>
      </c>
      <c r="M945" s="52">
        <v>0</v>
      </c>
      <c r="N945" s="52">
        <v>0</v>
      </c>
      <c r="O945" s="52">
        <v>0</v>
      </c>
      <c r="P945" s="52">
        <v>0</v>
      </c>
      <c r="Q945" s="52">
        <v>0</v>
      </c>
      <c r="R945" s="52">
        <v>0</v>
      </c>
      <c r="S945" s="52">
        <v>0</v>
      </c>
      <c r="T945" s="52">
        <v>0</v>
      </c>
      <c r="U945" s="52">
        <v>0</v>
      </c>
      <c r="V945" s="52">
        <v>0</v>
      </c>
      <c r="W945" s="52">
        <v>0</v>
      </c>
    </row>
    <row r="946" spans="2:23">
      <c r="B946" s="137"/>
      <c r="C946" s="137"/>
      <c r="D946" s="137" t="s">
        <v>212</v>
      </c>
      <c r="E946" s="137" t="s">
        <v>58</v>
      </c>
      <c r="F946" s="137" t="s">
        <v>197</v>
      </c>
      <c r="G946" s="52">
        <f t="shared" si="35"/>
        <v>69426</v>
      </c>
      <c r="H946" s="52">
        <f t="shared" si="36"/>
        <v>69426</v>
      </c>
      <c r="I946" s="52">
        <f t="shared" si="36"/>
        <v>0</v>
      </c>
      <c r="J946" s="52">
        <f t="shared" si="36"/>
        <v>0</v>
      </c>
      <c r="K946" s="52">
        <f t="shared" si="36"/>
        <v>0</v>
      </c>
      <c r="L946" s="52">
        <v>30585</v>
      </c>
      <c r="M946" s="52">
        <v>0</v>
      </c>
      <c r="N946" s="52">
        <v>0</v>
      </c>
      <c r="O946" s="52">
        <v>0</v>
      </c>
      <c r="P946" s="52">
        <v>0</v>
      </c>
      <c r="Q946" s="52">
        <v>0</v>
      </c>
      <c r="R946" s="52">
        <v>0</v>
      </c>
      <c r="S946" s="52">
        <v>0</v>
      </c>
      <c r="T946" s="52">
        <v>38841</v>
      </c>
      <c r="U946" s="52">
        <v>0</v>
      </c>
      <c r="V946" s="52">
        <v>0</v>
      </c>
      <c r="W946" s="52">
        <v>0</v>
      </c>
    </row>
    <row r="947" spans="2:23">
      <c r="B947" s="137"/>
      <c r="C947" s="137"/>
      <c r="D947" s="137"/>
      <c r="E947" s="137" t="s">
        <v>199</v>
      </c>
      <c r="F947" s="51" t="s">
        <v>213</v>
      </c>
      <c r="G947" s="52">
        <f t="shared" si="35"/>
        <v>0</v>
      </c>
      <c r="H947" s="52">
        <f t="shared" si="36"/>
        <v>0</v>
      </c>
      <c r="I947" s="52">
        <f t="shared" si="36"/>
        <v>0</v>
      </c>
      <c r="J947" s="52">
        <f t="shared" si="36"/>
        <v>0</v>
      </c>
      <c r="K947" s="52">
        <f t="shared" si="36"/>
        <v>0</v>
      </c>
      <c r="L947" s="52">
        <v>0</v>
      </c>
      <c r="M947" s="52">
        <v>0</v>
      </c>
      <c r="N947" s="52">
        <v>0</v>
      </c>
      <c r="O947" s="52">
        <v>0</v>
      </c>
      <c r="P947" s="52">
        <v>0</v>
      </c>
      <c r="Q947" s="52">
        <v>0</v>
      </c>
      <c r="R947" s="52">
        <v>0</v>
      </c>
      <c r="S947" s="52">
        <v>0</v>
      </c>
      <c r="T947" s="52">
        <v>0</v>
      </c>
      <c r="U947" s="52">
        <v>0</v>
      </c>
      <c r="V947" s="52">
        <v>0</v>
      </c>
      <c r="W947" s="52">
        <v>0</v>
      </c>
    </row>
    <row r="948" spans="2:23">
      <c r="B948" s="137"/>
      <c r="C948" s="137"/>
      <c r="D948" s="137"/>
      <c r="E948" s="137"/>
      <c r="F948" s="51" t="s">
        <v>55</v>
      </c>
      <c r="G948" s="52">
        <f t="shared" si="35"/>
        <v>28309</v>
      </c>
      <c r="H948" s="52">
        <f t="shared" si="36"/>
        <v>28309</v>
      </c>
      <c r="I948" s="52">
        <f t="shared" si="36"/>
        <v>0</v>
      </c>
      <c r="J948" s="52">
        <f t="shared" si="36"/>
        <v>0</v>
      </c>
      <c r="K948" s="52">
        <f t="shared" si="36"/>
        <v>0</v>
      </c>
      <c r="L948" s="52">
        <v>12172</v>
      </c>
      <c r="M948" s="52">
        <v>0</v>
      </c>
      <c r="N948" s="52">
        <v>0</v>
      </c>
      <c r="O948" s="52">
        <v>0</v>
      </c>
      <c r="P948" s="52">
        <v>0</v>
      </c>
      <c r="Q948" s="52">
        <v>0</v>
      </c>
      <c r="R948" s="52">
        <v>0</v>
      </c>
      <c r="S948" s="52">
        <v>0</v>
      </c>
      <c r="T948" s="52">
        <v>16137</v>
      </c>
      <c r="U948" s="52">
        <v>0</v>
      </c>
      <c r="V948" s="52">
        <v>0</v>
      </c>
      <c r="W948" s="52">
        <v>0</v>
      </c>
    </row>
    <row r="949" spans="2:23">
      <c r="B949" s="137"/>
      <c r="C949" s="137"/>
      <c r="D949" s="137"/>
      <c r="E949" s="137" t="s">
        <v>112</v>
      </c>
      <c r="F949" s="137" t="s">
        <v>197</v>
      </c>
      <c r="G949" s="52">
        <f t="shared" si="35"/>
        <v>1176</v>
      </c>
      <c r="H949" s="52">
        <f t="shared" si="36"/>
        <v>1176</v>
      </c>
      <c r="I949" s="52">
        <f t="shared" si="36"/>
        <v>0</v>
      </c>
      <c r="J949" s="52">
        <f t="shared" si="36"/>
        <v>0</v>
      </c>
      <c r="K949" s="52">
        <f t="shared" si="36"/>
        <v>0</v>
      </c>
      <c r="L949" s="52">
        <v>387</v>
      </c>
      <c r="M949" s="52">
        <v>0</v>
      </c>
      <c r="N949" s="52">
        <v>0</v>
      </c>
      <c r="O949" s="52">
        <v>0</v>
      </c>
      <c r="P949" s="52">
        <v>0</v>
      </c>
      <c r="Q949" s="52">
        <v>0</v>
      </c>
      <c r="R949" s="52">
        <v>0</v>
      </c>
      <c r="S949" s="52">
        <v>0</v>
      </c>
      <c r="T949" s="52">
        <v>789</v>
      </c>
      <c r="U949" s="52">
        <v>0</v>
      </c>
      <c r="V949" s="52">
        <v>0</v>
      </c>
      <c r="W949" s="52">
        <v>0</v>
      </c>
    </row>
    <row r="950" spans="2:23">
      <c r="B950" s="137"/>
      <c r="C950" s="137"/>
      <c r="D950" s="137"/>
      <c r="E950" s="137" t="s">
        <v>194</v>
      </c>
      <c r="F950" s="137" t="s">
        <v>197</v>
      </c>
      <c r="G950" s="52">
        <f t="shared" si="35"/>
        <v>2235</v>
      </c>
      <c r="H950" s="52">
        <f t="shared" si="36"/>
        <v>2235</v>
      </c>
      <c r="I950" s="52">
        <f t="shared" si="36"/>
        <v>0</v>
      </c>
      <c r="J950" s="52">
        <f t="shared" si="36"/>
        <v>0</v>
      </c>
      <c r="K950" s="52">
        <f t="shared" si="36"/>
        <v>0</v>
      </c>
      <c r="L950" s="52">
        <v>907</v>
      </c>
      <c r="M950" s="52">
        <v>0</v>
      </c>
      <c r="N950" s="52">
        <v>0</v>
      </c>
      <c r="O950" s="52">
        <v>0</v>
      </c>
      <c r="P950" s="52">
        <v>0</v>
      </c>
      <c r="Q950" s="52">
        <v>0</v>
      </c>
      <c r="R950" s="52">
        <v>0</v>
      </c>
      <c r="S950" s="52">
        <v>0</v>
      </c>
      <c r="T950" s="52">
        <v>1328</v>
      </c>
      <c r="U950" s="52">
        <v>0</v>
      </c>
      <c r="V950" s="52">
        <v>0</v>
      </c>
      <c r="W950" s="52">
        <v>0</v>
      </c>
    </row>
    <row r="951" spans="2:23">
      <c r="B951" s="137"/>
      <c r="C951" s="137"/>
      <c r="D951" s="137"/>
      <c r="E951" s="137" t="s">
        <v>200</v>
      </c>
      <c r="F951" s="51" t="s">
        <v>214</v>
      </c>
      <c r="G951" s="52">
        <f t="shared" si="35"/>
        <v>9233</v>
      </c>
      <c r="H951" s="52">
        <f t="shared" si="36"/>
        <v>9233</v>
      </c>
      <c r="I951" s="52">
        <f t="shared" si="36"/>
        <v>0</v>
      </c>
      <c r="J951" s="52">
        <f t="shared" si="36"/>
        <v>0</v>
      </c>
      <c r="K951" s="52">
        <f t="shared" si="36"/>
        <v>0</v>
      </c>
      <c r="L951" s="52">
        <v>4462</v>
      </c>
      <c r="M951" s="52">
        <v>0</v>
      </c>
      <c r="N951" s="52">
        <v>0</v>
      </c>
      <c r="O951" s="52">
        <v>0</v>
      </c>
      <c r="P951" s="52">
        <v>0</v>
      </c>
      <c r="Q951" s="52">
        <v>0</v>
      </c>
      <c r="R951" s="52">
        <v>0</v>
      </c>
      <c r="S951" s="52">
        <v>0</v>
      </c>
      <c r="T951" s="52">
        <v>4771</v>
      </c>
      <c r="U951" s="52">
        <v>0</v>
      </c>
      <c r="V951" s="52">
        <v>0</v>
      </c>
      <c r="W951" s="52">
        <v>0</v>
      </c>
    </row>
    <row r="952" spans="2:23" ht="31.2">
      <c r="B952" s="137"/>
      <c r="C952" s="137"/>
      <c r="D952" s="137"/>
      <c r="E952" s="137"/>
      <c r="F952" s="51" t="s">
        <v>215</v>
      </c>
      <c r="G952" s="52">
        <f t="shared" si="35"/>
        <v>852</v>
      </c>
      <c r="H952" s="52">
        <f t="shared" si="36"/>
        <v>852</v>
      </c>
      <c r="I952" s="52">
        <f t="shared" si="36"/>
        <v>0</v>
      </c>
      <c r="J952" s="52">
        <f t="shared" si="36"/>
        <v>0</v>
      </c>
      <c r="K952" s="52">
        <f t="shared" si="36"/>
        <v>0</v>
      </c>
      <c r="L952" s="52">
        <v>321</v>
      </c>
      <c r="M952" s="52">
        <v>0</v>
      </c>
      <c r="N952" s="52">
        <v>0</v>
      </c>
      <c r="O952" s="52">
        <v>0</v>
      </c>
      <c r="P952" s="52">
        <v>0</v>
      </c>
      <c r="Q952" s="52">
        <v>0</v>
      </c>
      <c r="R952" s="52">
        <v>0</v>
      </c>
      <c r="S952" s="52">
        <v>0</v>
      </c>
      <c r="T952" s="52">
        <v>531</v>
      </c>
      <c r="U952" s="52">
        <v>0</v>
      </c>
      <c r="V952" s="52">
        <v>0</v>
      </c>
      <c r="W952" s="52">
        <v>0</v>
      </c>
    </row>
    <row r="953" spans="2:23">
      <c r="B953" s="137"/>
      <c r="C953" s="137"/>
      <c r="D953" s="137"/>
      <c r="E953" s="137"/>
      <c r="F953" s="51" t="s">
        <v>216</v>
      </c>
      <c r="G953" s="52">
        <f t="shared" si="35"/>
        <v>3191</v>
      </c>
      <c r="H953" s="52">
        <f t="shared" si="36"/>
        <v>3191</v>
      </c>
      <c r="I953" s="52">
        <f t="shared" si="36"/>
        <v>0</v>
      </c>
      <c r="J953" s="52">
        <f t="shared" si="36"/>
        <v>0</v>
      </c>
      <c r="K953" s="52">
        <f t="shared" si="36"/>
        <v>0</v>
      </c>
      <c r="L953" s="52">
        <v>1733</v>
      </c>
      <c r="M953" s="52">
        <v>0</v>
      </c>
      <c r="N953" s="52">
        <v>0</v>
      </c>
      <c r="O953" s="52">
        <v>0</v>
      </c>
      <c r="P953" s="52">
        <v>0</v>
      </c>
      <c r="Q953" s="52">
        <v>0</v>
      </c>
      <c r="R953" s="52">
        <v>0</v>
      </c>
      <c r="S953" s="52">
        <v>0</v>
      </c>
      <c r="T953" s="52">
        <v>1458</v>
      </c>
      <c r="U953" s="52">
        <v>0</v>
      </c>
      <c r="V953" s="52">
        <v>0</v>
      </c>
      <c r="W953" s="52">
        <v>0</v>
      </c>
    </row>
    <row r="954" spans="2:23">
      <c r="B954" s="137"/>
      <c r="C954" s="137"/>
      <c r="D954" s="137"/>
      <c r="E954" s="137"/>
      <c r="F954" s="51" t="s">
        <v>55</v>
      </c>
      <c r="G954" s="52">
        <f t="shared" si="35"/>
        <v>9501</v>
      </c>
      <c r="H954" s="52">
        <f t="shared" si="36"/>
        <v>9501</v>
      </c>
      <c r="I954" s="52">
        <f t="shared" si="36"/>
        <v>0</v>
      </c>
      <c r="J954" s="52">
        <f t="shared" si="36"/>
        <v>0</v>
      </c>
      <c r="K954" s="52">
        <f t="shared" si="36"/>
        <v>0</v>
      </c>
      <c r="L954" s="52">
        <v>1246</v>
      </c>
      <c r="M954" s="52">
        <v>0</v>
      </c>
      <c r="N954" s="52">
        <v>0</v>
      </c>
      <c r="O954" s="52">
        <v>0</v>
      </c>
      <c r="P954" s="52">
        <v>0</v>
      </c>
      <c r="Q954" s="52">
        <v>0</v>
      </c>
      <c r="R954" s="52">
        <v>0</v>
      </c>
      <c r="S954" s="52">
        <v>0</v>
      </c>
      <c r="T954" s="52">
        <v>8255</v>
      </c>
      <c r="U954" s="52">
        <v>0</v>
      </c>
      <c r="V954" s="52">
        <v>0</v>
      </c>
      <c r="W954" s="52">
        <v>0</v>
      </c>
    </row>
    <row r="955" spans="2:23">
      <c r="B955" s="137"/>
      <c r="C955" s="137"/>
      <c r="D955" s="137"/>
      <c r="E955" s="137" t="s">
        <v>201</v>
      </c>
      <c r="F955" s="137" t="s">
        <v>197</v>
      </c>
      <c r="G955" s="52">
        <f t="shared" si="35"/>
        <v>0</v>
      </c>
      <c r="H955" s="52">
        <f t="shared" si="36"/>
        <v>0</v>
      </c>
      <c r="I955" s="52">
        <f t="shared" si="36"/>
        <v>0</v>
      </c>
      <c r="J955" s="52">
        <f t="shared" si="36"/>
        <v>0</v>
      </c>
      <c r="K955" s="52">
        <f t="shared" si="36"/>
        <v>0</v>
      </c>
      <c r="L955" s="52">
        <v>0</v>
      </c>
      <c r="M955" s="52">
        <v>0</v>
      </c>
      <c r="N955" s="52">
        <v>0</v>
      </c>
      <c r="O955" s="52">
        <v>0</v>
      </c>
      <c r="P955" s="52">
        <v>0</v>
      </c>
      <c r="Q955" s="52">
        <v>0</v>
      </c>
      <c r="R955" s="52">
        <v>0</v>
      </c>
      <c r="S955" s="52">
        <v>0</v>
      </c>
      <c r="T955" s="52">
        <v>0</v>
      </c>
      <c r="U955" s="52">
        <v>0</v>
      </c>
      <c r="V955" s="52">
        <v>0</v>
      </c>
      <c r="W955" s="52">
        <v>0</v>
      </c>
    </row>
    <row r="956" spans="2:23">
      <c r="B956" s="137"/>
      <c r="C956" s="137"/>
      <c r="D956" s="137"/>
      <c r="E956" s="137" t="s">
        <v>217</v>
      </c>
      <c r="F956" s="137" t="s">
        <v>197</v>
      </c>
      <c r="G956" s="52">
        <f t="shared" si="35"/>
        <v>5255</v>
      </c>
      <c r="H956" s="52">
        <f t="shared" si="36"/>
        <v>5255</v>
      </c>
      <c r="I956" s="52">
        <f t="shared" si="36"/>
        <v>0</v>
      </c>
      <c r="J956" s="52">
        <f t="shared" si="36"/>
        <v>0</v>
      </c>
      <c r="K956" s="52">
        <f t="shared" si="36"/>
        <v>0</v>
      </c>
      <c r="L956" s="52">
        <v>2086</v>
      </c>
      <c r="M956" s="52">
        <v>0</v>
      </c>
      <c r="N956" s="52">
        <v>0</v>
      </c>
      <c r="O956" s="52">
        <v>0</v>
      </c>
      <c r="P956" s="52">
        <v>0</v>
      </c>
      <c r="Q956" s="52">
        <v>0</v>
      </c>
      <c r="R956" s="52">
        <v>0</v>
      </c>
      <c r="S956" s="52">
        <v>0</v>
      </c>
      <c r="T956" s="52">
        <v>3169</v>
      </c>
      <c r="U956" s="52">
        <v>0</v>
      </c>
      <c r="V956" s="52">
        <v>0</v>
      </c>
      <c r="W956" s="52">
        <v>0</v>
      </c>
    </row>
    <row r="957" spans="2:23">
      <c r="B957" s="137"/>
      <c r="C957" s="137"/>
      <c r="D957" s="137"/>
      <c r="E957" s="137" t="s">
        <v>218</v>
      </c>
      <c r="F957" s="137" t="s">
        <v>197</v>
      </c>
      <c r="G957" s="52">
        <f t="shared" si="35"/>
        <v>2152</v>
      </c>
      <c r="H957" s="52">
        <f t="shared" si="36"/>
        <v>2152</v>
      </c>
      <c r="I957" s="52">
        <f t="shared" si="36"/>
        <v>0</v>
      </c>
      <c r="J957" s="52">
        <f t="shared" si="36"/>
        <v>0</v>
      </c>
      <c r="K957" s="52">
        <f t="shared" si="36"/>
        <v>0</v>
      </c>
      <c r="L957" s="52">
        <v>0</v>
      </c>
      <c r="M957" s="52">
        <v>0</v>
      </c>
      <c r="N957" s="52">
        <v>0</v>
      </c>
      <c r="O957" s="52">
        <v>0</v>
      </c>
      <c r="P957" s="52">
        <v>0</v>
      </c>
      <c r="Q957" s="52">
        <v>0</v>
      </c>
      <c r="R957" s="52">
        <v>0</v>
      </c>
      <c r="S957" s="52">
        <v>0</v>
      </c>
      <c r="T957" s="52">
        <v>2152</v>
      </c>
      <c r="U957" s="52">
        <v>0</v>
      </c>
      <c r="V957" s="52">
        <v>0</v>
      </c>
      <c r="W957" s="52">
        <v>0</v>
      </c>
    </row>
    <row r="958" spans="2:23">
      <c r="B958" s="137"/>
      <c r="C958" s="137"/>
      <c r="D958" s="137"/>
      <c r="E958" s="137" t="s">
        <v>202</v>
      </c>
      <c r="F958" s="137" t="s">
        <v>197</v>
      </c>
      <c r="G958" s="52">
        <f t="shared" si="35"/>
        <v>0</v>
      </c>
      <c r="H958" s="52">
        <f t="shared" si="36"/>
        <v>0</v>
      </c>
      <c r="I958" s="52">
        <f t="shared" si="36"/>
        <v>0</v>
      </c>
      <c r="J958" s="52">
        <f t="shared" si="36"/>
        <v>0</v>
      </c>
      <c r="K958" s="52">
        <f t="shared" si="36"/>
        <v>0</v>
      </c>
      <c r="L958" s="52">
        <v>0</v>
      </c>
      <c r="M958" s="52">
        <v>0</v>
      </c>
      <c r="N958" s="52">
        <v>0</v>
      </c>
      <c r="O958" s="52">
        <v>0</v>
      </c>
      <c r="P958" s="52">
        <v>0</v>
      </c>
      <c r="Q958" s="52">
        <v>0</v>
      </c>
      <c r="R958" s="52">
        <v>0</v>
      </c>
      <c r="S958" s="52">
        <v>0</v>
      </c>
      <c r="T958" s="52">
        <v>0</v>
      </c>
      <c r="U958" s="52">
        <v>0</v>
      </c>
      <c r="V958" s="52">
        <v>0</v>
      </c>
      <c r="W958" s="52">
        <v>0</v>
      </c>
    </row>
    <row r="959" spans="2:23">
      <c r="B959" s="137"/>
      <c r="C959" s="137"/>
      <c r="D959" s="137"/>
      <c r="E959" s="137" t="s">
        <v>219</v>
      </c>
      <c r="F959" s="137" t="s">
        <v>197</v>
      </c>
      <c r="G959" s="52">
        <f t="shared" si="35"/>
        <v>79</v>
      </c>
      <c r="H959" s="52">
        <f t="shared" si="36"/>
        <v>79</v>
      </c>
      <c r="I959" s="52">
        <f t="shared" si="36"/>
        <v>0</v>
      </c>
      <c r="J959" s="52">
        <f t="shared" si="36"/>
        <v>0</v>
      </c>
      <c r="K959" s="52">
        <f t="shared" si="36"/>
        <v>0</v>
      </c>
      <c r="L959" s="52">
        <v>79</v>
      </c>
      <c r="M959" s="52">
        <v>0</v>
      </c>
      <c r="N959" s="52">
        <v>0</v>
      </c>
      <c r="O959" s="52">
        <v>0</v>
      </c>
      <c r="P959" s="52">
        <v>0</v>
      </c>
      <c r="Q959" s="52">
        <v>0</v>
      </c>
      <c r="R959" s="52">
        <v>0</v>
      </c>
      <c r="S959" s="52">
        <v>0</v>
      </c>
      <c r="T959" s="52">
        <v>0</v>
      </c>
      <c r="U959" s="52">
        <v>0</v>
      </c>
      <c r="V959" s="52">
        <v>0</v>
      </c>
      <c r="W959" s="52">
        <v>0</v>
      </c>
    </row>
    <row r="960" spans="2:23">
      <c r="B960" s="137"/>
      <c r="C960" s="137"/>
      <c r="D960" s="137"/>
      <c r="E960" s="137" t="s">
        <v>220</v>
      </c>
      <c r="F960" s="137" t="s">
        <v>197</v>
      </c>
      <c r="G960" s="52">
        <f t="shared" si="35"/>
        <v>39</v>
      </c>
      <c r="H960" s="52">
        <f t="shared" si="36"/>
        <v>39</v>
      </c>
      <c r="I960" s="52">
        <f t="shared" si="36"/>
        <v>0</v>
      </c>
      <c r="J960" s="52">
        <f t="shared" si="36"/>
        <v>0</v>
      </c>
      <c r="K960" s="52">
        <f t="shared" si="36"/>
        <v>0</v>
      </c>
      <c r="L960" s="52">
        <v>39</v>
      </c>
      <c r="M960" s="52">
        <v>0</v>
      </c>
      <c r="N960" s="52">
        <v>0</v>
      </c>
      <c r="O960" s="52">
        <v>0</v>
      </c>
      <c r="P960" s="52">
        <v>0</v>
      </c>
      <c r="Q960" s="52">
        <v>0</v>
      </c>
      <c r="R960" s="52">
        <v>0</v>
      </c>
      <c r="S960" s="52">
        <v>0</v>
      </c>
      <c r="T960" s="52">
        <v>0</v>
      </c>
      <c r="U960" s="52">
        <v>0</v>
      </c>
      <c r="V960" s="52">
        <v>0</v>
      </c>
      <c r="W960" s="52">
        <v>0</v>
      </c>
    </row>
    <row r="961" spans="2:23" ht="31.2">
      <c r="B961" s="137"/>
      <c r="C961" s="137"/>
      <c r="D961" s="137"/>
      <c r="E961" s="137" t="s">
        <v>221</v>
      </c>
      <c r="F961" s="51" t="s">
        <v>222</v>
      </c>
      <c r="G961" s="52">
        <f t="shared" si="35"/>
        <v>0</v>
      </c>
      <c r="H961" s="52">
        <f t="shared" si="36"/>
        <v>0</v>
      </c>
      <c r="I961" s="52">
        <f t="shared" si="36"/>
        <v>0</v>
      </c>
      <c r="J961" s="52">
        <f t="shared" si="36"/>
        <v>0</v>
      </c>
      <c r="K961" s="52">
        <f t="shared" si="36"/>
        <v>0</v>
      </c>
      <c r="L961" s="52">
        <v>0</v>
      </c>
      <c r="M961" s="52">
        <v>0</v>
      </c>
      <c r="N961" s="52">
        <v>0</v>
      </c>
      <c r="O961" s="52">
        <v>0</v>
      </c>
      <c r="P961" s="52">
        <v>0</v>
      </c>
      <c r="Q961" s="52">
        <v>0</v>
      </c>
      <c r="R961" s="52">
        <v>0</v>
      </c>
      <c r="S961" s="52">
        <v>0</v>
      </c>
      <c r="T961" s="52">
        <v>0</v>
      </c>
      <c r="U961" s="52">
        <v>0</v>
      </c>
      <c r="V961" s="52">
        <v>0</v>
      </c>
      <c r="W961" s="52">
        <v>0</v>
      </c>
    </row>
    <row r="962" spans="2:23">
      <c r="B962" s="137"/>
      <c r="C962" s="137"/>
      <c r="D962" s="137"/>
      <c r="E962" s="137"/>
      <c r="F962" s="51" t="s">
        <v>223</v>
      </c>
      <c r="G962" s="52">
        <f t="shared" si="35"/>
        <v>0</v>
      </c>
      <c r="H962" s="52">
        <f t="shared" si="36"/>
        <v>0</v>
      </c>
      <c r="I962" s="52">
        <f t="shared" si="36"/>
        <v>0</v>
      </c>
      <c r="J962" s="52">
        <f t="shared" si="36"/>
        <v>0</v>
      </c>
      <c r="K962" s="52">
        <f t="shared" ref="K962:K1025" si="37">SUM(O962,S962,W962)</f>
        <v>0</v>
      </c>
      <c r="L962" s="52">
        <v>0</v>
      </c>
      <c r="M962" s="52">
        <v>0</v>
      </c>
      <c r="N962" s="52">
        <v>0</v>
      </c>
      <c r="O962" s="52">
        <v>0</v>
      </c>
      <c r="P962" s="52">
        <v>0</v>
      </c>
      <c r="Q962" s="52">
        <v>0</v>
      </c>
      <c r="R962" s="52">
        <v>0</v>
      </c>
      <c r="S962" s="52">
        <v>0</v>
      </c>
      <c r="T962" s="52">
        <v>0</v>
      </c>
      <c r="U962" s="52">
        <v>0</v>
      </c>
      <c r="V962" s="52">
        <v>0</v>
      </c>
      <c r="W962" s="52">
        <v>0</v>
      </c>
    </row>
    <row r="963" spans="2:23">
      <c r="B963" s="137"/>
      <c r="C963" s="137"/>
      <c r="D963" s="137"/>
      <c r="E963" s="137" t="s">
        <v>54</v>
      </c>
      <c r="F963" s="137" t="s">
        <v>197</v>
      </c>
      <c r="G963" s="52">
        <f t="shared" ref="G963:G1026" si="38">SUM(H963:K963)</f>
        <v>180</v>
      </c>
      <c r="H963" s="52">
        <f t="shared" ref="H963:K1026" si="39">SUM(L963,P963,T963)</f>
        <v>180</v>
      </c>
      <c r="I963" s="52">
        <f t="shared" si="39"/>
        <v>0</v>
      </c>
      <c r="J963" s="52">
        <f t="shared" si="39"/>
        <v>0</v>
      </c>
      <c r="K963" s="52">
        <f t="shared" si="37"/>
        <v>0</v>
      </c>
      <c r="L963" s="52">
        <v>180</v>
      </c>
      <c r="M963" s="52">
        <v>0</v>
      </c>
      <c r="N963" s="52">
        <v>0</v>
      </c>
      <c r="O963" s="52">
        <v>0</v>
      </c>
      <c r="P963" s="52">
        <v>0</v>
      </c>
      <c r="Q963" s="52">
        <v>0</v>
      </c>
      <c r="R963" s="52">
        <v>0</v>
      </c>
      <c r="S963" s="52">
        <v>0</v>
      </c>
      <c r="T963" s="52">
        <v>0</v>
      </c>
      <c r="U963" s="52">
        <v>0</v>
      </c>
      <c r="V963" s="52">
        <v>0</v>
      </c>
      <c r="W963" s="52">
        <v>0</v>
      </c>
    </row>
    <row r="964" spans="2:23">
      <c r="B964" s="137"/>
      <c r="C964" s="137"/>
      <c r="D964" s="137"/>
      <c r="E964" s="137" t="s">
        <v>224</v>
      </c>
      <c r="F964" s="137" t="s">
        <v>197</v>
      </c>
      <c r="G964" s="52">
        <f t="shared" si="38"/>
        <v>82</v>
      </c>
      <c r="H964" s="52">
        <f t="shared" si="39"/>
        <v>82</v>
      </c>
      <c r="I964" s="52">
        <f t="shared" si="39"/>
        <v>0</v>
      </c>
      <c r="J964" s="52">
        <f t="shared" si="39"/>
        <v>0</v>
      </c>
      <c r="K964" s="52">
        <f t="shared" si="37"/>
        <v>0</v>
      </c>
      <c r="L964" s="52">
        <v>52</v>
      </c>
      <c r="M964" s="52">
        <v>0</v>
      </c>
      <c r="N964" s="52">
        <v>0</v>
      </c>
      <c r="O964" s="52">
        <v>0</v>
      </c>
      <c r="P964" s="52">
        <v>0</v>
      </c>
      <c r="Q964" s="52">
        <v>0</v>
      </c>
      <c r="R964" s="52">
        <v>0</v>
      </c>
      <c r="S964" s="52">
        <v>0</v>
      </c>
      <c r="T964" s="52">
        <v>30</v>
      </c>
      <c r="U964" s="52">
        <v>0</v>
      </c>
      <c r="V964" s="52">
        <v>0</v>
      </c>
      <c r="W964" s="52">
        <v>0</v>
      </c>
    </row>
    <row r="965" spans="2:23">
      <c r="B965" s="137"/>
      <c r="C965" s="137"/>
      <c r="D965" s="137"/>
      <c r="E965" s="137" t="s">
        <v>225</v>
      </c>
      <c r="F965" s="137" t="s">
        <v>197</v>
      </c>
      <c r="G965" s="52">
        <f t="shared" si="38"/>
        <v>418</v>
      </c>
      <c r="H965" s="52">
        <f t="shared" si="39"/>
        <v>418</v>
      </c>
      <c r="I965" s="52">
        <f t="shared" si="39"/>
        <v>0</v>
      </c>
      <c r="J965" s="52">
        <f t="shared" si="39"/>
        <v>0</v>
      </c>
      <c r="K965" s="52">
        <f t="shared" si="37"/>
        <v>0</v>
      </c>
      <c r="L965" s="52">
        <v>418</v>
      </c>
      <c r="M965" s="52">
        <v>0</v>
      </c>
      <c r="N965" s="52">
        <v>0</v>
      </c>
      <c r="O965" s="52">
        <v>0</v>
      </c>
      <c r="P965" s="52">
        <v>0</v>
      </c>
      <c r="Q965" s="52">
        <v>0</v>
      </c>
      <c r="R965" s="52">
        <v>0</v>
      </c>
      <c r="S965" s="52">
        <v>0</v>
      </c>
      <c r="T965" s="52">
        <v>0</v>
      </c>
      <c r="U965" s="52">
        <v>0</v>
      </c>
      <c r="V965" s="52">
        <v>0</v>
      </c>
      <c r="W965" s="52">
        <v>0</v>
      </c>
    </row>
    <row r="966" spans="2:23">
      <c r="B966" s="137"/>
      <c r="C966" s="137"/>
      <c r="D966" s="137"/>
      <c r="E966" s="137" t="s">
        <v>55</v>
      </c>
      <c r="F966" s="137" t="s">
        <v>197</v>
      </c>
      <c r="G966" s="52">
        <f t="shared" si="38"/>
        <v>616</v>
      </c>
      <c r="H966" s="52">
        <f t="shared" si="39"/>
        <v>616</v>
      </c>
      <c r="I966" s="52">
        <f t="shared" si="39"/>
        <v>0</v>
      </c>
      <c r="J966" s="52">
        <f t="shared" si="39"/>
        <v>0</v>
      </c>
      <c r="K966" s="52">
        <f t="shared" si="37"/>
        <v>0</v>
      </c>
      <c r="L966" s="52">
        <v>395</v>
      </c>
      <c r="M966" s="52">
        <v>0</v>
      </c>
      <c r="N966" s="52">
        <v>0</v>
      </c>
      <c r="O966" s="52">
        <v>0</v>
      </c>
      <c r="P966" s="52">
        <v>0</v>
      </c>
      <c r="Q966" s="52">
        <v>0</v>
      </c>
      <c r="R966" s="52">
        <v>0</v>
      </c>
      <c r="S966" s="52">
        <v>0</v>
      </c>
      <c r="T966" s="52">
        <v>221</v>
      </c>
      <c r="U966" s="52">
        <v>0</v>
      </c>
      <c r="V966" s="52">
        <v>0</v>
      </c>
      <c r="W966" s="52">
        <v>0</v>
      </c>
    </row>
    <row r="967" spans="2:23">
      <c r="B967" s="137"/>
      <c r="C967" s="137"/>
      <c r="D967" s="137"/>
      <c r="E967" s="137" t="s">
        <v>226</v>
      </c>
      <c r="F967" s="137" t="s">
        <v>197</v>
      </c>
      <c r="G967" s="52">
        <f t="shared" si="38"/>
        <v>6108</v>
      </c>
      <c r="H967" s="52">
        <f t="shared" si="39"/>
        <v>6108</v>
      </c>
      <c r="I967" s="52">
        <f t="shared" si="39"/>
        <v>0</v>
      </c>
      <c r="J967" s="52">
        <f t="shared" si="39"/>
        <v>0</v>
      </c>
      <c r="K967" s="52">
        <f t="shared" si="37"/>
        <v>0</v>
      </c>
      <c r="L967" s="52">
        <v>6108</v>
      </c>
      <c r="M967" s="52">
        <v>0</v>
      </c>
      <c r="N967" s="52">
        <v>0</v>
      </c>
      <c r="O967" s="52">
        <v>0</v>
      </c>
      <c r="P967" s="52">
        <v>0</v>
      </c>
      <c r="Q967" s="52">
        <v>0</v>
      </c>
      <c r="R967" s="52">
        <v>0</v>
      </c>
      <c r="S967" s="52">
        <v>0</v>
      </c>
      <c r="T967" s="52">
        <v>0</v>
      </c>
      <c r="U967" s="52">
        <v>0</v>
      </c>
      <c r="V967" s="52">
        <v>0</v>
      </c>
      <c r="W967" s="52">
        <v>0</v>
      </c>
    </row>
    <row r="968" spans="2:23">
      <c r="B968" s="137"/>
      <c r="C968" s="137"/>
      <c r="D968" s="137" t="s">
        <v>227</v>
      </c>
      <c r="E968" s="137" t="s">
        <v>197</v>
      </c>
      <c r="F968" s="137" t="s">
        <v>197</v>
      </c>
      <c r="G968" s="52">
        <f t="shared" si="38"/>
        <v>81342.399999999994</v>
      </c>
      <c r="H968" s="52">
        <f t="shared" si="39"/>
        <v>81342.399999999994</v>
      </c>
      <c r="I968" s="52">
        <f t="shared" si="39"/>
        <v>0</v>
      </c>
      <c r="J968" s="52">
        <f t="shared" si="39"/>
        <v>0</v>
      </c>
      <c r="K968" s="52">
        <f t="shared" si="37"/>
        <v>0</v>
      </c>
      <c r="L968" s="52">
        <v>8961.7000000000007</v>
      </c>
      <c r="M968" s="52">
        <v>0</v>
      </c>
      <c r="N968" s="52">
        <v>0</v>
      </c>
      <c r="O968" s="52">
        <v>0</v>
      </c>
      <c r="P968" s="52">
        <v>0</v>
      </c>
      <c r="Q968" s="52">
        <v>0</v>
      </c>
      <c r="R968" s="52">
        <v>0</v>
      </c>
      <c r="S968" s="52">
        <v>0</v>
      </c>
      <c r="T968" s="52">
        <v>72380.7</v>
      </c>
      <c r="U968" s="52">
        <v>0</v>
      </c>
      <c r="V968" s="52">
        <v>0</v>
      </c>
      <c r="W968" s="52">
        <v>0</v>
      </c>
    </row>
    <row r="969" spans="2:23">
      <c r="B969" s="137" t="s">
        <v>125</v>
      </c>
      <c r="C969" s="137" t="s">
        <v>146</v>
      </c>
      <c r="D969" s="137" t="s">
        <v>123</v>
      </c>
      <c r="E969" s="137"/>
      <c r="F969" s="137" t="s">
        <v>197</v>
      </c>
      <c r="G969" s="52">
        <f t="shared" si="38"/>
        <v>214239.90000000002</v>
      </c>
      <c r="H969" s="52">
        <f t="shared" si="39"/>
        <v>153297.20000000001</v>
      </c>
      <c r="I969" s="52">
        <f t="shared" si="39"/>
        <v>29033.599999999999</v>
      </c>
      <c r="J969" s="52">
        <f t="shared" si="39"/>
        <v>31909.1</v>
      </c>
      <c r="K969" s="52">
        <f t="shared" si="37"/>
        <v>0</v>
      </c>
      <c r="L969" s="52">
        <v>55075</v>
      </c>
      <c r="M969" s="52">
        <v>29033.599999999999</v>
      </c>
      <c r="N969" s="52">
        <v>31909.1</v>
      </c>
      <c r="O969" s="52">
        <v>0</v>
      </c>
      <c r="P969" s="52">
        <v>899</v>
      </c>
      <c r="Q969" s="52">
        <v>0</v>
      </c>
      <c r="R969" s="52">
        <v>0</v>
      </c>
      <c r="S969" s="52">
        <v>0</v>
      </c>
      <c r="T969" s="52">
        <v>97323.199999999997</v>
      </c>
      <c r="U969" s="52">
        <v>0</v>
      </c>
      <c r="V969" s="52">
        <v>0</v>
      </c>
      <c r="W969" s="52">
        <v>0</v>
      </c>
    </row>
    <row r="970" spans="2:23">
      <c r="B970" s="137"/>
      <c r="C970" s="137"/>
      <c r="D970" s="137" t="s">
        <v>198</v>
      </c>
      <c r="E970" s="137" t="s">
        <v>58</v>
      </c>
      <c r="F970" s="137" t="s">
        <v>197</v>
      </c>
      <c r="G970" s="52">
        <f t="shared" si="38"/>
        <v>60942.7</v>
      </c>
      <c r="H970" s="52">
        <f t="shared" si="39"/>
        <v>0</v>
      </c>
      <c r="I970" s="52">
        <f t="shared" si="39"/>
        <v>29033.599999999999</v>
      </c>
      <c r="J970" s="52">
        <f t="shared" si="39"/>
        <v>31909.1</v>
      </c>
      <c r="K970" s="52">
        <f t="shared" si="37"/>
        <v>0</v>
      </c>
      <c r="L970" s="52">
        <v>0</v>
      </c>
      <c r="M970" s="52">
        <v>29033.599999999999</v>
      </c>
      <c r="N970" s="52">
        <v>31909.1</v>
      </c>
      <c r="O970" s="52">
        <v>0</v>
      </c>
      <c r="P970" s="52">
        <v>0</v>
      </c>
      <c r="Q970" s="52">
        <v>0</v>
      </c>
      <c r="R970" s="52">
        <v>0</v>
      </c>
      <c r="S970" s="52">
        <v>0</v>
      </c>
      <c r="T970" s="52">
        <v>0</v>
      </c>
      <c r="U970" s="52">
        <v>0</v>
      </c>
      <c r="V970" s="52">
        <v>0</v>
      </c>
      <c r="W970" s="52">
        <v>0</v>
      </c>
    </row>
    <row r="971" spans="2:23">
      <c r="B971" s="137"/>
      <c r="C971" s="137"/>
      <c r="D971" s="137"/>
      <c r="E971" s="137" t="s">
        <v>153</v>
      </c>
      <c r="F971" s="51" t="s">
        <v>58</v>
      </c>
      <c r="G971" s="52">
        <f t="shared" si="38"/>
        <v>57035.9</v>
      </c>
      <c r="H971" s="52">
        <f t="shared" si="39"/>
        <v>0</v>
      </c>
      <c r="I971" s="52">
        <f t="shared" si="39"/>
        <v>27172.2</v>
      </c>
      <c r="J971" s="52">
        <f t="shared" si="39"/>
        <v>29863.7</v>
      </c>
      <c r="K971" s="52">
        <f t="shared" si="37"/>
        <v>0</v>
      </c>
      <c r="L971" s="52">
        <v>0</v>
      </c>
      <c r="M971" s="52">
        <v>27172.2</v>
      </c>
      <c r="N971" s="52">
        <v>29863.7</v>
      </c>
      <c r="O971" s="52">
        <v>0</v>
      </c>
      <c r="P971" s="52">
        <v>0</v>
      </c>
      <c r="Q971" s="52">
        <v>0</v>
      </c>
      <c r="R971" s="52">
        <v>0</v>
      </c>
      <c r="S971" s="52">
        <v>0</v>
      </c>
      <c r="T971" s="52">
        <v>0</v>
      </c>
      <c r="U971" s="52">
        <v>0</v>
      </c>
      <c r="V971" s="52">
        <v>0</v>
      </c>
      <c r="W971" s="52">
        <v>0</v>
      </c>
    </row>
    <row r="972" spans="2:23">
      <c r="B972" s="137"/>
      <c r="C972" s="137"/>
      <c r="D972" s="137"/>
      <c r="E972" s="137"/>
      <c r="F972" s="51" t="s">
        <v>199</v>
      </c>
      <c r="G972" s="52">
        <f t="shared" si="38"/>
        <v>19354.900000000001</v>
      </c>
      <c r="H972" s="52">
        <f t="shared" si="39"/>
        <v>0</v>
      </c>
      <c r="I972" s="52">
        <f t="shared" si="39"/>
        <v>9220.9</v>
      </c>
      <c r="J972" s="52">
        <f t="shared" si="39"/>
        <v>10134</v>
      </c>
      <c r="K972" s="52">
        <f t="shared" si="37"/>
        <v>0</v>
      </c>
      <c r="L972" s="52">
        <v>0</v>
      </c>
      <c r="M972" s="52">
        <v>9220.9</v>
      </c>
      <c r="N972" s="52">
        <v>10134</v>
      </c>
      <c r="O972" s="52">
        <v>0</v>
      </c>
      <c r="P972" s="52">
        <v>0</v>
      </c>
      <c r="Q972" s="52">
        <v>0</v>
      </c>
      <c r="R972" s="52">
        <v>0</v>
      </c>
      <c r="S972" s="52">
        <v>0</v>
      </c>
      <c r="T972" s="52">
        <v>0</v>
      </c>
      <c r="U972" s="52">
        <v>0</v>
      </c>
      <c r="V972" s="52">
        <v>0</v>
      </c>
      <c r="W972" s="52">
        <v>0</v>
      </c>
    </row>
    <row r="973" spans="2:23" ht="31.2">
      <c r="B973" s="137"/>
      <c r="C973" s="137"/>
      <c r="D973" s="137"/>
      <c r="E973" s="137"/>
      <c r="F973" s="51" t="s">
        <v>200</v>
      </c>
      <c r="G973" s="52">
        <f t="shared" si="38"/>
        <v>11342</v>
      </c>
      <c r="H973" s="52">
        <f t="shared" si="39"/>
        <v>0</v>
      </c>
      <c r="I973" s="52">
        <f t="shared" si="39"/>
        <v>5403.1</v>
      </c>
      <c r="J973" s="52">
        <f t="shared" si="39"/>
        <v>5938.9</v>
      </c>
      <c r="K973" s="52">
        <f t="shared" si="37"/>
        <v>0</v>
      </c>
      <c r="L973" s="52">
        <v>0</v>
      </c>
      <c r="M973" s="52">
        <v>5403.1</v>
      </c>
      <c r="N973" s="52">
        <v>5938.9</v>
      </c>
      <c r="O973" s="52">
        <v>0</v>
      </c>
      <c r="P973" s="52">
        <v>0</v>
      </c>
      <c r="Q973" s="52">
        <v>0</v>
      </c>
      <c r="R973" s="52">
        <v>0</v>
      </c>
      <c r="S973" s="52">
        <v>0</v>
      </c>
      <c r="T973" s="52">
        <v>0</v>
      </c>
      <c r="U973" s="52">
        <v>0</v>
      </c>
      <c r="V973" s="52">
        <v>0</v>
      </c>
      <c r="W973" s="52">
        <v>0</v>
      </c>
    </row>
    <row r="974" spans="2:23">
      <c r="B974" s="137"/>
      <c r="C974" s="137"/>
      <c r="D974" s="137"/>
      <c r="E974" s="137"/>
      <c r="F974" s="51" t="s">
        <v>201</v>
      </c>
      <c r="G974" s="52">
        <f t="shared" si="38"/>
        <v>353.5</v>
      </c>
      <c r="H974" s="52">
        <f t="shared" si="39"/>
        <v>0</v>
      </c>
      <c r="I974" s="52">
        <f t="shared" si="39"/>
        <v>168.4</v>
      </c>
      <c r="J974" s="52">
        <f t="shared" si="39"/>
        <v>185.1</v>
      </c>
      <c r="K974" s="52">
        <f t="shared" si="37"/>
        <v>0</v>
      </c>
      <c r="L974" s="52">
        <v>0</v>
      </c>
      <c r="M974" s="52">
        <v>168.4</v>
      </c>
      <c r="N974" s="52">
        <v>185.1</v>
      </c>
      <c r="O974" s="52">
        <v>0</v>
      </c>
      <c r="P974" s="52">
        <v>0</v>
      </c>
      <c r="Q974" s="52">
        <v>0</v>
      </c>
      <c r="R974" s="52">
        <v>0</v>
      </c>
      <c r="S974" s="52">
        <v>0</v>
      </c>
      <c r="T974" s="52">
        <v>0</v>
      </c>
      <c r="U974" s="52">
        <v>0</v>
      </c>
      <c r="V974" s="52">
        <v>0</v>
      </c>
      <c r="W974" s="52">
        <v>0</v>
      </c>
    </row>
    <row r="975" spans="2:23">
      <c r="B975" s="137"/>
      <c r="C975" s="137"/>
      <c r="D975" s="137"/>
      <c r="E975" s="137"/>
      <c r="F975" s="51" t="s">
        <v>202</v>
      </c>
      <c r="G975" s="52">
        <f t="shared" si="38"/>
        <v>1206.6999999999998</v>
      </c>
      <c r="H975" s="52">
        <f t="shared" si="39"/>
        <v>0</v>
      </c>
      <c r="I975" s="52">
        <f t="shared" si="39"/>
        <v>574.9</v>
      </c>
      <c r="J975" s="52">
        <f t="shared" si="39"/>
        <v>631.79999999999995</v>
      </c>
      <c r="K975" s="52">
        <f t="shared" si="37"/>
        <v>0</v>
      </c>
      <c r="L975" s="52">
        <v>0</v>
      </c>
      <c r="M975" s="52">
        <v>574.9</v>
      </c>
      <c r="N975" s="52">
        <v>631.79999999999995</v>
      </c>
      <c r="O975" s="52">
        <v>0</v>
      </c>
      <c r="P975" s="52">
        <v>0</v>
      </c>
      <c r="Q975" s="52">
        <v>0</v>
      </c>
      <c r="R975" s="52">
        <v>0</v>
      </c>
      <c r="S975" s="52">
        <v>0</v>
      </c>
      <c r="T975" s="52">
        <v>0</v>
      </c>
      <c r="U975" s="52">
        <v>0</v>
      </c>
      <c r="V975" s="52">
        <v>0</v>
      </c>
      <c r="W975" s="52">
        <v>0</v>
      </c>
    </row>
    <row r="976" spans="2:23" ht="31.2">
      <c r="B976" s="137"/>
      <c r="C976" s="137"/>
      <c r="D976" s="137"/>
      <c r="E976" s="137"/>
      <c r="F976" s="51" t="s">
        <v>203</v>
      </c>
      <c r="G976" s="52">
        <f t="shared" si="38"/>
        <v>1487</v>
      </c>
      <c r="H976" s="52">
        <f t="shared" si="39"/>
        <v>0</v>
      </c>
      <c r="I976" s="52">
        <f t="shared" si="39"/>
        <v>708.4</v>
      </c>
      <c r="J976" s="52">
        <f t="shared" si="39"/>
        <v>778.6</v>
      </c>
      <c r="K976" s="52">
        <f t="shared" si="37"/>
        <v>0</v>
      </c>
      <c r="L976" s="52">
        <v>0</v>
      </c>
      <c r="M976" s="52">
        <v>708.4</v>
      </c>
      <c r="N976" s="52">
        <v>778.6</v>
      </c>
      <c r="O976" s="52">
        <v>0</v>
      </c>
      <c r="P976" s="52">
        <v>0</v>
      </c>
      <c r="Q976" s="52">
        <v>0</v>
      </c>
      <c r="R976" s="52">
        <v>0</v>
      </c>
      <c r="S976" s="52">
        <v>0</v>
      </c>
      <c r="T976" s="52">
        <v>0</v>
      </c>
      <c r="U976" s="52">
        <v>0</v>
      </c>
      <c r="V976" s="52">
        <v>0</v>
      </c>
      <c r="W976" s="52">
        <v>0</v>
      </c>
    </row>
    <row r="977" spans="2:23">
      <c r="B977" s="137"/>
      <c r="C977" s="137"/>
      <c r="D977" s="137"/>
      <c r="E977" s="137"/>
      <c r="F977" s="51" t="s">
        <v>204</v>
      </c>
      <c r="G977" s="52">
        <f t="shared" si="38"/>
        <v>670.4</v>
      </c>
      <c r="H977" s="52">
        <f t="shared" si="39"/>
        <v>0</v>
      </c>
      <c r="I977" s="52">
        <f t="shared" si="39"/>
        <v>319.39999999999998</v>
      </c>
      <c r="J977" s="52">
        <f t="shared" si="39"/>
        <v>351</v>
      </c>
      <c r="K977" s="52">
        <f t="shared" si="37"/>
        <v>0</v>
      </c>
      <c r="L977" s="52">
        <v>0</v>
      </c>
      <c r="M977" s="52">
        <v>319.39999999999998</v>
      </c>
      <c r="N977" s="52">
        <v>351</v>
      </c>
      <c r="O977" s="52">
        <v>0</v>
      </c>
      <c r="P977" s="52">
        <v>0</v>
      </c>
      <c r="Q977" s="52">
        <v>0</v>
      </c>
      <c r="R977" s="52">
        <v>0</v>
      </c>
      <c r="S977" s="52">
        <v>0</v>
      </c>
      <c r="T977" s="52">
        <v>0</v>
      </c>
      <c r="U977" s="52">
        <v>0</v>
      </c>
      <c r="V977" s="52">
        <v>0</v>
      </c>
      <c r="W977" s="52">
        <v>0</v>
      </c>
    </row>
    <row r="978" spans="2:23">
      <c r="B978" s="137"/>
      <c r="C978" s="137"/>
      <c r="D978" s="137"/>
      <c r="E978" s="137"/>
      <c r="F978" s="51" t="s">
        <v>55</v>
      </c>
      <c r="G978" s="52">
        <f t="shared" si="38"/>
        <v>22621.4</v>
      </c>
      <c r="H978" s="52">
        <f t="shared" si="39"/>
        <v>0</v>
      </c>
      <c r="I978" s="52">
        <f t="shared" si="39"/>
        <v>10777.1</v>
      </c>
      <c r="J978" s="52">
        <f t="shared" si="39"/>
        <v>11844.3</v>
      </c>
      <c r="K978" s="52">
        <f t="shared" si="37"/>
        <v>0</v>
      </c>
      <c r="L978" s="52">
        <v>0</v>
      </c>
      <c r="M978" s="52">
        <v>10777.1</v>
      </c>
      <c r="N978" s="52">
        <v>11844.3</v>
      </c>
      <c r="O978" s="52">
        <v>0</v>
      </c>
      <c r="P978" s="52">
        <v>0</v>
      </c>
      <c r="Q978" s="52">
        <v>0</v>
      </c>
      <c r="R978" s="52">
        <v>0</v>
      </c>
      <c r="S978" s="52">
        <v>0</v>
      </c>
      <c r="T978" s="52">
        <v>0</v>
      </c>
      <c r="U978" s="52">
        <v>0</v>
      </c>
      <c r="V978" s="52">
        <v>0</v>
      </c>
      <c r="W978" s="52">
        <v>0</v>
      </c>
    </row>
    <row r="979" spans="2:23">
      <c r="B979" s="137"/>
      <c r="C979" s="137"/>
      <c r="D979" s="137"/>
      <c r="E979" s="137" t="s">
        <v>154</v>
      </c>
      <c r="F979" s="51" t="s">
        <v>58</v>
      </c>
      <c r="G979" s="52">
        <f t="shared" si="38"/>
        <v>3906.8</v>
      </c>
      <c r="H979" s="52">
        <f t="shared" si="39"/>
        <v>0</v>
      </c>
      <c r="I979" s="52">
        <f t="shared" si="39"/>
        <v>1861.4</v>
      </c>
      <c r="J979" s="52">
        <f t="shared" si="39"/>
        <v>2045.4</v>
      </c>
      <c r="K979" s="52">
        <f t="shared" si="37"/>
        <v>0</v>
      </c>
      <c r="L979" s="52">
        <v>0</v>
      </c>
      <c r="M979" s="52">
        <v>1861.4</v>
      </c>
      <c r="N979" s="52">
        <v>2045.4</v>
      </c>
      <c r="O979" s="52">
        <v>0</v>
      </c>
      <c r="P979" s="52">
        <v>0</v>
      </c>
      <c r="Q979" s="52">
        <v>0</v>
      </c>
      <c r="R979" s="52">
        <v>0</v>
      </c>
      <c r="S979" s="52">
        <v>0</v>
      </c>
      <c r="T979" s="52">
        <v>0</v>
      </c>
      <c r="U979" s="52">
        <v>0</v>
      </c>
      <c r="V979" s="52">
        <v>0</v>
      </c>
      <c r="W979" s="52">
        <v>0</v>
      </c>
    </row>
    <row r="980" spans="2:23">
      <c r="B980" s="137"/>
      <c r="C980" s="137"/>
      <c r="D980" s="137"/>
      <c r="E980" s="137"/>
      <c r="F980" s="51" t="s">
        <v>205</v>
      </c>
      <c r="G980" s="52">
        <f t="shared" si="38"/>
        <v>603.29999999999995</v>
      </c>
      <c r="H980" s="52">
        <f t="shared" si="39"/>
        <v>0</v>
      </c>
      <c r="I980" s="52">
        <f t="shared" si="39"/>
        <v>287.39999999999998</v>
      </c>
      <c r="J980" s="52">
        <f t="shared" si="39"/>
        <v>315.89999999999998</v>
      </c>
      <c r="K980" s="52">
        <f t="shared" si="37"/>
        <v>0</v>
      </c>
      <c r="L980" s="52">
        <v>0</v>
      </c>
      <c r="M980" s="52">
        <v>287.39999999999998</v>
      </c>
      <c r="N980" s="52">
        <v>315.89999999999998</v>
      </c>
      <c r="O980" s="52">
        <v>0</v>
      </c>
      <c r="P980" s="52">
        <v>0</v>
      </c>
      <c r="Q980" s="52">
        <v>0</v>
      </c>
      <c r="R980" s="52">
        <v>0</v>
      </c>
      <c r="S980" s="52">
        <v>0</v>
      </c>
      <c r="T980" s="52">
        <v>0</v>
      </c>
      <c r="U980" s="52">
        <v>0</v>
      </c>
      <c r="V980" s="52">
        <v>0</v>
      </c>
      <c r="W980" s="52">
        <v>0</v>
      </c>
    </row>
    <row r="981" spans="2:23">
      <c r="B981" s="137"/>
      <c r="C981" s="137"/>
      <c r="D981" s="137"/>
      <c r="E981" s="137"/>
      <c r="F981" s="51" t="s">
        <v>206</v>
      </c>
      <c r="G981" s="52">
        <f t="shared" si="38"/>
        <v>1200.5999999999999</v>
      </c>
      <c r="H981" s="52">
        <f t="shared" si="39"/>
        <v>0</v>
      </c>
      <c r="I981" s="52">
        <f t="shared" si="39"/>
        <v>572</v>
      </c>
      <c r="J981" s="52">
        <f t="shared" si="39"/>
        <v>628.6</v>
      </c>
      <c r="K981" s="52">
        <f t="shared" si="37"/>
        <v>0</v>
      </c>
      <c r="L981" s="52">
        <v>0</v>
      </c>
      <c r="M981" s="52">
        <v>572</v>
      </c>
      <c r="N981" s="52">
        <v>628.6</v>
      </c>
      <c r="O981" s="52">
        <v>0</v>
      </c>
      <c r="P981" s="52">
        <v>0</v>
      </c>
      <c r="Q981" s="52">
        <v>0</v>
      </c>
      <c r="R981" s="52">
        <v>0</v>
      </c>
      <c r="S981" s="52">
        <v>0</v>
      </c>
      <c r="T981" s="52">
        <v>0</v>
      </c>
      <c r="U981" s="52">
        <v>0</v>
      </c>
      <c r="V981" s="52">
        <v>0</v>
      </c>
      <c r="W981" s="52">
        <v>0</v>
      </c>
    </row>
    <row r="982" spans="2:23">
      <c r="B982" s="137"/>
      <c r="C982" s="137"/>
      <c r="D982" s="137"/>
      <c r="E982" s="137"/>
      <c r="F982" s="51" t="s">
        <v>207</v>
      </c>
      <c r="G982" s="52">
        <f t="shared" si="38"/>
        <v>225.5</v>
      </c>
      <c r="H982" s="52">
        <f t="shared" si="39"/>
        <v>0</v>
      </c>
      <c r="I982" s="52">
        <f t="shared" si="39"/>
        <v>107.4</v>
      </c>
      <c r="J982" s="52">
        <f t="shared" si="39"/>
        <v>118.1</v>
      </c>
      <c r="K982" s="52">
        <f t="shared" si="37"/>
        <v>0</v>
      </c>
      <c r="L982" s="52">
        <v>0</v>
      </c>
      <c r="M982" s="52">
        <v>107.4</v>
      </c>
      <c r="N982" s="52">
        <v>118.1</v>
      </c>
      <c r="O982" s="52">
        <v>0</v>
      </c>
      <c r="P982" s="52">
        <v>0</v>
      </c>
      <c r="Q982" s="52">
        <v>0</v>
      </c>
      <c r="R982" s="52">
        <v>0</v>
      </c>
      <c r="S982" s="52">
        <v>0</v>
      </c>
      <c r="T982" s="52">
        <v>0</v>
      </c>
      <c r="U982" s="52">
        <v>0</v>
      </c>
      <c r="V982" s="52">
        <v>0</v>
      </c>
      <c r="W982" s="52">
        <v>0</v>
      </c>
    </row>
    <row r="983" spans="2:23" ht="31.2">
      <c r="B983" s="137"/>
      <c r="C983" s="137"/>
      <c r="D983" s="137"/>
      <c r="E983" s="137"/>
      <c r="F983" s="51" t="s">
        <v>208</v>
      </c>
      <c r="G983" s="52">
        <f t="shared" si="38"/>
        <v>274.60000000000002</v>
      </c>
      <c r="H983" s="52">
        <f t="shared" si="39"/>
        <v>0</v>
      </c>
      <c r="I983" s="52">
        <f t="shared" si="39"/>
        <v>131</v>
      </c>
      <c r="J983" s="52">
        <f t="shared" si="39"/>
        <v>143.6</v>
      </c>
      <c r="K983" s="52">
        <f t="shared" si="37"/>
        <v>0</v>
      </c>
      <c r="L983" s="52">
        <v>0</v>
      </c>
      <c r="M983" s="52">
        <v>131</v>
      </c>
      <c r="N983" s="52">
        <v>143.6</v>
      </c>
      <c r="O983" s="52">
        <v>0</v>
      </c>
      <c r="P983" s="52">
        <v>0</v>
      </c>
      <c r="Q983" s="52">
        <v>0</v>
      </c>
      <c r="R983" s="52">
        <v>0</v>
      </c>
      <c r="S983" s="52">
        <v>0</v>
      </c>
      <c r="T983" s="52">
        <v>0</v>
      </c>
      <c r="U983" s="52">
        <v>0</v>
      </c>
      <c r="V983" s="52">
        <v>0</v>
      </c>
      <c r="W983" s="52">
        <v>0</v>
      </c>
    </row>
    <row r="984" spans="2:23">
      <c r="B984" s="137"/>
      <c r="C984" s="137"/>
      <c r="D984" s="137"/>
      <c r="E984" s="137"/>
      <c r="F984" s="51" t="s">
        <v>209</v>
      </c>
      <c r="G984" s="52">
        <f t="shared" si="38"/>
        <v>0</v>
      </c>
      <c r="H984" s="52">
        <f t="shared" si="39"/>
        <v>0</v>
      </c>
      <c r="I984" s="52">
        <f t="shared" si="39"/>
        <v>0</v>
      </c>
      <c r="J984" s="52">
        <f t="shared" si="39"/>
        <v>0</v>
      </c>
      <c r="K984" s="52">
        <f t="shared" si="37"/>
        <v>0</v>
      </c>
      <c r="L984" s="52">
        <v>0</v>
      </c>
      <c r="M984" s="52">
        <v>0</v>
      </c>
      <c r="N984" s="52">
        <v>0</v>
      </c>
      <c r="O984" s="52">
        <v>0</v>
      </c>
      <c r="P984" s="52">
        <v>0</v>
      </c>
      <c r="Q984" s="52">
        <v>0</v>
      </c>
      <c r="R984" s="52">
        <v>0</v>
      </c>
      <c r="S984" s="52">
        <v>0</v>
      </c>
      <c r="T984" s="52">
        <v>0</v>
      </c>
      <c r="U984" s="52">
        <v>0</v>
      </c>
      <c r="V984" s="52">
        <v>0</v>
      </c>
      <c r="W984" s="52">
        <v>0</v>
      </c>
    </row>
    <row r="985" spans="2:23">
      <c r="B985" s="137"/>
      <c r="C985" s="137"/>
      <c r="D985" s="137"/>
      <c r="E985" s="137"/>
      <c r="F985" s="51" t="s">
        <v>55</v>
      </c>
      <c r="G985" s="52">
        <f t="shared" si="38"/>
        <v>1602.8000000000002</v>
      </c>
      <c r="H985" s="52">
        <f t="shared" si="39"/>
        <v>0</v>
      </c>
      <c r="I985" s="52">
        <f t="shared" si="39"/>
        <v>763.6</v>
      </c>
      <c r="J985" s="52">
        <f t="shared" si="39"/>
        <v>839.2</v>
      </c>
      <c r="K985" s="52">
        <f t="shared" si="37"/>
        <v>0</v>
      </c>
      <c r="L985" s="52">
        <v>0</v>
      </c>
      <c r="M985" s="52">
        <v>763.6</v>
      </c>
      <c r="N985" s="52">
        <v>839.2</v>
      </c>
      <c r="O985" s="52">
        <v>0</v>
      </c>
      <c r="P985" s="52">
        <v>0</v>
      </c>
      <c r="Q985" s="52">
        <v>0</v>
      </c>
      <c r="R985" s="52">
        <v>0</v>
      </c>
      <c r="S985" s="52">
        <v>0</v>
      </c>
      <c r="T985" s="52">
        <v>0</v>
      </c>
      <c r="U985" s="52">
        <v>0</v>
      </c>
      <c r="V985" s="52">
        <v>0</v>
      </c>
      <c r="W985" s="52">
        <v>0</v>
      </c>
    </row>
    <row r="986" spans="2:23" ht="62.4">
      <c r="B986" s="137"/>
      <c r="C986" s="137"/>
      <c r="D986" s="137"/>
      <c r="E986" s="51" t="s">
        <v>210</v>
      </c>
      <c r="F986" s="51" t="s">
        <v>233</v>
      </c>
      <c r="G986" s="52">
        <f t="shared" si="38"/>
        <v>0</v>
      </c>
      <c r="H986" s="52">
        <f t="shared" si="39"/>
        <v>0</v>
      </c>
      <c r="I986" s="52">
        <f t="shared" si="39"/>
        <v>0</v>
      </c>
      <c r="J986" s="52">
        <f t="shared" si="39"/>
        <v>0</v>
      </c>
      <c r="K986" s="52">
        <f t="shared" si="37"/>
        <v>0</v>
      </c>
      <c r="L986" s="52">
        <v>0</v>
      </c>
      <c r="M986" s="52">
        <v>0</v>
      </c>
      <c r="N986" s="52">
        <v>0</v>
      </c>
      <c r="O986" s="52">
        <v>0</v>
      </c>
      <c r="P986" s="52">
        <v>0</v>
      </c>
      <c r="Q986" s="52">
        <v>0</v>
      </c>
      <c r="R986" s="52">
        <v>0</v>
      </c>
      <c r="S986" s="52">
        <v>0</v>
      </c>
      <c r="T986" s="52">
        <v>0</v>
      </c>
      <c r="U986" s="52">
        <v>0</v>
      </c>
      <c r="V986" s="52">
        <v>0</v>
      </c>
      <c r="W986" s="52">
        <v>0</v>
      </c>
    </row>
    <row r="987" spans="2:23">
      <c r="B987" s="137"/>
      <c r="C987" s="137"/>
      <c r="D987" s="137"/>
      <c r="E987" s="137" t="s">
        <v>211</v>
      </c>
      <c r="F987" s="137" t="s">
        <v>197</v>
      </c>
      <c r="G987" s="52">
        <f t="shared" si="38"/>
        <v>0</v>
      </c>
      <c r="H987" s="52">
        <f t="shared" si="39"/>
        <v>0</v>
      </c>
      <c r="I987" s="52">
        <f t="shared" si="39"/>
        <v>0</v>
      </c>
      <c r="J987" s="52">
        <f t="shared" si="39"/>
        <v>0</v>
      </c>
      <c r="K987" s="52">
        <f t="shared" si="37"/>
        <v>0</v>
      </c>
      <c r="L987" s="52">
        <v>0</v>
      </c>
      <c r="M987" s="52">
        <v>0</v>
      </c>
      <c r="N987" s="52">
        <v>0</v>
      </c>
      <c r="O987" s="52">
        <v>0</v>
      </c>
      <c r="P987" s="52">
        <v>0</v>
      </c>
      <c r="Q987" s="52">
        <v>0</v>
      </c>
      <c r="R987" s="52">
        <v>0</v>
      </c>
      <c r="S987" s="52">
        <v>0</v>
      </c>
      <c r="T987" s="52">
        <v>0</v>
      </c>
      <c r="U987" s="52">
        <v>0</v>
      </c>
      <c r="V987" s="52">
        <v>0</v>
      </c>
      <c r="W987" s="52">
        <v>0</v>
      </c>
    </row>
    <row r="988" spans="2:23">
      <c r="B988" s="137"/>
      <c r="C988" s="137"/>
      <c r="D988" s="137" t="s">
        <v>212</v>
      </c>
      <c r="E988" s="137" t="s">
        <v>58</v>
      </c>
      <c r="F988" s="137" t="s">
        <v>197</v>
      </c>
      <c r="G988" s="52">
        <f t="shared" si="38"/>
        <v>92489.2</v>
      </c>
      <c r="H988" s="52">
        <f t="shared" si="39"/>
        <v>92489.2</v>
      </c>
      <c r="I988" s="52">
        <f t="shared" si="39"/>
        <v>0</v>
      </c>
      <c r="J988" s="52">
        <f t="shared" si="39"/>
        <v>0</v>
      </c>
      <c r="K988" s="52">
        <f t="shared" si="37"/>
        <v>0</v>
      </c>
      <c r="L988" s="52">
        <v>0</v>
      </c>
      <c r="M988" s="52">
        <v>0</v>
      </c>
      <c r="N988" s="52">
        <v>0</v>
      </c>
      <c r="O988" s="52">
        <v>0</v>
      </c>
      <c r="P988" s="52">
        <v>0</v>
      </c>
      <c r="Q988" s="52">
        <v>0</v>
      </c>
      <c r="R988" s="52">
        <v>0</v>
      </c>
      <c r="S988" s="52">
        <v>0</v>
      </c>
      <c r="T988" s="52">
        <v>92489.2</v>
      </c>
      <c r="U988" s="52">
        <v>0</v>
      </c>
      <c r="V988" s="52">
        <v>0</v>
      </c>
      <c r="W988" s="52">
        <v>0</v>
      </c>
    </row>
    <row r="989" spans="2:23">
      <c r="B989" s="137"/>
      <c r="C989" s="137"/>
      <c r="D989" s="137"/>
      <c r="E989" s="137" t="s">
        <v>199</v>
      </c>
      <c r="F989" s="51" t="s">
        <v>213</v>
      </c>
      <c r="G989" s="52">
        <f t="shared" si="38"/>
        <v>0</v>
      </c>
      <c r="H989" s="52">
        <f t="shared" si="39"/>
        <v>0</v>
      </c>
      <c r="I989" s="52">
        <f t="shared" si="39"/>
        <v>0</v>
      </c>
      <c r="J989" s="52">
        <f t="shared" si="39"/>
        <v>0</v>
      </c>
      <c r="K989" s="52">
        <f t="shared" si="37"/>
        <v>0</v>
      </c>
      <c r="L989" s="52">
        <v>0</v>
      </c>
      <c r="M989" s="52">
        <v>0</v>
      </c>
      <c r="N989" s="52">
        <v>0</v>
      </c>
      <c r="O989" s="52">
        <v>0</v>
      </c>
      <c r="P989" s="52">
        <v>0</v>
      </c>
      <c r="Q989" s="52">
        <v>0</v>
      </c>
      <c r="R989" s="52">
        <v>0</v>
      </c>
      <c r="S989" s="52">
        <v>0</v>
      </c>
      <c r="T989" s="52">
        <v>0</v>
      </c>
      <c r="U989" s="52">
        <v>0</v>
      </c>
      <c r="V989" s="52">
        <v>0</v>
      </c>
      <c r="W989" s="52">
        <v>0</v>
      </c>
    </row>
    <row r="990" spans="2:23">
      <c r="B990" s="137"/>
      <c r="C990" s="137"/>
      <c r="D990" s="137"/>
      <c r="E990" s="137"/>
      <c r="F990" s="51" t="s">
        <v>55</v>
      </c>
      <c r="G990" s="52">
        <f t="shared" si="38"/>
        <v>39372</v>
      </c>
      <c r="H990" s="52">
        <f t="shared" si="39"/>
        <v>39372</v>
      </c>
      <c r="I990" s="52">
        <f t="shared" si="39"/>
        <v>0</v>
      </c>
      <c r="J990" s="52">
        <f t="shared" si="39"/>
        <v>0</v>
      </c>
      <c r="K990" s="52">
        <f t="shared" si="37"/>
        <v>0</v>
      </c>
      <c r="L990" s="52">
        <v>0</v>
      </c>
      <c r="M990" s="52">
        <v>0</v>
      </c>
      <c r="N990" s="52">
        <v>0</v>
      </c>
      <c r="O990" s="52">
        <v>0</v>
      </c>
      <c r="P990" s="52">
        <v>0</v>
      </c>
      <c r="Q990" s="52">
        <v>0</v>
      </c>
      <c r="R990" s="52">
        <v>0</v>
      </c>
      <c r="S990" s="52">
        <v>0</v>
      </c>
      <c r="T990" s="52">
        <v>39372</v>
      </c>
      <c r="U990" s="52">
        <v>0</v>
      </c>
      <c r="V990" s="52">
        <v>0</v>
      </c>
      <c r="W990" s="52">
        <v>0</v>
      </c>
    </row>
    <row r="991" spans="2:23">
      <c r="B991" s="137"/>
      <c r="C991" s="137"/>
      <c r="D991" s="137"/>
      <c r="E991" s="137" t="s">
        <v>112</v>
      </c>
      <c r="F991" s="137" t="s">
        <v>197</v>
      </c>
      <c r="G991" s="52">
        <f t="shared" si="38"/>
        <v>775</v>
      </c>
      <c r="H991" s="52">
        <f t="shared" si="39"/>
        <v>775</v>
      </c>
      <c r="I991" s="52">
        <f t="shared" si="39"/>
        <v>0</v>
      </c>
      <c r="J991" s="52">
        <f t="shared" si="39"/>
        <v>0</v>
      </c>
      <c r="K991" s="52">
        <f t="shared" si="37"/>
        <v>0</v>
      </c>
      <c r="L991" s="52">
        <v>0</v>
      </c>
      <c r="M991" s="52">
        <v>0</v>
      </c>
      <c r="N991" s="52">
        <v>0</v>
      </c>
      <c r="O991" s="52">
        <v>0</v>
      </c>
      <c r="P991" s="52">
        <v>0</v>
      </c>
      <c r="Q991" s="52">
        <v>0</v>
      </c>
      <c r="R991" s="52">
        <v>0</v>
      </c>
      <c r="S991" s="52">
        <v>0</v>
      </c>
      <c r="T991" s="52">
        <v>775</v>
      </c>
      <c r="U991" s="52">
        <v>0</v>
      </c>
      <c r="V991" s="52">
        <v>0</v>
      </c>
      <c r="W991" s="52">
        <v>0</v>
      </c>
    </row>
    <row r="992" spans="2:23">
      <c r="B992" s="137"/>
      <c r="C992" s="137"/>
      <c r="D992" s="137"/>
      <c r="E992" s="137" t="s">
        <v>194</v>
      </c>
      <c r="F992" s="137" t="s">
        <v>197</v>
      </c>
      <c r="G992" s="52">
        <f t="shared" si="38"/>
        <v>4679.8999999999996</v>
      </c>
      <c r="H992" s="52">
        <f t="shared" si="39"/>
        <v>4679.8999999999996</v>
      </c>
      <c r="I992" s="52">
        <f t="shared" si="39"/>
        <v>0</v>
      </c>
      <c r="J992" s="52">
        <f t="shared" si="39"/>
        <v>0</v>
      </c>
      <c r="K992" s="52">
        <f t="shared" si="37"/>
        <v>0</v>
      </c>
      <c r="L992" s="52">
        <v>0</v>
      </c>
      <c r="M992" s="52">
        <v>0</v>
      </c>
      <c r="N992" s="52">
        <v>0</v>
      </c>
      <c r="O992" s="52">
        <v>0</v>
      </c>
      <c r="P992" s="52">
        <v>0</v>
      </c>
      <c r="Q992" s="52">
        <v>0</v>
      </c>
      <c r="R992" s="52">
        <v>0</v>
      </c>
      <c r="S992" s="52">
        <v>0</v>
      </c>
      <c r="T992" s="52">
        <v>4679.8999999999996</v>
      </c>
      <c r="U992" s="52">
        <v>0</v>
      </c>
      <c r="V992" s="52">
        <v>0</v>
      </c>
      <c r="W992" s="52">
        <v>0</v>
      </c>
    </row>
    <row r="993" spans="2:23">
      <c r="B993" s="137"/>
      <c r="C993" s="137"/>
      <c r="D993" s="137"/>
      <c r="E993" s="137" t="s">
        <v>200</v>
      </c>
      <c r="F993" s="51" t="s">
        <v>214</v>
      </c>
      <c r="G993" s="52">
        <f t="shared" si="38"/>
        <v>7305</v>
      </c>
      <c r="H993" s="52">
        <f t="shared" si="39"/>
        <v>7305</v>
      </c>
      <c r="I993" s="52">
        <f t="shared" si="39"/>
        <v>0</v>
      </c>
      <c r="J993" s="52">
        <f t="shared" si="39"/>
        <v>0</v>
      </c>
      <c r="K993" s="52">
        <f t="shared" si="37"/>
        <v>0</v>
      </c>
      <c r="L993" s="52">
        <v>0</v>
      </c>
      <c r="M993" s="52">
        <v>0</v>
      </c>
      <c r="N993" s="52">
        <v>0</v>
      </c>
      <c r="O993" s="52">
        <v>0</v>
      </c>
      <c r="P993" s="52">
        <v>0</v>
      </c>
      <c r="Q993" s="52">
        <v>0</v>
      </c>
      <c r="R993" s="52">
        <v>0</v>
      </c>
      <c r="S993" s="52">
        <v>0</v>
      </c>
      <c r="T993" s="52">
        <v>7305</v>
      </c>
      <c r="U993" s="52">
        <v>0</v>
      </c>
      <c r="V993" s="52">
        <v>0</v>
      </c>
      <c r="W993" s="52">
        <v>0</v>
      </c>
    </row>
    <row r="994" spans="2:23" ht="31.2">
      <c r="B994" s="137"/>
      <c r="C994" s="137"/>
      <c r="D994" s="137"/>
      <c r="E994" s="137"/>
      <c r="F994" s="51" t="s">
        <v>215</v>
      </c>
      <c r="G994" s="52">
        <f t="shared" si="38"/>
        <v>819.3</v>
      </c>
      <c r="H994" s="52">
        <f t="shared" si="39"/>
        <v>819.3</v>
      </c>
      <c r="I994" s="52">
        <f t="shared" si="39"/>
        <v>0</v>
      </c>
      <c r="J994" s="52">
        <f t="shared" si="39"/>
        <v>0</v>
      </c>
      <c r="K994" s="52">
        <f t="shared" si="37"/>
        <v>0</v>
      </c>
      <c r="L994" s="52">
        <v>0</v>
      </c>
      <c r="M994" s="52">
        <v>0</v>
      </c>
      <c r="N994" s="52">
        <v>0</v>
      </c>
      <c r="O994" s="52">
        <v>0</v>
      </c>
      <c r="P994" s="52">
        <v>0</v>
      </c>
      <c r="Q994" s="52">
        <v>0</v>
      </c>
      <c r="R994" s="52">
        <v>0</v>
      </c>
      <c r="S994" s="52">
        <v>0</v>
      </c>
      <c r="T994" s="52">
        <v>819.3</v>
      </c>
      <c r="U994" s="52">
        <v>0</v>
      </c>
      <c r="V994" s="52">
        <v>0</v>
      </c>
      <c r="W994" s="52">
        <v>0</v>
      </c>
    </row>
    <row r="995" spans="2:23">
      <c r="B995" s="137"/>
      <c r="C995" s="137"/>
      <c r="D995" s="137"/>
      <c r="E995" s="137"/>
      <c r="F995" s="51" t="s">
        <v>216</v>
      </c>
      <c r="G995" s="52">
        <f t="shared" si="38"/>
        <v>2846.7</v>
      </c>
      <c r="H995" s="52">
        <f t="shared" si="39"/>
        <v>2846.7</v>
      </c>
      <c r="I995" s="52">
        <f t="shared" si="39"/>
        <v>0</v>
      </c>
      <c r="J995" s="52">
        <f t="shared" si="39"/>
        <v>0</v>
      </c>
      <c r="K995" s="52">
        <f t="shared" si="37"/>
        <v>0</v>
      </c>
      <c r="L995" s="52">
        <v>0</v>
      </c>
      <c r="M995" s="52">
        <v>0</v>
      </c>
      <c r="N995" s="52">
        <v>0</v>
      </c>
      <c r="O995" s="52">
        <v>0</v>
      </c>
      <c r="P995" s="52">
        <v>0</v>
      </c>
      <c r="Q995" s="52">
        <v>0</v>
      </c>
      <c r="R995" s="52">
        <v>0</v>
      </c>
      <c r="S995" s="52">
        <v>0</v>
      </c>
      <c r="T995" s="52">
        <v>2846.7</v>
      </c>
      <c r="U995" s="52">
        <v>0</v>
      </c>
      <c r="V995" s="52">
        <v>0</v>
      </c>
      <c r="W995" s="52">
        <v>0</v>
      </c>
    </row>
    <row r="996" spans="2:23">
      <c r="B996" s="137"/>
      <c r="C996" s="137"/>
      <c r="D996" s="137"/>
      <c r="E996" s="137"/>
      <c r="F996" s="51" t="s">
        <v>55</v>
      </c>
      <c r="G996" s="52">
        <f t="shared" si="38"/>
        <v>11992.1</v>
      </c>
      <c r="H996" s="52">
        <f t="shared" si="39"/>
        <v>11992.1</v>
      </c>
      <c r="I996" s="52">
        <f t="shared" si="39"/>
        <v>0</v>
      </c>
      <c r="J996" s="52">
        <f t="shared" si="39"/>
        <v>0</v>
      </c>
      <c r="K996" s="52">
        <f t="shared" si="37"/>
        <v>0</v>
      </c>
      <c r="L996" s="52">
        <v>0</v>
      </c>
      <c r="M996" s="52">
        <v>0</v>
      </c>
      <c r="N996" s="52">
        <v>0</v>
      </c>
      <c r="O996" s="52">
        <v>0</v>
      </c>
      <c r="P996" s="52">
        <v>0</v>
      </c>
      <c r="Q996" s="52">
        <v>0</v>
      </c>
      <c r="R996" s="52">
        <v>0</v>
      </c>
      <c r="S996" s="52">
        <v>0</v>
      </c>
      <c r="T996" s="52">
        <v>11992.1</v>
      </c>
      <c r="U996" s="52">
        <v>0</v>
      </c>
      <c r="V996" s="52">
        <v>0</v>
      </c>
      <c r="W996" s="52">
        <v>0</v>
      </c>
    </row>
    <row r="997" spans="2:23">
      <c r="B997" s="137"/>
      <c r="C997" s="137"/>
      <c r="D997" s="137"/>
      <c r="E997" s="137" t="s">
        <v>201</v>
      </c>
      <c r="F997" s="137" t="s">
        <v>197</v>
      </c>
      <c r="G997" s="52">
        <f t="shared" si="38"/>
        <v>4.9000000000000004</v>
      </c>
      <c r="H997" s="52">
        <f t="shared" si="39"/>
        <v>4.9000000000000004</v>
      </c>
      <c r="I997" s="52">
        <f t="shared" si="39"/>
        <v>0</v>
      </c>
      <c r="J997" s="52">
        <f t="shared" si="39"/>
        <v>0</v>
      </c>
      <c r="K997" s="52">
        <f t="shared" si="37"/>
        <v>0</v>
      </c>
      <c r="L997" s="52">
        <v>0</v>
      </c>
      <c r="M997" s="52">
        <v>0</v>
      </c>
      <c r="N997" s="52">
        <v>0</v>
      </c>
      <c r="O997" s="52">
        <v>0</v>
      </c>
      <c r="P997" s="52">
        <v>0</v>
      </c>
      <c r="Q997" s="52">
        <v>0</v>
      </c>
      <c r="R997" s="52">
        <v>0</v>
      </c>
      <c r="S997" s="52">
        <v>0</v>
      </c>
      <c r="T997" s="52">
        <v>4.9000000000000004</v>
      </c>
      <c r="U997" s="52">
        <v>0</v>
      </c>
      <c r="V997" s="52">
        <v>0</v>
      </c>
      <c r="W997" s="52">
        <v>0</v>
      </c>
    </row>
    <row r="998" spans="2:23">
      <c r="B998" s="137"/>
      <c r="C998" s="137"/>
      <c r="D998" s="137"/>
      <c r="E998" s="137" t="s">
        <v>217</v>
      </c>
      <c r="F998" s="137" t="s">
        <v>197</v>
      </c>
      <c r="G998" s="52">
        <f t="shared" si="38"/>
        <v>5200.5</v>
      </c>
      <c r="H998" s="52">
        <f t="shared" si="39"/>
        <v>5200.5</v>
      </c>
      <c r="I998" s="52">
        <f t="shared" si="39"/>
        <v>0</v>
      </c>
      <c r="J998" s="52">
        <f t="shared" si="39"/>
        <v>0</v>
      </c>
      <c r="K998" s="52">
        <f t="shared" si="37"/>
        <v>0</v>
      </c>
      <c r="L998" s="52">
        <v>0</v>
      </c>
      <c r="M998" s="52">
        <v>0</v>
      </c>
      <c r="N998" s="52">
        <v>0</v>
      </c>
      <c r="O998" s="52">
        <v>0</v>
      </c>
      <c r="P998" s="52">
        <v>0</v>
      </c>
      <c r="Q998" s="52">
        <v>0</v>
      </c>
      <c r="R998" s="52">
        <v>0</v>
      </c>
      <c r="S998" s="52">
        <v>0</v>
      </c>
      <c r="T998" s="52">
        <v>5200.5</v>
      </c>
      <c r="U998" s="52">
        <v>0</v>
      </c>
      <c r="V998" s="52">
        <v>0</v>
      </c>
      <c r="W998" s="52">
        <v>0</v>
      </c>
    </row>
    <row r="999" spans="2:23">
      <c r="B999" s="137"/>
      <c r="C999" s="137"/>
      <c r="D999" s="137"/>
      <c r="E999" s="137" t="s">
        <v>218</v>
      </c>
      <c r="F999" s="137" t="s">
        <v>197</v>
      </c>
      <c r="G999" s="52">
        <f t="shared" si="38"/>
        <v>3925.6</v>
      </c>
      <c r="H999" s="52">
        <f t="shared" si="39"/>
        <v>3925.6</v>
      </c>
      <c r="I999" s="52">
        <f t="shared" si="39"/>
        <v>0</v>
      </c>
      <c r="J999" s="52">
        <f t="shared" si="39"/>
        <v>0</v>
      </c>
      <c r="K999" s="52">
        <f t="shared" si="37"/>
        <v>0</v>
      </c>
      <c r="L999" s="52">
        <v>0</v>
      </c>
      <c r="M999" s="52">
        <v>0</v>
      </c>
      <c r="N999" s="52">
        <v>0</v>
      </c>
      <c r="O999" s="52">
        <v>0</v>
      </c>
      <c r="P999" s="52">
        <v>0</v>
      </c>
      <c r="Q999" s="52">
        <v>0</v>
      </c>
      <c r="R999" s="52">
        <v>0</v>
      </c>
      <c r="S999" s="52">
        <v>0</v>
      </c>
      <c r="T999" s="52">
        <v>3925.6</v>
      </c>
      <c r="U999" s="52">
        <v>0</v>
      </c>
      <c r="V999" s="52">
        <v>0</v>
      </c>
      <c r="W999" s="52">
        <v>0</v>
      </c>
    </row>
    <row r="1000" spans="2:23">
      <c r="B1000" s="137"/>
      <c r="C1000" s="137"/>
      <c r="D1000" s="137"/>
      <c r="E1000" s="137" t="s">
        <v>202</v>
      </c>
      <c r="F1000" s="137" t="s">
        <v>197</v>
      </c>
      <c r="G1000" s="52">
        <f t="shared" si="38"/>
        <v>0</v>
      </c>
      <c r="H1000" s="52">
        <f t="shared" si="39"/>
        <v>0</v>
      </c>
      <c r="I1000" s="52">
        <f t="shared" si="39"/>
        <v>0</v>
      </c>
      <c r="J1000" s="52">
        <f t="shared" si="39"/>
        <v>0</v>
      </c>
      <c r="K1000" s="52">
        <f t="shared" si="37"/>
        <v>0</v>
      </c>
      <c r="L1000" s="52">
        <v>0</v>
      </c>
      <c r="M1000" s="52">
        <v>0</v>
      </c>
      <c r="N1000" s="52">
        <v>0</v>
      </c>
      <c r="O1000" s="52">
        <v>0</v>
      </c>
      <c r="P1000" s="52">
        <v>0</v>
      </c>
      <c r="Q1000" s="52">
        <v>0</v>
      </c>
      <c r="R1000" s="52">
        <v>0</v>
      </c>
      <c r="S1000" s="52">
        <v>0</v>
      </c>
      <c r="T1000" s="52">
        <v>0</v>
      </c>
      <c r="U1000" s="52">
        <v>0</v>
      </c>
      <c r="V1000" s="52">
        <v>0</v>
      </c>
      <c r="W1000" s="52">
        <v>0</v>
      </c>
    </row>
    <row r="1001" spans="2:23">
      <c r="B1001" s="137"/>
      <c r="C1001" s="137"/>
      <c r="D1001" s="137"/>
      <c r="E1001" s="137" t="s">
        <v>219</v>
      </c>
      <c r="F1001" s="137" t="s">
        <v>197</v>
      </c>
      <c r="G1001" s="52">
        <f t="shared" si="38"/>
        <v>58</v>
      </c>
      <c r="H1001" s="52">
        <f t="shared" si="39"/>
        <v>58</v>
      </c>
      <c r="I1001" s="52">
        <f t="shared" si="39"/>
        <v>0</v>
      </c>
      <c r="J1001" s="52">
        <f t="shared" si="39"/>
        <v>0</v>
      </c>
      <c r="K1001" s="52">
        <f t="shared" si="37"/>
        <v>0</v>
      </c>
      <c r="L1001" s="52">
        <v>0</v>
      </c>
      <c r="M1001" s="52">
        <v>0</v>
      </c>
      <c r="N1001" s="52">
        <v>0</v>
      </c>
      <c r="O1001" s="52">
        <v>0</v>
      </c>
      <c r="P1001" s="52">
        <v>0</v>
      </c>
      <c r="Q1001" s="52">
        <v>0</v>
      </c>
      <c r="R1001" s="52">
        <v>0</v>
      </c>
      <c r="S1001" s="52">
        <v>0</v>
      </c>
      <c r="T1001" s="52">
        <v>58</v>
      </c>
      <c r="U1001" s="52">
        <v>0</v>
      </c>
      <c r="V1001" s="52">
        <v>0</v>
      </c>
      <c r="W1001" s="52">
        <v>0</v>
      </c>
    </row>
    <row r="1002" spans="2:23">
      <c r="B1002" s="137"/>
      <c r="C1002" s="137"/>
      <c r="D1002" s="137"/>
      <c r="E1002" s="137" t="s">
        <v>220</v>
      </c>
      <c r="F1002" s="137" t="s">
        <v>197</v>
      </c>
      <c r="G1002" s="52">
        <f t="shared" si="38"/>
        <v>42</v>
      </c>
      <c r="H1002" s="52">
        <f t="shared" si="39"/>
        <v>42</v>
      </c>
      <c r="I1002" s="52">
        <f t="shared" si="39"/>
        <v>0</v>
      </c>
      <c r="J1002" s="52">
        <f t="shared" si="39"/>
        <v>0</v>
      </c>
      <c r="K1002" s="52">
        <f t="shared" si="37"/>
        <v>0</v>
      </c>
      <c r="L1002" s="52">
        <v>0</v>
      </c>
      <c r="M1002" s="52">
        <v>0</v>
      </c>
      <c r="N1002" s="52">
        <v>0</v>
      </c>
      <c r="O1002" s="52">
        <v>0</v>
      </c>
      <c r="P1002" s="52">
        <v>0</v>
      </c>
      <c r="Q1002" s="52">
        <v>0</v>
      </c>
      <c r="R1002" s="52">
        <v>0</v>
      </c>
      <c r="S1002" s="52">
        <v>0</v>
      </c>
      <c r="T1002" s="52">
        <v>42</v>
      </c>
      <c r="U1002" s="52">
        <v>0</v>
      </c>
      <c r="V1002" s="52">
        <v>0</v>
      </c>
      <c r="W1002" s="52">
        <v>0</v>
      </c>
    </row>
    <row r="1003" spans="2:23" ht="31.2">
      <c r="B1003" s="137"/>
      <c r="C1003" s="137"/>
      <c r="D1003" s="137"/>
      <c r="E1003" s="137" t="s">
        <v>221</v>
      </c>
      <c r="F1003" s="51" t="s">
        <v>222</v>
      </c>
      <c r="G1003" s="52">
        <f t="shared" si="38"/>
        <v>0</v>
      </c>
      <c r="H1003" s="52">
        <f t="shared" si="39"/>
        <v>0</v>
      </c>
      <c r="I1003" s="52">
        <f t="shared" si="39"/>
        <v>0</v>
      </c>
      <c r="J1003" s="52">
        <f t="shared" si="39"/>
        <v>0</v>
      </c>
      <c r="K1003" s="52">
        <f t="shared" si="37"/>
        <v>0</v>
      </c>
      <c r="L1003" s="52">
        <v>0</v>
      </c>
      <c r="M1003" s="52">
        <v>0</v>
      </c>
      <c r="N1003" s="52">
        <v>0</v>
      </c>
      <c r="O1003" s="52">
        <v>0</v>
      </c>
      <c r="P1003" s="52">
        <v>0</v>
      </c>
      <c r="Q1003" s="52">
        <v>0</v>
      </c>
      <c r="R1003" s="52">
        <v>0</v>
      </c>
      <c r="S1003" s="52">
        <v>0</v>
      </c>
      <c r="T1003" s="52">
        <v>0</v>
      </c>
      <c r="U1003" s="52">
        <v>0</v>
      </c>
      <c r="V1003" s="52">
        <v>0</v>
      </c>
      <c r="W1003" s="52">
        <v>0</v>
      </c>
    </row>
    <row r="1004" spans="2:23">
      <c r="B1004" s="137"/>
      <c r="C1004" s="137"/>
      <c r="D1004" s="137"/>
      <c r="E1004" s="137"/>
      <c r="F1004" s="51" t="s">
        <v>223</v>
      </c>
      <c r="G1004" s="52">
        <f t="shared" si="38"/>
        <v>0</v>
      </c>
      <c r="H1004" s="52">
        <f t="shared" si="39"/>
        <v>0</v>
      </c>
      <c r="I1004" s="52">
        <f t="shared" si="39"/>
        <v>0</v>
      </c>
      <c r="J1004" s="52">
        <f t="shared" si="39"/>
        <v>0</v>
      </c>
      <c r="K1004" s="52">
        <f t="shared" si="37"/>
        <v>0</v>
      </c>
      <c r="L1004" s="52">
        <v>0</v>
      </c>
      <c r="M1004" s="52">
        <v>0</v>
      </c>
      <c r="N1004" s="52">
        <v>0</v>
      </c>
      <c r="O1004" s="52">
        <v>0</v>
      </c>
      <c r="P1004" s="52">
        <v>0</v>
      </c>
      <c r="Q1004" s="52">
        <v>0</v>
      </c>
      <c r="R1004" s="52">
        <v>0</v>
      </c>
      <c r="S1004" s="52">
        <v>0</v>
      </c>
      <c r="T1004" s="52">
        <v>0</v>
      </c>
      <c r="U1004" s="52">
        <v>0</v>
      </c>
      <c r="V1004" s="52">
        <v>0</v>
      </c>
      <c r="W1004" s="52">
        <v>0</v>
      </c>
    </row>
    <row r="1005" spans="2:23">
      <c r="B1005" s="137"/>
      <c r="C1005" s="137"/>
      <c r="D1005" s="137"/>
      <c r="E1005" s="137" t="s">
        <v>54</v>
      </c>
      <c r="F1005" s="137" t="s">
        <v>197</v>
      </c>
      <c r="G1005" s="52">
        <f t="shared" si="38"/>
        <v>246</v>
      </c>
      <c r="H1005" s="52">
        <f t="shared" si="39"/>
        <v>246</v>
      </c>
      <c r="I1005" s="52">
        <f t="shared" si="39"/>
        <v>0</v>
      </c>
      <c r="J1005" s="52">
        <f t="shared" si="39"/>
        <v>0</v>
      </c>
      <c r="K1005" s="52">
        <f t="shared" si="37"/>
        <v>0</v>
      </c>
      <c r="L1005" s="52">
        <v>0</v>
      </c>
      <c r="M1005" s="52">
        <v>0</v>
      </c>
      <c r="N1005" s="52">
        <v>0</v>
      </c>
      <c r="O1005" s="52">
        <v>0</v>
      </c>
      <c r="P1005" s="52">
        <v>0</v>
      </c>
      <c r="Q1005" s="52">
        <v>0</v>
      </c>
      <c r="R1005" s="52">
        <v>0</v>
      </c>
      <c r="S1005" s="52">
        <v>0</v>
      </c>
      <c r="T1005" s="52">
        <v>246</v>
      </c>
      <c r="U1005" s="52">
        <v>0</v>
      </c>
      <c r="V1005" s="52">
        <v>0</v>
      </c>
      <c r="W1005" s="52">
        <v>0</v>
      </c>
    </row>
    <row r="1006" spans="2:23">
      <c r="B1006" s="137"/>
      <c r="C1006" s="137"/>
      <c r="D1006" s="137"/>
      <c r="E1006" s="137" t="s">
        <v>224</v>
      </c>
      <c r="F1006" s="137" t="s">
        <v>197</v>
      </c>
      <c r="G1006" s="52">
        <f t="shared" si="38"/>
        <v>1568.2</v>
      </c>
      <c r="H1006" s="52">
        <f t="shared" si="39"/>
        <v>1568.2</v>
      </c>
      <c r="I1006" s="52">
        <f t="shared" si="39"/>
        <v>0</v>
      </c>
      <c r="J1006" s="52">
        <f t="shared" si="39"/>
        <v>0</v>
      </c>
      <c r="K1006" s="52">
        <f t="shared" si="37"/>
        <v>0</v>
      </c>
      <c r="L1006" s="52">
        <v>0</v>
      </c>
      <c r="M1006" s="52">
        <v>0</v>
      </c>
      <c r="N1006" s="52">
        <v>0</v>
      </c>
      <c r="O1006" s="52">
        <v>0</v>
      </c>
      <c r="P1006" s="52">
        <v>0</v>
      </c>
      <c r="Q1006" s="52">
        <v>0</v>
      </c>
      <c r="R1006" s="52">
        <v>0</v>
      </c>
      <c r="S1006" s="52">
        <v>0</v>
      </c>
      <c r="T1006" s="52">
        <v>1568.2</v>
      </c>
      <c r="U1006" s="52">
        <v>0</v>
      </c>
      <c r="V1006" s="52">
        <v>0</v>
      </c>
      <c r="W1006" s="52">
        <v>0</v>
      </c>
    </row>
    <row r="1007" spans="2:23">
      <c r="B1007" s="137"/>
      <c r="C1007" s="137"/>
      <c r="D1007" s="137"/>
      <c r="E1007" s="137" t="s">
        <v>225</v>
      </c>
      <c r="F1007" s="137" t="s">
        <v>197</v>
      </c>
      <c r="G1007" s="52">
        <f t="shared" si="38"/>
        <v>0</v>
      </c>
      <c r="H1007" s="52">
        <f t="shared" si="39"/>
        <v>0</v>
      </c>
      <c r="I1007" s="52">
        <f t="shared" si="39"/>
        <v>0</v>
      </c>
      <c r="J1007" s="52">
        <f t="shared" si="39"/>
        <v>0</v>
      </c>
      <c r="K1007" s="52">
        <f t="shared" si="37"/>
        <v>0</v>
      </c>
      <c r="L1007" s="52">
        <v>0</v>
      </c>
      <c r="M1007" s="52">
        <v>0</v>
      </c>
      <c r="N1007" s="52">
        <v>0</v>
      </c>
      <c r="O1007" s="52">
        <v>0</v>
      </c>
      <c r="P1007" s="52">
        <v>0</v>
      </c>
      <c r="Q1007" s="52">
        <v>0</v>
      </c>
      <c r="R1007" s="52">
        <v>0</v>
      </c>
      <c r="S1007" s="52">
        <v>0</v>
      </c>
      <c r="T1007" s="52">
        <v>0</v>
      </c>
      <c r="U1007" s="52">
        <v>0</v>
      </c>
      <c r="V1007" s="52">
        <v>0</v>
      </c>
      <c r="W1007" s="52">
        <v>0</v>
      </c>
    </row>
    <row r="1008" spans="2:23">
      <c r="B1008" s="137"/>
      <c r="C1008" s="137"/>
      <c r="D1008" s="137"/>
      <c r="E1008" s="137" t="s">
        <v>55</v>
      </c>
      <c r="F1008" s="137" t="s">
        <v>197</v>
      </c>
      <c r="G1008" s="52">
        <f t="shared" si="38"/>
        <v>7</v>
      </c>
      <c r="H1008" s="52">
        <f t="shared" si="39"/>
        <v>7</v>
      </c>
      <c r="I1008" s="52">
        <f t="shared" si="39"/>
        <v>0</v>
      </c>
      <c r="J1008" s="52">
        <f t="shared" si="39"/>
        <v>0</v>
      </c>
      <c r="K1008" s="52">
        <f t="shared" si="37"/>
        <v>0</v>
      </c>
      <c r="L1008" s="52">
        <v>0</v>
      </c>
      <c r="M1008" s="52">
        <v>0</v>
      </c>
      <c r="N1008" s="52">
        <v>0</v>
      </c>
      <c r="O1008" s="52">
        <v>0</v>
      </c>
      <c r="P1008" s="52">
        <v>0</v>
      </c>
      <c r="Q1008" s="52">
        <v>0</v>
      </c>
      <c r="R1008" s="52">
        <v>0</v>
      </c>
      <c r="S1008" s="52">
        <v>0</v>
      </c>
      <c r="T1008" s="52">
        <v>7</v>
      </c>
      <c r="U1008" s="52">
        <v>0</v>
      </c>
      <c r="V1008" s="52">
        <v>0</v>
      </c>
      <c r="W1008" s="52">
        <v>0</v>
      </c>
    </row>
    <row r="1009" spans="2:23">
      <c r="B1009" s="137"/>
      <c r="C1009" s="137"/>
      <c r="D1009" s="137"/>
      <c r="E1009" s="137" t="s">
        <v>226</v>
      </c>
      <c r="F1009" s="137" t="s">
        <v>197</v>
      </c>
      <c r="G1009" s="52">
        <f t="shared" si="38"/>
        <v>13647</v>
      </c>
      <c r="H1009" s="52">
        <f t="shared" si="39"/>
        <v>13647</v>
      </c>
      <c r="I1009" s="52">
        <f t="shared" si="39"/>
        <v>0</v>
      </c>
      <c r="J1009" s="52">
        <f t="shared" si="39"/>
        <v>0</v>
      </c>
      <c r="K1009" s="52">
        <f t="shared" si="37"/>
        <v>0</v>
      </c>
      <c r="L1009" s="52">
        <v>0</v>
      </c>
      <c r="M1009" s="52">
        <v>0</v>
      </c>
      <c r="N1009" s="52">
        <v>0</v>
      </c>
      <c r="O1009" s="52">
        <v>0</v>
      </c>
      <c r="P1009" s="52">
        <v>0</v>
      </c>
      <c r="Q1009" s="52">
        <v>0</v>
      </c>
      <c r="R1009" s="52">
        <v>0</v>
      </c>
      <c r="S1009" s="52">
        <v>0</v>
      </c>
      <c r="T1009" s="52">
        <v>13647</v>
      </c>
      <c r="U1009" s="52">
        <v>0</v>
      </c>
      <c r="V1009" s="52">
        <v>0</v>
      </c>
      <c r="W1009" s="52">
        <v>0</v>
      </c>
    </row>
    <row r="1010" spans="2:23">
      <c r="B1010" s="137"/>
      <c r="C1010" s="137"/>
      <c r="D1010" s="137" t="s">
        <v>227</v>
      </c>
      <c r="E1010" s="137" t="s">
        <v>197</v>
      </c>
      <c r="F1010" s="137" t="s">
        <v>197</v>
      </c>
      <c r="G1010" s="52">
        <f t="shared" si="38"/>
        <v>60808</v>
      </c>
      <c r="H1010" s="52">
        <f t="shared" si="39"/>
        <v>60808</v>
      </c>
      <c r="I1010" s="52">
        <f t="shared" si="39"/>
        <v>0</v>
      </c>
      <c r="J1010" s="52">
        <f t="shared" si="39"/>
        <v>0</v>
      </c>
      <c r="K1010" s="52">
        <f t="shared" si="37"/>
        <v>0</v>
      </c>
      <c r="L1010" s="52">
        <v>55075</v>
      </c>
      <c r="M1010" s="52">
        <v>0</v>
      </c>
      <c r="N1010" s="52">
        <v>0</v>
      </c>
      <c r="O1010" s="52">
        <v>0</v>
      </c>
      <c r="P1010" s="52">
        <v>899</v>
      </c>
      <c r="Q1010" s="52">
        <v>0</v>
      </c>
      <c r="R1010" s="52">
        <v>0</v>
      </c>
      <c r="S1010" s="52">
        <v>0</v>
      </c>
      <c r="T1010" s="52">
        <v>4834</v>
      </c>
      <c r="U1010" s="52">
        <v>0</v>
      </c>
      <c r="V1010" s="52">
        <v>0</v>
      </c>
      <c r="W1010" s="52">
        <v>0</v>
      </c>
    </row>
    <row r="1011" spans="2:23">
      <c r="B1011" s="137" t="s">
        <v>125</v>
      </c>
      <c r="C1011" s="137" t="s">
        <v>147</v>
      </c>
      <c r="D1011" s="137" t="s">
        <v>123</v>
      </c>
      <c r="E1011" s="137"/>
      <c r="F1011" s="137" t="s">
        <v>197</v>
      </c>
      <c r="G1011" s="52">
        <f t="shared" si="38"/>
        <v>129754.4</v>
      </c>
      <c r="H1011" s="52">
        <f t="shared" si="39"/>
        <v>86739.3</v>
      </c>
      <c r="I1011" s="52">
        <f t="shared" si="39"/>
        <v>26329.599999999999</v>
      </c>
      <c r="J1011" s="52">
        <f t="shared" si="39"/>
        <v>16685.5</v>
      </c>
      <c r="K1011" s="52">
        <f t="shared" si="37"/>
        <v>0</v>
      </c>
      <c r="L1011" s="52">
        <v>32524</v>
      </c>
      <c r="M1011" s="52">
        <v>20230.599999999999</v>
      </c>
      <c r="N1011" s="52">
        <v>16685.5</v>
      </c>
      <c r="O1011" s="52">
        <v>0</v>
      </c>
      <c r="P1011" s="52">
        <v>0.3</v>
      </c>
      <c r="Q1011" s="52">
        <v>0</v>
      </c>
      <c r="R1011" s="52">
        <v>0</v>
      </c>
      <c r="S1011" s="52">
        <v>0</v>
      </c>
      <c r="T1011" s="52">
        <v>54215</v>
      </c>
      <c r="U1011" s="52">
        <v>6099</v>
      </c>
      <c r="V1011" s="52">
        <v>0</v>
      </c>
      <c r="W1011" s="52">
        <v>0</v>
      </c>
    </row>
    <row r="1012" spans="2:23">
      <c r="B1012" s="137"/>
      <c r="C1012" s="137"/>
      <c r="D1012" s="137" t="s">
        <v>198</v>
      </c>
      <c r="E1012" s="137" t="s">
        <v>58</v>
      </c>
      <c r="F1012" s="137" t="s">
        <v>197</v>
      </c>
      <c r="G1012" s="52">
        <f t="shared" si="38"/>
        <v>43015.1</v>
      </c>
      <c r="H1012" s="52">
        <f t="shared" si="39"/>
        <v>0</v>
      </c>
      <c r="I1012" s="52">
        <f t="shared" si="39"/>
        <v>26329.599999999999</v>
      </c>
      <c r="J1012" s="52">
        <f t="shared" si="39"/>
        <v>16685.5</v>
      </c>
      <c r="K1012" s="52">
        <f t="shared" si="37"/>
        <v>0</v>
      </c>
      <c r="L1012" s="52">
        <v>0</v>
      </c>
      <c r="M1012" s="52">
        <v>20230.599999999999</v>
      </c>
      <c r="N1012" s="52">
        <v>16685.5</v>
      </c>
      <c r="O1012" s="52">
        <v>0</v>
      </c>
      <c r="P1012" s="52">
        <v>0</v>
      </c>
      <c r="Q1012" s="52">
        <v>0</v>
      </c>
      <c r="R1012" s="52">
        <v>0</v>
      </c>
      <c r="S1012" s="52">
        <v>0</v>
      </c>
      <c r="T1012" s="52">
        <v>0</v>
      </c>
      <c r="U1012" s="52">
        <v>6099</v>
      </c>
      <c r="V1012" s="52">
        <v>0</v>
      </c>
      <c r="W1012" s="52">
        <v>0</v>
      </c>
    </row>
    <row r="1013" spans="2:23">
      <c r="B1013" s="137"/>
      <c r="C1013" s="137"/>
      <c r="D1013" s="137"/>
      <c r="E1013" s="137" t="s">
        <v>153</v>
      </c>
      <c r="F1013" s="51" t="s">
        <v>58</v>
      </c>
      <c r="G1013" s="52">
        <f t="shared" si="38"/>
        <v>40448.9</v>
      </c>
      <c r="H1013" s="52">
        <f t="shared" si="39"/>
        <v>0</v>
      </c>
      <c r="I1013" s="52">
        <f t="shared" si="39"/>
        <v>24932.799999999999</v>
      </c>
      <c r="J1013" s="52">
        <f t="shared" si="39"/>
        <v>15516.1</v>
      </c>
      <c r="K1013" s="52">
        <f t="shared" si="37"/>
        <v>0</v>
      </c>
      <c r="L1013" s="52">
        <v>0</v>
      </c>
      <c r="M1013" s="52">
        <v>18833.8</v>
      </c>
      <c r="N1013" s="52">
        <v>15516.1</v>
      </c>
      <c r="O1013" s="52">
        <v>0</v>
      </c>
      <c r="P1013" s="52">
        <v>0</v>
      </c>
      <c r="Q1013" s="52">
        <v>0</v>
      </c>
      <c r="R1013" s="52">
        <v>0</v>
      </c>
      <c r="S1013" s="52">
        <v>0</v>
      </c>
      <c r="T1013" s="52">
        <v>0</v>
      </c>
      <c r="U1013" s="52">
        <v>6099</v>
      </c>
      <c r="V1013" s="52">
        <v>0</v>
      </c>
      <c r="W1013" s="52">
        <v>0</v>
      </c>
    </row>
    <row r="1014" spans="2:23">
      <c r="B1014" s="137"/>
      <c r="C1014" s="137"/>
      <c r="D1014" s="137"/>
      <c r="E1014" s="137"/>
      <c r="F1014" s="51" t="s">
        <v>199</v>
      </c>
      <c r="G1014" s="52">
        <f t="shared" si="38"/>
        <v>7736.7</v>
      </c>
      <c r="H1014" s="52">
        <f t="shared" si="39"/>
        <v>0</v>
      </c>
      <c r="I1014" s="52">
        <f t="shared" si="39"/>
        <v>4362.8999999999996</v>
      </c>
      <c r="J1014" s="52">
        <f t="shared" si="39"/>
        <v>3373.8</v>
      </c>
      <c r="K1014" s="52">
        <f t="shared" si="37"/>
        <v>0</v>
      </c>
      <c r="L1014" s="52">
        <v>0</v>
      </c>
      <c r="M1014" s="52">
        <v>4362.8999999999996</v>
      </c>
      <c r="N1014" s="52">
        <v>3373.8</v>
      </c>
      <c r="O1014" s="52">
        <v>0</v>
      </c>
      <c r="P1014" s="52">
        <v>0</v>
      </c>
      <c r="Q1014" s="52">
        <v>0</v>
      </c>
      <c r="R1014" s="52">
        <v>0</v>
      </c>
      <c r="S1014" s="52">
        <v>0</v>
      </c>
      <c r="T1014" s="52">
        <v>0</v>
      </c>
      <c r="U1014" s="52">
        <v>0</v>
      </c>
      <c r="V1014" s="52">
        <v>0</v>
      </c>
      <c r="W1014" s="52">
        <v>0</v>
      </c>
    </row>
    <row r="1015" spans="2:23" ht="31.2">
      <c r="B1015" s="137"/>
      <c r="C1015" s="137"/>
      <c r="D1015" s="137"/>
      <c r="E1015" s="137"/>
      <c r="F1015" s="51" t="s">
        <v>200</v>
      </c>
      <c r="G1015" s="52">
        <f t="shared" si="38"/>
        <v>13313.6</v>
      </c>
      <c r="H1015" s="52">
        <f t="shared" si="39"/>
        <v>0</v>
      </c>
      <c r="I1015" s="52">
        <f t="shared" si="39"/>
        <v>10134.5</v>
      </c>
      <c r="J1015" s="52">
        <f t="shared" si="39"/>
        <v>3179.1</v>
      </c>
      <c r="K1015" s="52">
        <f t="shared" si="37"/>
        <v>0</v>
      </c>
      <c r="L1015" s="52">
        <v>0</v>
      </c>
      <c r="M1015" s="52">
        <v>4035.5</v>
      </c>
      <c r="N1015" s="52">
        <v>3179.1</v>
      </c>
      <c r="O1015" s="52">
        <v>0</v>
      </c>
      <c r="P1015" s="52">
        <v>0</v>
      </c>
      <c r="Q1015" s="52">
        <v>0</v>
      </c>
      <c r="R1015" s="52">
        <v>0</v>
      </c>
      <c r="S1015" s="52">
        <v>0</v>
      </c>
      <c r="T1015" s="52">
        <v>0</v>
      </c>
      <c r="U1015" s="52">
        <v>6099</v>
      </c>
      <c r="V1015" s="52">
        <v>0</v>
      </c>
      <c r="W1015" s="52">
        <v>0</v>
      </c>
    </row>
    <row r="1016" spans="2:23">
      <c r="B1016" s="137"/>
      <c r="C1016" s="137"/>
      <c r="D1016" s="137"/>
      <c r="E1016" s="137"/>
      <c r="F1016" s="51" t="s">
        <v>201</v>
      </c>
      <c r="G1016" s="52">
        <f t="shared" si="38"/>
        <v>218.2</v>
      </c>
      <c r="H1016" s="52">
        <f t="shared" si="39"/>
        <v>0</v>
      </c>
      <c r="I1016" s="52">
        <f t="shared" si="39"/>
        <v>111.1</v>
      </c>
      <c r="J1016" s="52">
        <f t="shared" si="39"/>
        <v>107.1</v>
      </c>
      <c r="K1016" s="52">
        <f t="shared" si="37"/>
        <v>0</v>
      </c>
      <c r="L1016" s="52">
        <v>0</v>
      </c>
      <c r="M1016" s="52">
        <v>111.1</v>
      </c>
      <c r="N1016" s="52">
        <v>107.1</v>
      </c>
      <c r="O1016" s="52">
        <v>0</v>
      </c>
      <c r="P1016" s="52">
        <v>0</v>
      </c>
      <c r="Q1016" s="52">
        <v>0</v>
      </c>
      <c r="R1016" s="52">
        <v>0</v>
      </c>
      <c r="S1016" s="52">
        <v>0</v>
      </c>
      <c r="T1016" s="52">
        <v>0</v>
      </c>
      <c r="U1016" s="52">
        <v>0</v>
      </c>
      <c r="V1016" s="52">
        <v>0</v>
      </c>
      <c r="W1016" s="52">
        <v>0</v>
      </c>
    </row>
    <row r="1017" spans="2:23">
      <c r="B1017" s="137"/>
      <c r="C1017" s="137"/>
      <c r="D1017" s="137"/>
      <c r="E1017" s="137"/>
      <c r="F1017" s="51" t="s">
        <v>202</v>
      </c>
      <c r="G1017" s="52">
        <f t="shared" si="38"/>
        <v>1347.9</v>
      </c>
      <c r="H1017" s="52">
        <f t="shared" si="39"/>
        <v>0</v>
      </c>
      <c r="I1017" s="52">
        <f t="shared" si="39"/>
        <v>591.79999999999995</v>
      </c>
      <c r="J1017" s="52">
        <f t="shared" si="39"/>
        <v>756.1</v>
      </c>
      <c r="K1017" s="52">
        <f t="shared" si="37"/>
        <v>0</v>
      </c>
      <c r="L1017" s="52">
        <v>0</v>
      </c>
      <c r="M1017" s="52">
        <v>591.79999999999995</v>
      </c>
      <c r="N1017" s="52">
        <v>756.1</v>
      </c>
      <c r="O1017" s="52">
        <v>0</v>
      </c>
      <c r="P1017" s="52">
        <v>0</v>
      </c>
      <c r="Q1017" s="52">
        <v>0</v>
      </c>
      <c r="R1017" s="52">
        <v>0</v>
      </c>
      <c r="S1017" s="52">
        <v>0</v>
      </c>
      <c r="T1017" s="52">
        <v>0</v>
      </c>
      <c r="U1017" s="52">
        <v>0</v>
      </c>
      <c r="V1017" s="52">
        <v>0</v>
      </c>
      <c r="W1017" s="52">
        <v>0</v>
      </c>
    </row>
    <row r="1018" spans="2:23" ht="31.2">
      <c r="B1018" s="137"/>
      <c r="C1018" s="137"/>
      <c r="D1018" s="137"/>
      <c r="E1018" s="137"/>
      <c r="F1018" s="51" t="s">
        <v>203</v>
      </c>
      <c r="G1018" s="52">
        <f t="shared" si="38"/>
        <v>2067.5</v>
      </c>
      <c r="H1018" s="52">
        <f t="shared" si="39"/>
        <v>0</v>
      </c>
      <c r="I1018" s="52">
        <f t="shared" si="39"/>
        <v>947.3</v>
      </c>
      <c r="J1018" s="52">
        <f t="shared" si="39"/>
        <v>1120.2</v>
      </c>
      <c r="K1018" s="52">
        <f t="shared" si="37"/>
        <v>0</v>
      </c>
      <c r="L1018" s="52">
        <v>0</v>
      </c>
      <c r="M1018" s="52">
        <v>947.3</v>
      </c>
      <c r="N1018" s="52">
        <v>1120.2</v>
      </c>
      <c r="O1018" s="52">
        <v>0</v>
      </c>
      <c r="P1018" s="52">
        <v>0</v>
      </c>
      <c r="Q1018" s="52">
        <v>0</v>
      </c>
      <c r="R1018" s="52">
        <v>0</v>
      </c>
      <c r="S1018" s="52">
        <v>0</v>
      </c>
      <c r="T1018" s="52">
        <v>0</v>
      </c>
      <c r="U1018" s="52">
        <v>0</v>
      </c>
      <c r="V1018" s="52">
        <v>0</v>
      </c>
      <c r="W1018" s="52">
        <v>0</v>
      </c>
    </row>
    <row r="1019" spans="2:23">
      <c r="B1019" s="137"/>
      <c r="C1019" s="137"/>
      <c r="D1019" s="137"/>
      <c r="E1019" s="137"/>
      <c r="F1019" s="51" t="s">
        <v>204</v>
      </c>
      <c r="G1019" s="52">
        <f t="shared" si="38"/>
        <v>657.2</v>
      </c>
      <c r="H1019" s="52">
        <f t="shared" si="39"/>
        <v>0</v>
      </c>
      <c r="I1019" s="52">
        <f t="shared" si="39"/>
        <v>380.2</v>
      </c>
      <c r="J1019" s="52">
        <f t="shared" si="39"/>
        <v>277</v>
      </c>
      <c r="K1019" s="52">
        <f t="shared" si="37"/>
        <v>0</v>
      </c>
      <c r="L1019" s="52">
        <v>0</v>
      </c>
      <c r="M1019" s="52">
        <v>380.2</v>
      </c>
      <c r="N1019" s="52">
        <v>277</v>
      </c>
      <c r="O1019" s="52">
        <v>0</v>
      </c>
      <c r="P1019" s="52">
        <v>0</v>
      </c>
      <c r="Q1019" s="52">
        <v>0</v>
      </c>
      <c r="R1019" s="52">
        <v>0</v>
      </c>
      <c r="S1019" s="52">
        <v>0</v>
      </c>
      <c r="T1019" s="52">
        <v>0</v>
      </c>
      <c r="U1019" s="52">
        <v>0</v>
      </c>
      <c r="V1019" s="52">
        <v>0</v>
      </c>
      <c r="W1019" s="52">
        <v>0</v>
      </c>
    </row>
    <row r="1020" spans="2:23">
      <c r="B1020" s="137"/>
      <c r="C1020" s="137"/>
      <c r="D1020" s="137"/>
      <c r="E1020" s="137"/>
      <c r="F1020" s="51" t="s">
        <v>55</v>
      </c>
      <c r="G1020" s="52">
        <f t="shared" si="38"/>
        <v>15107.8</v>
      </c>
      <c r="H1020" s="52">
        <f t="shared" si="39"/>
        <v>0</v>
      </c>
      <c r="I1020" s="52">
        <f t="shared" si="39"/>
        <v>8405</v>
      </c>
      <c r="J1020" s="52">
        <f t="shared" si="39"/>
        <v>6702.8</v>
      </c>
      <c r="K1020" s="52">
        <f t="shared" si="37"/>
        <v>0</v>
      </c>
      <c r="L1020" s="52">
        <v>0</v>
      </c>
      <c r="M1020" s="52">
        <v>8405</v>
      </c>
      <c r="N1020" s="52">
        <v>6702.8</v>
      </c>
      <c r="O1020" s="52">
        <v>0</v>
      </c>
      <c r="P1020" s="52">
        <v>0</v>
      </c>
      <c r="Q1020" s="52">
        <v>0</v>
      </c>
      <c r="R1020" s="52">
        <v>0</v>
      </c>
      <c r="S1020" s="52">
        <v>0</v>
      </c>
      <c r="T1020" s="52">
        <v>0</v>
      </c>
      <c r="U1020" s="52">
        <v>0</v>
      </c>
      <c r="V1020" s="52">
        <v>0</v>
      </c>
      <c r="W1020" s="52">
        <v>0</v>
      </c>
    </row>
    <row r="1021" spans="2:23">
      <c r="B1021" s="137"/>
      <c r="C1021" s="137"/>
      <c r="D1021" s="137"/>
      <c r="E1021" s="137" t="s">
        <v>154</v>
      </c>
      <c r="F1021" s="51" t="s">
        <v>58</v>
      </c>
      <c r="G1021" s="52">
        <f t="shared" si="38"/>
        <v>2566.1999999999998</v>
      </c>
      <c r="H1021" s="52">
        <f t="shared" si="39"/>
        <v>0</v>
      </c>
      <c r="I1021" s="52">
        <f t="shared" si="39"/>
        <v>1396.8</v>
      </c>
      <c r="J1021" s="52">
        <f t="shared" si="39"/>
        <v>1169.4000000000001</v>
      </c>
      <c r="K1021" s="52">
        <f t="shared" si="37"/>
        <v>0</v>
      </c>
      <c r="L1021" s="52">
        <v>0</v>
      </c>
      <c r="M1021" s="52">
        <v>1396.8</v>
      </c>
      <c r="N1021" s="52">
        <v>1169.4000000000001</v>
      </c>
      <c r="O1021" s="52">
        <v>0</v>
      </c>
      <c r="P1021" s="52">
        <v>0</v>
      </c>
      <c r="Q1021" s="52">
        <v>0</v>
      </c>
      <c r="R1021" s="52">
        <v>0</v>
      </c>
      <c r="S1021" s="52">
        <v>0</v>
      </c>
      <c r="T1021" s="52">
        <v>0</v>
      </c>
      <c r="U1021" s="52">
        <v>0</v>
      </c>
      <c r="V1021" s="52">
        <v>0</v>
      </c>
      <c r="W1021" s="52">
        <v>0</v>
      </c>
    </row>
    <row r="1022" spans="2:23">
      <c r="B1022" s="137"/>
      <c r="C1022" s="137"/>
      <c r="D1022" s="137"/>
      <c r="E1022" s="137"/>
      <c r="F1022" s="51" t="s">
        <v>205</v>
      </c>
      <c r="G1022" s="52">
        <f t="shared" si="38"/>
        <v>569.20000000000005</v>
      </c>
      <c r="H1022" s="52">
        <f t="shared" si="39"/>
        <v>0</v>
      </c>
      <c r="I1022" s="52">
        <f t="shared" si="39"/>
        <v>333</v>
      </c>
      <c r="J1022" s="52">
        <f t="shared" si="39"/>
        <v>236.2</v>
      </c>
      <c r="K1022" s="52">
        <f t="shared" si="37"/>
        <v>0</v>
      </c>
      <c r="L1022" s="52">
        <v>0</v>
      </c>
      <c r="M1022" s="52">
        <v>333</v>
      </c>
      <c r="N1022" s="52">
        <v>236.2</v>
      </c>
      <c r="O1022" s="52">
        <v>0</v>
      </c>
      <c r="P1022" s="52">
        <v>0</v>
      </c>
      <c r="Q1022" s="52">
        <v>0</v>
      </c>
      <c r="R1022" s="52">
        <v>0</v>
      </c>
      <c r="S1022" s="52">
        <v>0</v>
      </c>
      <c r="T1022" s="52">
        <v>0</v>
      </c>
      <c r="U1022" s="52">
        <v>0</v>
      </c>
      <c r="V1022" s="52">
        <v>0</v>
      </c>
      <c r="W1022" s="52">
        <v>0</v>
      </c>
    </row>
    <row r="1023" spans="2:23">
      <c r="B1023" s="137"/>
      <c r="C1023" s="137"/>
      <c r="D1023" s="137"/>
      <c r="E1023" s="137"/>
      <c r="F1023" s="51" t="s">
        <v>206</v>
      </c>
      <c r="G1023" s="52">
        <f t="shared" si="38"/>
        <v>841.09999999999991</v>
      </c>
      <c r="H1023" s="52">
        <f t="shared" si="39"/>
        <v>0</v>
      </c>
      <c r="I1023" s="52">
        <f t="shared" si="39"/>
        <v>471.9</v>
      </c>
      <c r="J1023" s="52">
        <f t="shared" si="39"/>
        <v>369.2</v>
      </c>
      <c r="K1023" s="52">
        <f t="shared" si="37"/>
        <v>0</v>
      </c>
      <c r="L1023" s="52">
        <v>0</v>
      </c>
      <c r="M1023" s="52">
        <v>471.9</v>
      </c>
      <c r="N1023" s="52">
        <v>369.2</v>
      </c>
      <c r="O1023" s="52">
        <v>0</v>
      </c>
      <c r="P1023" s="52">
        <v>0</v>
      </c>
      <c r="Q1023" s="52">
        <v>0</v>
      </c>
      <c r="R1023" s="52">
        <v>0</v>
      </c>
      <c r="S1023" s="52">
        <v>0</v>
      </c>
      <c r="T1023" s="52">
        <v>0</v>
      </c>
      <c r="U1023" s="52">
        <v>0</v>
      </c>
      <c r="V1023" s="52">
        <v>0</v>
      </c>
      <c r="W1023" s="52">
        <v>0</v>
      </c>
    </row>
    <row r="1024" spans="2:23">
      <c r="B1024" s="137"/>
      <c r="C1024" s="137"/>
      <c r="D1024" s="137"/>
      <c r="E1024" s="137"/>
      <c r="F1024" s="51" t="s">
        <v>207</v>
      </c>
      <c r="G1024" s="52">
        <f t="shared" si="38"/>
        <v>110.1</v>
      </c>
      <c r="H1024" s="52">
        <f t="shared" si="39"/>
        <v>0</v>
      </c>
      <c r="I1024" s="52">
        <f t="shared" si="39"/>
        <v>59.6</v>
      </c>
      <c r="J1024" s="52">
        <f t="shared" si="39"/>
        <v>50.5</v>
      </c>
      <c r="K1024" s="52">
        <f t="shared" si="37"/>
        <v>0</v>
      </c>
      <c r="L1024" s="52">
        <v>0</v>
      </c>
      <c r="M1024" s="52">
        <v>59.6</v>
      </c>
      <c r="N1024" s="52">
        <v>50.5</v>
      </c>
      <c r="O1024" s="52">
        <v>0</v>
      </c>
      <c r="P1024" s="52">
        <v>0</v>
      </c>
      <c r="Q1024" s="52">
        <v>0</v>
      </c>
      <c r="R1024" s="52">
        <v>0</v>
      </c>
      <c r="S1024" s="52">
        <v>0</v>
      </c>
      <c r="T1024" s="52">
        <v>0</v>
      </c>
      <c r="U1024" s="52">
        <v>0</v>
      </c>
      <c r="V1024" s="52">
        <v>0</v>
      </c>
      <c r="W1024" s="52">
        <v>0</v>
      </c>
    </row>
    <row r="1025" spans="2:23" ht="31.2">
      <c r="B1025" s="137"/>
      <c r="C1025" s="137"/>
      <c r="D1025" s="137"/>
      <c r="E1025" s="137"/>
      <c r="F1025" s="51" t="s">
        <v>208</v>
      </c>
      <c r="G1025" s="52">
        <f t="shared" si="38"/>
        <v>89.2</v>
      </c>
      <c r="H1025" s="52">
        <f t="shared" si="39"/>
        <v>0</v>
      </c>
      <c r="I1025" s="52">
        <f t="shared" si="39"/>
        <v>38</v>
      </c>
      <c r="J1025" s="52">
        <f t="shared" si="39"/>
        <v>51.2</v>
      </c>
      <c r="K1025" s="52">
        <f t="shared" si="37"/>
        <v>0</v>
      </c>
      <c r="L1025" s="52">
        <v>0</v>
      </c>
      <c r="M1025" s="52">
        <v>38</v>
      </c>
      <c r="N1025" s="52">
        <v>51.2</v>
      </c>
      <c r="O1025" s="52">
        <v>0</v>
      </c>
      <c r="P1025" s="52">
        <v>0</v>
      </c>
      <c r="Q1025" s="52">
        <v>0</v>
      </c>
      <c r="R1025" s="52">
        <v>0</v>
      </c>
      <c r="S1025" s="52">
        <v>0</v>
      </c>
      <c r="T1025" s="52">
        <v>0</v>
      </c>
      <c r="U1025" s="52">
        <v>0</v>
      </c>
      <c r="V1025" s="52">
        <v>0</v>
      </c>
      <c r="W1025" s="52">
        <v>0</v>
      </c>
    </row>
    <row r="1026" spans="2:23">
      <c r="B1026" s="137"/>
      <c r="C1026" s="137"/>
      <c r="D1026" s="137"/>
      <c r="E1026" s="137"/>
      <c r="F1026" s="51" t="s">
        <v>209</v>
      </c>
      <c r="G1026" s="52">
        <f t="shared" si="38"/>
        <v>3.9</v>
      </c>
      <c r="H1026" s="52">
        <f t="shared" si="39"/>
        <v>0</v>
      </c>
      <c r="I1026" s="52">
        <f t="shared" si="39"/>
        <v>1.6</v>
      </c>
      <c r="J1026" s="52">
        <f t="shared" si="39"/>
        <v>2.2999999999999998</v>
      </c>
      <c r="K1026" s="52">
        <f t="shared" si="39"/>
        <v>0</v>
      </c>
      <c r="L1026" s="52">
        <v>0</v>
      </c>
      <c r="M1026" s="52">
        <v>1.6</v>
      </c>
      <c r="N1026" s="52">
        <v>2.2999999999999998</v>
      </c>
      <c r="O1026" s="52">
        <v>0</v>
      </c>
      <c r="P1026" s="52">
        <v>0</v>
      </c>
      <c r="Q1026" s="52">
        <v>0</v>
      </c>
      <c r="R1026" s="52">
        <v>0</v>
      </c>
      <c r="S1026" s="52">
        <v>0</v>
      </c>
      <c r="T1026" s="52">
        <v>0</v>
      </c>
      <c r="U1026" s="52">
        <v>0</v>
      </c>
      <c r="V1026" s="52">
        <v>0</v>
      </c>
      <c r="W1026" s="52">
        <v>0</v>
      </c>
    </row>
    <row r="1027" spans="2:23">
      <c r="B1027" s="137"/>
      <c r="C1027" s="137"/>
      <c r="D1027" s="137"/>
      <c r="E1027" s="137"/>
      <c r="F1027" s="51" t="s">
        <v>55</v>
      </c>
      <c r="G1027" s="52">
        <f t="shared" ref="G1027:G1052" si="40">SUM(H1027:K1027)</f>
        <v>952.7</v>
      </c>
      <c r="H1027" s="52">
        <f t="shared" ref="H1027:K1052" si="41">SUM(L1027,P1027,T1027)</f>
        <v>0</v>
      </c>
      <c r="I1027" s="52">
        <f t="shared" si="41"/>
        <v>492.7</v>
      </c>
      <c r="J1027" s="52">
        <f t="shared" si="41"/>
        <v>460</v>
      </c>
      <c r="K1027" s="52">
        <f t="shared" si="41"/>
        <v>0</v>
      </c>
      <c r="L1027" s="52">
        <v>0</v>
      </c>
      <c r="M1027" s="52">
        <v>492.7</v>
      </c>
      <c r="N1027" s="52">
        <v>460</v>
      </c>
      <c r="O1027" s="52">
        <v>0</v>
      </c>
      <c r="P1027" s="52">
        <v>0</v>
      </c>
      <c r="Q1027" s="52">
        <v>0</v>
      </c>
      <c r="R1027" s="52">
        <v>0</v>
      </c>
      <c r="S1027" s="52">
        <v>0</v>
      </c>
      <c r="T1027" s="52">
        <v>0</v>
      </c>
      <c r="U1027" s="52">
        <v>0</v>
      </c>
      <c r="V1027" s="52">
        <v>0</v>
      </c>
      <c r="W1027" s="52">
        <v>0</v>
      </c>
    </row>
    <row r="1028" spans="2:23" ht="62.4">
      <c r="B1028" s="137"/>
      <c r="C1028" s="137"/>
      <c r="D1028" s="137"/>
      <c r="E1028" s="51" t="s">
        <v>210</v>
      </c>
      <c r="F1028" s="51" t="s">
        <v>233</v>
      </c>
      <c r="G1028" s="52">
        <f t="shared" si="40"/>
        <v>0</v>
      </c>
      <c r="H1028" s="52">
        <f t="shared" si="41"/>
        <v>0</v>
      </c>
      <c r="I1028" s="52">
        <f t="shared" si="41"/>
        <v>0</v>
      </c>
      <c r="J1028" s="52">
        <f t="shared" si="41"/>
        <v>0</v>
      </c>
      <c r="K1028" s="52">
        <f t="shared" si="41"/>
        <v>0</v>
      </c>
      <c r="L1028" s="52">
        <v>0</v>
      </c>
      <c r="M1028" s="52">
        <v>0</v>
      </c>
      <c r="N1028" s="52">
        <v>0</v>
      </c>
      <c r="O1028" s="52">
        <v>0</v>
      </c>
      <c r="P1028" s="52">
        <v>0</v>
      </c>
      <c r="Q1028" s="52">
        <v>0</v>
      </c>
      <c r="R1028" s="52">
        <v>0</v>
      </c>
      <c r="S1028" s="52">
        <v>0</v>
      </c>
      <c r="T1028" s="52">
        <v>0</v>
      </c>
      <c r="U1028" s="52">
        <v>0</v>
      </c>
      <c r="V1028" s="52">
        <v>0</v>
      </c>
      <c r="W1028" s="52">
        <v>0</v>
      </c>
    </row>
    <row r="1029" spans="2:23">
      <c r="B1029" s="137"/>
      <c r="C1029" s="137"/>
      <c r="D1029" s="137"/>
      <c r="E1029" s="137" t="s">
        <v>211</v>
      </c>
      <c r="F1029" s="137" t="s">
        <v>197</v>
      </c>
      <c r="G1029" s="52">
        <f t="shared" si="40"/>
        <v>0</v>
      </c>
      <c r="H1029" s="52">
        <f t="shared" si="41"/>
        <v>0</v>
      </c>
      <c r="I1029" s="52">
        <f t="shared" si="41"/>
        <v>0</v>
      </c>
      <c r="J1029" s="52">
        <f t="shared" si="41"/>
        <v>0</v>
      </c>
      <c r="K1029" s="52">
        <f t="shared" si="41"/>
        <v>0</v>
      </c>
      <c r="L1029" s="52">
        <v>0</v>
      </c>
      <c r="M1029" s="52">
        <v>0</v>
      </c>
      <c r="N1029" s="52">
        <v>0</v>
      </c>
      <c r="O1029" s="52">
        <v>0</v>
      </c>
      <c r="P1029" s="52">
        <v>0</v>
      </c>
      <c r="Q1029" s="52">
        <v>0</v>
      </c>
      <c r="R1029" s="52">
        <v>0</v>
      </c>
      <c r="S1029" s="52">
        <v>0</v>
      </c>
      <c r="T1029" s="52">
        <v>0</v>
      </c>
      <c r="U1029" s="52">
        <v>0</v>
      </c>
      <c r="V1029" s="52">
        <v>0</v>
      </c>
      <c r="W1029" s="52">
        <v>0</v>
      </c>
    </row>
    <row r="1030" spans="2:23">
      <c r="B1030" s="137"/>
      <c r="C1030" s="137"/>
      <c r="D1030" s="137" t="s">
        <v>212</v>
      </c>
      <c r="E1030" s="137" t="s">
        <v>58</v>
      </c>
      <c r="F1030" s="137" t="s">
        <v>197</v>
      </c>
      <c r="G1030" s="52">
        <f t="shared" si="40"/>
        <v>48169</v>
      </c>
      <c r="H1030" s="52">
        <f t="shared" si="41"/>
        <v>48169</v>
      </c>
      <c r="I1030" s="52">
        <f t="shared" si="41"/>
        <v>0</v>
      </c>
      <c r="J1030" s="52">
        <f t="shared" si="41"/>
        <v>0</v>
      </c>
      <c r="K1030" s="52">
        <f t="shared" si="41"/>
        <v>0</v>
      </c>
      <c r="L1030" s="52">
        <v>0</v>
      </c>
      <c r="M1030" s="52">
        <v>0</v>
      </c>
      <c r="N1030" s="52">
        <v>0</v>
      </c>
      <c r="O1030" s="52">
        <v>0</v>
      </c>
      <c r="P1030" s="52">
        <v>0</v>
      </c>
      <c r="Q1030" s="52">
        <v>0</v>
      </c>
      <c r="R1030" s="52">
        <v>0</v>
      </c>
      <c r="S1030" s="52">
        <v>0</v>
      </c>
      <c r="T1030" s="52">
        <v>48169</v>
      </c>
      <c r="U1030" s="52">
        <v>0</v>
      </c>
      <c r="V1030" s="52">
        <v>0</v>
      </c>
      <c r="W1030" s="52">
        <v>0</v>
      </c>
    </row>
    <row r="1031" spans="2:23">
      <c r="B1031" s="137"/>
      <c r="C1031" s="137"/>
      <c r="D1031" s="137"/>
      <c r="E1031" s="137" t="s">
        <v>199</v>
      </c>
      <c r="F1031" s="51" t="s">
        <v>213</v>
      </c>
      <c r="G1031" s="52">
        <f t="shared" si="40"/>
        <v>0</v>
      </c>
      <c r="H1031" s="52">
        <f t="shared" si="41"/>
        <v>0</v>
      </c>
      <c r="I1031" s="52">
        <f t="shared" si="41"/>
        <v>0</v>
      </c>
      <c r="J1031" s="52">
        <f t="shared" si="41"/>
        <v>0</v>
      </c>
      <c r="K1031" s="52">
        <f t="shared" si="41"/>
        <v>0</v>
      </c>
      <c r="L1031" s="52">
        <v>0</v>
      </c>
      <c r="M1031" s="52">
        <v>0</v>
      </c>
      <c r="N1031" s="52">
        <v>0</v>
      </c>
      <c r="O1031" s="52">
        <v>0</v>
      </c>
      <c r="P1031" s="52">
        <v>0</v>
      </c>
      <c r="Q1031" s="52">
        <v>0</v>
      </c>
      <c r="R1031" s="52">
        <v>0</v>
      </c>
      <c r="S1031" s="52">
        <v>0</v>
      </c>
      <c r="T1031" s="52">
        <v>0</v>
      </c>
      <c r="U1031" s="52">
        <v>0</v>
      </c>
      <c r="V1031" s="52">
        <v>0</v>
      </c>
      <c r="W1031" s="52">
        <v>0</v>
      </c>
    </row>
    <row r="1032" spans="2:23">
      <c r="B1032" s="137"/>
      <c r="C1032" s="137"/>
      <c r="D1032" s="137"/>
      <c r="E1032" s="137"/>
      <c r="F1032" s="51" t="s">
        <v>55</v>
      </c>
      <c r="G1032" s="52">
        <f t="shared" si="40"/>
        <v>17603</v>
      </c>
      <c r="H1032" s="52">
        <f t="shared" si="41"/>
        <v>17603</v>
      </c>
      <c r="I1032" s="52">
        <f t="shared" si="41"/>
        <v>0</v>
      </c>
      <c r="J1032" s="52">
        <f t="shared" si="41"/>
        <v>0</v>
      </c>
      <c r="K1032" s="52">
        <f t="shared" si="41"/>
        <v>0</v>
      </c>
      <c r="L1032" s="52">
        <v>0</v>
      </c>
      <c r="M1032" s="52">
        <v>0</v>
      </c>
      <c r="N1032" s="52">
        <v>0</v>
      </c>
      <c r="O1032" s="52">
        <v>0</v>
      </c>
      <c r="P1032" s="52">
        <v>0</v>
      </c>
      <c r="Q1032" s="52">
        <v>0</v>
      </c>
      <c r="R1032" s="52">
        <v>0</v>
      </c>
      <c r="S1032" s="52">
        <v>0</v>
      </c>
      <c r="T1032" s="52">
        <v>17603</v>
      </c>
      <c r="U1032" s="52">
        <v>0</v>
      </c>
      <c r="V1032" s="52">
        <v>0</v>
      </c>
      <c r="W1032" s="52">
        <v>0</v>
      </c>
    </row>
    <row r="1033" spans="2:23">
      <c r="B1033" s="137"/>
      <c r="C1033" s="137"/>
      <c r="D1033" s="137"/>
      <c r="E1033" s="137" t="s">
        <v>112</v>
      </c>
      <c r="F1033" s="137" t="s">
        <v>197</v>
      </c>
      <c r="G1033" s="52">
        <f t="shared" si="40"/>
        <v>664</v>
      </c>
      <c r="H1033" s="52">
        <f t="shared" si="41"/>
        <v>664</v>
      </c>
      <c r="I1033" s="52">
        <f t="shared" si="41"/>
        <v>0</v>
      </c>
      <c r="J1033" s="52">
        <f t="shared" si="41"/>
        <v>0</v>
      </c>
      <c r="K1033" s="52">
        <f t="shared" si="41"/>
        <v>0</v>
      </c>
      <c r="L1033" s="52">
        <v>0</v>
      </c>
      <c r="M1033" s="52">
        <v>0</v>
      </c>
      <c r="N1033" s="52">
        <v>0</v>
      </c>
      <c r="O1033" s="52">
        <v>0</v>
      </c>
      <c r="P1033" s="52">
        <v>0</v>
      </c>
      <c r="Q1033" s="52">
        <v>0</v>
      </c>
      <c r="R1033" s="52">
        <v>0</v>
      </c>
      <c r="S1033" s="52">
        <v>0</v>
      </c>
      <c r="T1033" s="52">
        <v>664</v>
      </c>
      <c r="U1033" s="52">
        <v>0</v>
      </c>
      <c r="V1033" s="52">
        <v>0</v>
      </c>
      <c r="W1033" s="52">
        <v>0</v>
      </c>
    </row>
    <row r="1034" spans="2:23">
      <c r="B1034" s="137"/>
      <c r="C1034" s="137"/>
      <c r="D1034" s="137"/>
      <c r="E1034" s="137" t="s">
        <v>194</v>
      </c>
      <c r="F1034" s="137" t="s">
        <v>197</v>
      </c>
      <c r="G1034" s="52">
        <f t="shared" si="40"/>
        <v>1561</v>
      </c>
      <c r="H1034" s="52">
        <f t="shared" si="41"/>
        <v>1561</v>
      </c>
      <c r="I1034" s="52">
        <f t="shared" si="41"/>
        <v>0</v>
      </c>
      <c r="J1034" s="52">
        <f t="shared" si="41"/>
        <v>0</v>
      </c>
      <c r="K1034" s="52">
        <f t="shared" si="41"/>
        <v>0</v>
      </c>
      <c r="L1034" s="52">
        <v>0</v>
      </c>
      <c r="M1034" s="52">
        <v>0</v>
      </c>
      <c r="N1034" s="52">
        <v>0</v>
      </c>
      <c r="O1034" s="52">
        <v>0</v>
      </c>
      <c r="P1034" s="52">
        <v>0</v>
      </c>
      <c r="Q1034" s="52">
        <v>0</v>
      </c>
      <c r="R1034" s="52">
        <v>0</v>
      </c>
      <c r="S1034" s="52">
        <v>0</v>
      </c>
      <c r="T1034" s="52">
        <v>1561</v>
      </c>
      <c r="U1034" s="52">
        <v>0</v>
      </c>
      <c r="V1034" s="52">
        <v>0</v>
      </c>
      <c r="W1034" s="52">
        <v>0</v>
      </c>
    </row>
    <row r="1035" spans="2:23">
      <c r="B1035" s="137"/>
      <c r="C1035" s="137"/>
      <c r="D1035" s="137"/>
      <c r="E1035" s="137" t="s">
        <v>200</v>
      </c>
      <c r="F1035" s="51" t="s">
        <v>214</v>
      </c>
      <c r="G1035" s="52">
        <f t="shared" si="40"/>
        <v>5666</v>
      </c>
      <c r="H1035" s="52">
        <f t="shared" si="41"/>
        <v>5666</v>
      </c>
      <c r="I1035" s="52">
        <f t="shared" si="41"/>
        <v>0</v>
      </c>
      <c r="J1035" s="52">
        <f t="shared" si="41"/>
        <v>0</v>
      </c>
      <c r="K1035" s="52">
        <f t="shared" si="41"/>
        <v>0</v>
      </c>
      <c r="L1035" s="52">
        <v>0</v>
      </c>
      <c r="M1035" s="52">
        <v>0</v>
      </c>
      <c r="N1035" s="52">
        <v>0</v>
      </c>
      <c r="O1035" s="52">
        <v>0</v>
      </c>
      <c r="P1035" s="52">
        <v>0</v>
      </c>
      <c r="Q1035" s="52">
        <v>0</v>
      </c>
      <c r="R1035" s="52">
        <v>0</v>
      </c>
      <c r="S1035" s="52">
        <v>0</v>
      </c>
      <c r="T1035" s="52">
        <v>5666</v>
      </c>
      <c r="U1035" s="52">
        <v>0</v>
      </c>
      <c r="V1035" s="52">
        <v>0</v>
      </c>
      <c r="W1035" s="52">
        <v>0</v>
      </c>
    </row>
    <row r="1036" spans="2:23" ht="31.2">
      <c r="B1036" s="137"/>
      <c r="C1036" s="137"/>
      <c r="D1036" s="137"/>
      <c r="E1036" s="137"/>
      <c r="F1036" s="51" t="s">
        <v>215</v>
      </c>
      <c r="G1036" s="52">
        <f t="shared" si="40"/>
        <v>804</v>
      </c>
      <c r="H1036" s="52">
        <f t="shared" si="41"/>
        <v>804</v>
      </c>
      <c r="I1036" s="52">
        <f t="shared" si="41"/>
        <v>0</v>
      </c>
      <c r="J1036" s="52">
        <f t="shared" si="41"/>
        <v>0</v>
      </c>
      <c r="K1036" s="52">
        <f t="shared" si="41"/>
        <v>0</v>
      </c>
      <c r="L1036" s="52">
        <v>0</v>
      </c>
      <c r="M1036" s="52">
        <v>0</v>
      </c>
      <c r="N1036" s="52">
        <v>0</v>
      </c>
      <c r="O1036" s="52">
        <v>0</v>
      </c>
      <c r="P1036" s="52">
        <v>0</v>
      </c>
      <c r="Q1036" s="52">
        <v>0</v>
      </c>
      <c r="R1036" s="52">
        <v>0</v>
      </c>
      <c r="S1036" s="52">
        <v>0</v>
      </c>
      <c r="T1036" s="52">
        <v>804</v>
      </c>
      <c r="U1036" s="52">
        <v>0</v>
      </c>
      <c r="V1036" s="52">
        <v>0</v>
      </c>
      <c r="W1036" s="52">
        <v>0</v>
      </c>
    </row>
    <row r="1037" spans="2:23">
      <c r="B1037" s="137"/>
      <c r="C1037" s="137"/>
      <c r="D1037" s="137"/>
      <c r="E1037" s="137"/>
      <c r="F1037" s="51" t="s">
        <v>216</v>
      </c>
      <c r="G1037" s="52">
        <f t="shared" si="40"/>
        <v>1338</v>
      </c>
      <c r="H1037" s="52">
        <f t="shared" si="41"/>
        <v>1338</v>
      </c>
      <c r="I1037" s="52">
        <f t="shared" si="41"/>
        <v>0</v>
      </c>
      <c r="J1037" s="52">
        <f t="shared" si="41"/>
        <v>0</v>
      </c>
      <c r="K1037" s="52">
        <f t="shared" si="41"/>
        <v>0</v>
      </c>
      <c r="L1037" s="52">
        <v>0</v>
      </c>
      <c r="M1037" s="52">
        <v>0</v>
      </c>
      <c r="N1037" s="52">
        <v>0</v>
      </c>
      <c r="O1037" s="52">
        <v>0</v>
      </c>
      <c r="P1037" s="52">
        <v>0</v>
      </c>
      <c r="Q1037" s="52">
        <v>0</v>
      </c>
      <c r="R1037" s="52">
        <v>0</v>
      </c>
      <c r="S1037" s="52">
        <v>0</v>
      </c>
      <c r="T1037" s="52">
        <v>1338</v>
      </c>
      <c r="U1037" s="52">
        <v>0</v>
      </c>
      <c r="V1037" s="52">
        <v>0</v>
      </c>
      <c r="W1037" s="52">
        <v>0</v>
      </c>
    </row>
    <row r="1038" spans="2:23">
      <c r="B1038" s="137"/>
      <c r="C1038" s="137"/>
      <c r="D1038" s="137"/>
      <c r="E1038" s="137"/>
      <c r="F1038" s="51" t="s">
        <v>55</v>
      </c>
      <c r="G1038" s="52">
        <f t="shared" si="40"/>
        <v>9490.9</v>
      </c>
      <c r="H1038" s="52">
        <f t="shared" si="41"/>
        <v>9490.9</v>
      </c>
      <c r="I1038" s="52">
        <f t="shared" si="41"/>
        <v>0</v>
      </c>
      <c r="J1038" s="52">
        <f t="shared" si="41"/>
        <v>0</v>
      </c>
      <c r="K1038" s="52">
        <f t="shared" si="41"/>
        <v>0</v>
      </c>
      <c r="L1038" s="52">
        <v>0</v>
      </c>
      <c r="M1038" s="52">
        <v>0</v>
      </c>
      <c r="N1038" s="52">
        <v>0</v>
      </c>
      <c r="O1038" s="52">
        <v>0</v>
      </c>
      <c r="P1038" s="52">
        <v>0</v>
      </c>
      <c r="Q1038" s="52">
        <v>0</v>
      </c>
      <c r="R1038" s="52">
        <v>0</v>
      </c>
      <c r="S1038" s="52">
        <v>0</v>
      </c>
      <c r="T1038" s="52">
        <v>9490.9</v>
      </c>
      <c r="U1038" s="52">
        <v>0</v>
      </c>
      <c r="V1038" s="52">
        <v>0</v>
      </c>
      <c r="W1038" s="52">
        <v>0</v>
      </c>
    </row>
    <row r="1039" spans="2:23">
      <c r="B1039" s="137"/>
      <c r="C1039" s="137"/>
      <c r="D1039" s="137"/>
      <c r="E1039" s="137" t="s">
        <v>201</v>
      </c>
      <c r="F1039" s="137" t="s">
        <v>197</v>
      </c>
      <c r="G1039" s="52">
        <f t="shared" si="40"/>
        <v>0</v>
      </c>
      <c r="H1039" s="52">
        <f t="shared" si="41"/>
        <v>0</v>
      </c>
      <c r="I1039" s="52">
        <f t="shared" si="41"/>
        <v>0</v>
      </c>
      <c r="J1039" s="52">
        <f t="shared" si="41"/>
        <v>0</v>
      </c>
      <c r="K1039" s="52">
        <f t="shared" si="41"/>
        <v>0</v>
      </c>
      <c r="L1039" s="52">
        <v>0</v>
      </c>
      <c r="M1039" s="52">
        <v>0</v>
      </c>
      <c r="N1039" s="52">
        <v>0</v>
      </c>
      <c r="O1039" s="52">
        <v>0</v>
      </c>
      <c r="P1039" s="52">
        <v>0</v>
      </c>
      <c r="Q1039" s="52">
        <v>0</v>
      </c>
      <c r="R1039" s="52">
        <v>0</v>
      </c>
      <c r="S1039" s="52">
        <v>0</v>
      </c>
      <c r="T1039" s="52">
        <v>0</v>
      </c>
      <c r="U1039" s="52">
        <v>0</v>
      </c>
      <c r="V1039" s="52">
        <v>0</v>
      </c>
      <c r="W1039" s="52">
        <v>0</v>
      </c>
    </row>
    <row r="1040" spans="2:23">
      <c r="B1040" s="137"/>
      <c r="C1040" s="137"/>
      <c r="D1040" s="137"/>
      <c r="E1040" s="137" t="s">
        <v>217</v>
      </c>
      <c r="F1040" s="137" t="s">
        <v>197</v>
      </c>
      <c r="G1040" s="52">
        <f t="shared" si="40"/>
        <v>3768</v>
      </c>
      <c r="H1040" s="52">
        <f t="shared" si="41"/>
        <v>3768</v>
      </c>
      <c r="I1040" s="52">
        <f t="shared" si="41"/>
        <v>0</v>
      </c>
      <c r="J1040" s="52">
        <f t="shared" si="41"/>
        <v>0</v>
      </c>
      <c r="K1040" s="52">
        <f t="shared" si="41"/>
        <v>0</v>
      </c>
      <c r="L1040" s="52">
        <v>0</v>
      </c>
      <c r="M1040" s="52">
        <v>0</v>
      </c>
      <c r="N1040" s="52">
        <v>0</v>
      </c>
      <c r="O1040" s="52">
        <v>0</v>
      </c>
      <c r="P1040" s="52">
        <v>0</v>
      </c>
      <c r="Q1040" s="52">
        <v>0</v>
      </c>
      <c r="R1040" s="52">
        <v>0</v>
      </c>
      <c r="S1040" s="52">
        <v>0</v>
      </c>
      <c r="T1040" s="52">
        <v>3768</v>
      </c>
      <c r="U1040" s="52">
        <v>0</v>
      </c>
      <c r="V1040" s="52">
        <v>0</v>
      </c>
      <c r="W1040" s="52">
        <v>0</v>
      </c>
    </row>
    <row r="1041" spans="2:23">
      <c r="B1041" s="137"/>
      <c r="C1041" s="137"/>
      <c r="D1041" s="137"/>
      <c r="E1041" s="137" t="s">
        <v>218</v>
      </c>
      <c r="F1041" s="137" t="s">
        <v>197</v>
      </c>
      <c r="G1041" s="52">
        <f t="shared" si="40"/>
        <v>2510</v>
      </c>
      <c r="H1041" s="52">
        <f t="shared" si="41"/>
        <v>2510</v>
      </c>
      <c r="I1041" s="52">
        <f t="shared" si="41"/>
        <v>0</v>
      </c>
      <c r="J1041" s="52">
        <f t="shared" si="41"/>
        <v>0</v>
      </c>
      <c r="K1041" s="52">
        <f t="shared" si="41"/>
        <v>0</v>
      </c>
      <c r="L1041" s="52">
        <v>0</v>
      </c>
      <c r="M1041" s="52">
        <v>0</v>
      </c>
      <c r="N1041" s="52">
        <v>0</v>
      </c>
      <c r="O1041" s="52">
        <v>0</v>
      </c>
      <c r="P1041" s="52">
        <v>0</v>
      </c>
      <c r="Q1041" s="52">
        <v>0</v>
      </c>
      <c r="R1041" s="52">
        <v>0</v>
      </c>
      <c r="S1041" s="52">
        <v>0</v>
      </c>
      <c r="T1041" s="52">
        <v>2510</v>
      </c>
      <c r="U1041" s="52">
        <v>0</v>
      </c>
      <c r="V1041" s="52">
        <v>0</v>
      </c>
      <c r="W1041" s="52">
        <v>0</v>
      </c>
    </row>
    <row r="1042" spans="2:23">
      <c r="B1042" s="137"/>
      <c r="C1042" s="137"/>
      <c r="D1042" s="137"/>
      <c r="E1042" s="137" t="s">
        <v>202</v>
      </c>
      <c r="F1042" s="137" t="s">
        <v>197</v>
      </c>
      <c r="G1042" s="52">
        <f t="shared" si="40"/>
        <v>0</v>
      </c>
      <c r="H1042" s="52">
        <f t="shared" si="41"/>
        <v>0</v>
      </c>
      <c r="I1042" s="52">
        <f t="shared" si="41"/>
        <v>0</v>
      </c>
      <c r="J1042" s="52">
        <f t="shared" si="41"/>
        <v>0</v>
      </c>
      <c r="K1042" s="52">
        <f t="shared" si="41"/>
        <v>0</v>
      </c>
      <c r="L1042" s="52">
        <v>0</v>
      </c>
      <c r="M1042" s="52">
        <v>0</v>
      </c>
      <c r="N1042" s="52">
        <v>0</v>
      </c>
      <c r="O1042" s="52">
        <v>0</v>
      </c>
      <c r="P1042" s="52">
        <v>0</v>
      </c>
      <c r="Q1042" s="52">
        <v>0</v>
      </c>
      <c r="R1042" s="52">
        <v>0</v>
      </c>
      <c r="S1042" s="52">
        <v>0</v>
      </c>
      <c r="T1042" s="52">
        <v>0</v>
      </c>
      <c r="U1042" s="52">
        <v>0</v>
      </c>
      <c r="V1042" s="52">
        <v>0</v>
      </c>
      <c r="W1042" s="52">
        <v>0</v>
      </c>
    </row>
    <row r="1043" spans="2:23">
      <c r="B1043" s="137"/>
      <c r="C1043" s="137"/>
      <c r="D1043" s="137"/>
      <c r="E1043" s="137" t="s">
        <v>219</v>
      </c>
      <c r="F1043" s="137" t="s">
        <v>197</v>
      </c>
      <c r="G1043" s="52">
        <f t="shared" si="40"/>
        <v>0</v>
      </c>
      <c r="H1043" s="52">
        <f t="shared" si="41"/>
        <v>0</v>
      </c>
      <c r="I1043" s="52">
        <f t="shared" si="41"/>
        <v>0</v>
      </c>
      <c r="J1043" s="52">
        <f t="shared" si="41"/>
        <v>0</v>
      </c>
      <c r="K1043" s="52">
        <f t="shared" si="41"/>
        <v>0</v>
      </c>
      <c r="L1043" s="52">
        <v>0</v>
      </c>
      <c r="M1043" s="52">
        <v>0</v>
      </c>
      <c r="N1043" s="52">
        <v>0</v>
      </c>
      <c r="O1043" s="52">
        <v>0</v>
      </c>
      <c r="P1043" s="52">
        <v>0</v>
      </c>
      <c r="Q1043" s="52">
        <v>0</v>
      </c>
      <c r="R1043" s="52">
        <v>0</v>
      </c>
      <c r="S1043" s="52">
        <v>0</v>
      </c>
      <c r="T1043" s="52">
        <v>0</v>
      </c>
      <c r="U1043" s="52">
        <v>0</v>
      </c>
      <c r="V1043" s="52">
        <v>0</v>
      </c>
      <c r="W1043" s="52">
        <v>0</v>
      </c>
    </row>
    <row r="1044" spans="2:23">
      <c r="B1044" s="137"/>
      <c r="C1044" s="137"/>
      <c r="D1044" s="137"/>
      <c r="E1044" s="137" t="s">
        <v>220</v>
      </c>
      <c r="F1044" s="137" t="s">
        <v>197</v>
      </c>
      <c r="G1044" s="52">
        <f t="shared" si="40"/>
        <v>0</v>
      </c>
      <c r="H1044" s="52">
        <f t="shared" si="41"/>
        <v>0</v>
      </c>
      <c r="I1044" s="52">
        <f t="shared" si="41"/>
        <v>0</v>
      </c>
      <c r="J1044" s="52">
        <f t="shared" si="41"/>
        <v>0</v>
      </c>
      <c r="K1044" s="52">
        <f t="shared" si="41"/>
        <v>0</v>
      </c>
      <c r="L1044" s="52">
        <v>0</v>
      </c>
      <c r="M1044" s="52">
        <v>0</v>
      </c>
      <c r="N1044" s="52">
        <v>0</v>
      </c>
      <c r="O1044" s="52">
        <v>0</v>
      </c>
      <c r="P1044" s="52">
        <v>0</v>
      </c>
      <c r="Q1044" s="52">
        <v>0</v>
      </c>
      <c r="R1044" s="52">
        <v>0</v>
      </c>
      <c r="S1044" s="52">
        <v>0</v>
      </c>
      <c r="T1044" s="52">
        <v>0</v>
      </c>
      <c r="U1044" s="52">
        <v>0</v>
      </c>
      <c r="V1044" s="52">
        <v>0</v>
      </c>
      <c r="W1044" s="52">
        <v>0</v>
      </c>
    </row>
    <row r="1045" spans="2:23" ht="31.2">
      <c r="B1045" s="137"/>
      <c r="C1045" s="137"/>
      <c r="D1045" s="137"/>
      <c r="E1045" s="137" t="s">
        <v>221</v>
      </c>
      <c r="F1045" s="51" t="s">
        <v>222</v>
      </c>
      <c r="G1045" s="52">
        <f t="shared" si="40"/>
        <v>0</v>
      </c>
      <c r="H1045" s="52">
        <f t="shared" si="41"/>
        <v>0</v>
      </c>
      <c r="I1045" s="52">
        <f t="shared" si="41"/>
        <v>0</v>
      </c>
      <c r="J1045" s="52">
        <f t="shared" si="41"/>
        <v>0</v>
      </c>
      <c r="K1045" s="52">
        <f t="shared" si="41"/>
        <v>0</v>
      </c>
      <c r="L1045" s="52">
        <v>0</v>
      </c>
      <c r="M1045" s="52">
        <v>0</v>
      </c>
      <c r="N1045" s="52">
        <v>0</v>
      </c>
      <c r="O1045" s="52">
        <v>0</v>
      </c>
      <c r="P1045" s="52">
        <v>0</v>
      </c>
      <c r="Q1045" s="52">
        <v>0</v>
      </c>
      <c r="R1045" s="52">
        <v>0</v>
      </c>
      <c r="S1045" s="52">
        <v>0</v>
      </c>
      <c r="T1045" s="52">
        <v>0</v>
      </c>
      <c r="U1045" s="52">
        <v>0</v>
      </c>
      <c r="V1045" s="52">
        <v>0</v>
      </c>
      <c r="W1045" s="52">
        <v>0</v>
      </c>
    </row>
    <row r="1046" spans="2:23">
      <c r="B1046" s="137"/>
      <c r="C1046" s="137"/>
      <c r="D1046" s="137"/>
      <c r="E1046" s="137"/>
      <c r="F1046" s="51" t="s">
        <v>223</v>
      </c>
      <c r="G1046" s="52">
        <f t="shared" si="40"/>
        <v>0</v>
      </c>
      <c r="H1046" s="52">
        <f t="shared" si="41"/>
        <v>0</v>
      </c>
      <c r="I1046" s="52">
        <f t="shared" si="41"/>
        <v>0</v>
      </c>
      <c r="J1046" s="52">
        <f t="shared" si="41"/>
        <v>0</v>
      </c>
      <c r="K1046" s="52">
        <f t="shared" si="41"/>
        <v>0</v>
      </c>
      <c r="L1046" s="52">
        <v>0</v>
      </c>
      <c r="M1046" s="52">
        <v>0</v>
      </c>
      <c r="N1046" s="52">
        <v>0</v>
      </c>
      <c r="O1046" s="52">
        <v>0</v>
      </c>
      <c r="P1046" s="52">
        <v>0</v>
      </c>
      <c r="Q1046" s="52">
        <v>0</v>
      </c>
      <c r="R1046" s="52">
        <v>0</v>
      </c>
      <c r="S1046" s="52">
        <v>0</v>
      </c>
      <c r="T1046" s="52">
        <v>0</v>
      </c>
      <c r="U1046" s="52">
        <v>0</v>
      </c>
      <c r="V1046" s="52">
        <v>0</v>
      </c>
      <c r="W1046" s="52">
        <v>0</v>
      </c>
    </row>
    <row r="1047" spans="2:23">
      <c r="B1047" s="137"/>
      <c r="C1047" s="137"/>
      <c r="D1047" s="137"/>
      <c r="E1047" s="137" t="s">
        <v>54</v>
      </c>
      <c r="F1047" s="137" t="s">
        <v>197</v>
      </c>
      <c r="G1047" s="52">
        <f t="shared" si="40"/>
        <v>0</v>
      </c>
      <c r="H1047" s="52">
        <f t="shared" si="41"/>
        <v>0</v>
      </c>
      <c r="I1047" s="52">
        <f t="shared" si="41"/>
        <v>0</v>
      </c>
      <c r="J1047" s="52">
        <f t="shared" si="41"/>
        <v>0</v>
      </c>
      <c r="K1047" s="52">
        <f t="shared" si="41"/>
        <v>0</v>
      </c>
      <c r="L1047" s="52">
        <v>0</v>
      </c>
      <c r="M1047" s="52">
        <v>0</v>
      </c>
      <c r="N1047" s="52">
        <v>0</v>
      </c>
      <c r="O1047" s="52">
        <v>0</v>
      </c>
      <c r="P1047" s="52">
        <v>0</v>
      </c>
      <c r="Q1047" s="52">
        <v>0</v>
      </c>
      <c r="R1047" s="52">
        <v>0</v>
      </c>
      <c r="S1047" s="52">
        <v>0</v>
      </c>
      <c r="T1047" s="52">
        <v>0</v>
      </c>
      <c r="U1047" s="52">
        <v>0</v>
      </c>
      <c r="V1047" s="52">
        <v>0</v>
      </c>
      <c r="W1047" s="52">
        <v>0</v>
      </c>
    </row>
    <row r="1048" spans="2:23">
      <c r="B1048" s="137"/>
      <c r="C1048" s="137"/>
      <c r="D1048" s="137"/>
      <c r="E1048" s="137" t="s">
        <v>224</v>
      </c>
      <c r="F1048" s="137" t="s">
        <v>197</v>
      </c>
      <c r="G1048" s="52">
        <f t="shared" si="40"/>
        <v>19</v>
      </c>
      <c r="H1048" s="52">
        <f t="shared" si="41"/>
        <v>19</v>
      </c>
      <c r="I1048" s="52">
        <f t="shared" si="41"/>
        <v>0</v>
      </c>
      <c r="J1048" s="52">
        <f t="shared" si="41"/>
        <v>0</v>
      </c>
      <c r="K1048" s="52">
        <f t="shared" si="41"/>
        <v>0</v>
      </c>
      <c r="L1048" s="52">
        <v>0</v>
      </c>
      <c r="M1048" s="52">
        <v>0</v>
      </c>
      <c r="N1048" s="52">
        <v>0</v>
      </c>
      <c r="O1048" s="52">
        <v>0</v>
      </c>
      <c r="P1048" s="52">
        <v>0</v>
      </c>
      <c r="Q1048" s="52">
        <v>0</v>
      </c>
      <c r="R1048" s="52">
        <v>0</v>
      </c>
      <c r="S1048" s="52">
        <v>0</v>
      </c>
      <c r="T1048" s="52">
        <v>19</v>
      </c>
      <c r="U1048" s="52">
        <v>0</v>
      </c>
      <c r="V1048" s="52">
        <v>0</v>
      </c>
      <c r="W1048" s="52">
        <v>0</v>
      </c>
    </row>
    <row r="1049" spans="2:23">
      <c r="B1049" s="137"/>
      <c r="C1049" s="137"/>
      <c r="D1049" s="137"/>
      <c r="E1049" s="137" t="s">
        <v>225</v>
      </c>
      <c r="F1049" s="137" t="s">
        <v>197</v>
      </c>
      <c r="G1049" s="52">
        <f t="shared" si="40"/>
        <v>4745.1000000000004</v>
      </c>
      <c r="H1049" s="52">
        <f t="shared" si="41"/>
        <v>4745.1000000000004</v>
      </c>
      <c r="I1049" s="52">
        <f t="shared" si="41"/>
        <v>0</v>
      </c>
      <c r="J1049" s="52">
        <f t="shared" si="41"/>
        <v>0</v>
      </c>
      <c r="K1049" s="52">
        <f t="shared" si="41"/>
        <v>0</v>
      </c>
      <c r="L1049" s="52">
        <v>0</v>
      </c>
      <c r="M1049" s="52">
        <v>0</v>
      </c>
      <c r="N1049" s="52">
        <v>0</v>
      </c>
      <c r="O1049" s="52">
        <v>0</v>
      </c>
      <c r="P1049" s="52">
        <v>0</v>
      </c>
      <c r="Q1049" s="52">
        <v>0</v>
      </c>
      <c r="R1049" s="52">
        <v>0</v>
      </c>
      <c r="S1049" s="52">
        <v>0</v>
      </c>
      <c r="T1049" s="52">
        <v>4745.1000000000004</v>
      </c>
      <c r="U1049" s="52">
        <v>0</v>
      </c>
      <c r="V1049" s="52">
        <v>0</v>
      </c>
      <c r="W1049" s="52">
        <v>0</v>
      </c>
    </row>
    <row r="1050" spans="2:23">
      <c r="B1050" s="137"/>
      <c r="C1050" s="137"/>
      <c r="D1050" s="137"/>
      <c r="E1050" s="137" t="s">
        <v>55</v>
      </c>
      <c r="F1050" s="137" t="s">
        <v>197</v>
      </c>
      <c r="G1050" s="52">
        <f t="shared" si="40"/>
        <v>0</v>
      </c>
      <c r="H1050" s="52">
        <f t="shared" si="41"/>
        <v>0</v>
      </c>
      <c r="I1050" s="52">
        <f t="shared" si="41"/>
        <v>0</v>
      </c>
      <c r="J1050" s="52">
        <f t="shared" si="41"/>
        <v>0</v>
      </c>
      <c r="K1050" s="52">
        <f t="shared" si="41"/>
        <v>0</v>
      </c>
      <c r="L1050" s="52">
        <v>0</v>
      </c>
      <c r="M1050" s="52">
        <v>0</v>
      </c>
      <c r="N1050" s="52">
        <v>0</v>
      </c>
      <c r="O1050" s="52">
        <v>0</v>
      </c>
      <c r="P1050" s="52">
        <v>0</v>
      </c>
      <c r="Q1050" s="52">
        <v>0</v>
      </c>
      <c r="R1050" s="52">
        <v>0</v>
      </c>
      <c r="S1050" s="52">
        <v>0</v>
      </c>
      <c r="T1050" s="52">
        <v>0</v>
      </c>
      <c r="U1050" s="52">
        <v>0</v>
      </c>
      <c r="V1050" s="52">
        <v>0</v>
      </c>
      <c r="W1050" s="52">
        <v>0</v>
      </c>
    </row>
    <row r="1051" spans="2:23">
      <c r="B1051" s="137"/>
      <c r="C1051" s="137"/>
      <c r="D1051" s="137"/>
      <c r="E1051" s="137" t="s">
        <v>226</v>
      </c>
      <c r="F1051" s="137" t="s">
        <v>197</v>
      </c>
      <c r="G1051" s="52">
        <f t="shared" si="40"/>
        <v>0</v>
      </c>
      <c r="H1051" s="52">
        <f t="shared" si="41"/>
        <v>0</v>
      </c>
      <c r="I1051" s="52">
        <f t="shared" si="41"/>
        <v>0</v>
      </c>
      <c r="J1051" s="52">
        <f t="shared" si="41"/>
        <v>0</v>
      </c>
      <c r="K1051" s="52">
        <f t="shared" si="41"/>
        <v>0</v>
      </c>
      <c r="L1051" s="52">
        <v>0</v>
      </c>
      <c r="M1051" s="52">
        <v>0</v>
      </c>
      <c r="N1051" s="52">
        <v>0</v>
      </c>
      <c r="O1051" s="52">
        <v>0</v>
      </c>
      <c r="P1051" s="52">
        <v>0</v>
      </c>
      <c r="Q1051" s="52">
        <v>0</v>
      </c>
      <c r="R1051" s="52">
        <v>0</v>
      </c>
      <c r="S1051" s="52">
        <v>0</v>
      </c>
      <c r="T1051" s="52">
        <v>0</v>
      </c>
      <c r="U1051" s="52">
        <v>0</v>
      </c>
      <c r="V1051" s="52">
        <v>0</v>
      </c>
      <c r="W1051" s="52">
        <v>0</v>
      </c>
    </row>
    <row r="1052" spans="2:23">
      <c r="B1052" s="137"/>
      <c r="C1052" s="137"/>
      <c r="D1052" s="137" t="s">
        <v>227</v>
      </c>
      <c r="E1052" s="137" t="s">
        <v>197</v>
      </c>
      <c r="F1052" s="137" t="s">
        <v>197</v>
      </c>
      <c r="G1052" s="52">
        <f t="shared" si="40"/>
        <v>38570.300000000003</v>
      </c>
      <c r="H1052" s="52">
        <f t="shared" si="41"/>
        <v>38570.300000000003</v>
      </c>
      <c r="I1052" s="52">
        <f t="shared" si="41"/>
        <v>0</v>
      </c>
      <c r="J1052" s="52">
        <f t="shared" si="41"/>
        <v>0</v>
      </c>
      <c r="K1052" s="52">
        <f t="shared" si="41"/>
        <v>0</v>
      </c>
      <c r="L1052" s="52">
        <v>32524</v>
      </c>
      <c r="M1052" s="52">
        <v>0</v>
      </c>
      <c r="N1052" s="52">
        <v>0</v>
      </c>
      <c r="O1052" s="52">
        <v>0</v>
      </c>
      <c r="P1052" s="52">
        <v>0.3</v>
      </c>
      <c r="Q1052" s="52">
        <v>0</v>
      </c>
      <c r="R1052" s="52">
        <v>0</v>
      </c>
      <c r="S1052" s="52">
        <v>0</v>
      </c>
      <c r="T1052" s="52">
        <v>6046</v>
      </c>
      <c r="U1052" s="52">
        <v>0</v>
      </c>
      <c r="V1052" s="52">
        <v>0</v>
      </c>
      <c r="W1052" s="52">
        <v>0</v>
      </c>
    </row>
  </sheetData>
  <mergeCells count="683">
    <mergeCell ref="E1035:E1038"/>
    <mergeCell ref="E1039:F1039"/>
    <mergeCell ref="E1040:F1040"/>
    <mergeCell ref="E1041:F1041"/>
    <mergeCell ref="E1042:F1042"/>
    <mergeCell ref="E1009:F1009"/>
    <mergeCell ref="D1010:F1010"/>
    <mergeCell ref="B1011:B1052"/>
    <mergeCell ref="C1011:C1052"/>
    <mergeCell ref="D1011:F1011"/>
    <mergeCell ref="D1012:D1029"/>
    <mergeCell ref="E1012:F1012"/>
    <mergeCell ref="E1013:E1020"/>
    <mergeCell ref="E1021:E1027"/>
    <mergeCell ref="E1029:F1029"/>
    <mergeCell ref="D1030:D1051"/>
    <mergeCell ref="E1030:F1030"/>
    <mergeCell ref="E1031:E1032"/>
    <mergeCell ref="E1033:F1033"/>
    <mergeCell ref="E1034:F1034"/>
    <mergeCell ref="E1049:F1049"/>
    <mergeCell ref="E1050:F1050"/>
    <mergeCell ref="E1051:F1051"/>
    <mergeCell ref="D1052:F1052"/>
    <mergeCell ref="E1043:F1043"/>
    <mergeCell ref="E1044:F1044"/>
    <mergeCell ref="E1045:E1046"/>
    <mergeCell ref="E1047:F1047"/>
    <mergeCell ref="E1048:F1048"/>
    <mergeCell ref="B969:B1010"/>
    <mergeCell ref="C969:C1010"/>
    <mergeCell ref="D969:F969"/>
    <mergeCell ref="D970:D987"/>
    <mergeCell ref="E970:F970"/>
    <mergeCell ref="E971:E978"/>
    <mergeCell ref="E979:E985"/>
    <mergeCell ref="E987:F987"/>
    <mergeCell ref="D988:D1009"/>
    <mergeCell ref="E988:F988"/>
    <mergeCell ref="E989:E990"/>
    <mergeCell ref="E991:F991"/>
    <mergeCell ref="E992:F992"/>
    <mergeCell ref="E993:E996"/>
    <mergeCell ref="E997:F997"/>
    <mergeCell ref="E1003:E1004"/>
    <mergeCell ref="E1005:F1005"/>
    <mergeCell ref="E1006:F1006"/>
    <mergeCell ref="E1007:F1007"/>
    <mergeCell ref="E1008:F1008"/>
    <mergeCell ref="E998:F998"/>
    <mergeCell ref="E999:F999"/>
    <mergeCell ref="E1000:F1000"/>
    <mergeCell ref="E1001:F1001"/>
    <mergeCell ref="E1002:F1002"/>
    <mergeCell ref="E921:F921"/>
    <mergeCell ref="E922:F922"/>
    <mergeCell ref="E923:F923"/>
    <mergeCell ref="E964:F964"/>
    <mergeCell ref="E965:F965"/>
    <mergeCell ref="E966:F966"/>
    <mergeCell ref="E967:F967"/>
    <mergeCell ref="D968:F968"/>
    <mergeCell ref="E958:F958"/>
    <mergeCell ref="E959:F959"/>
    <mergeCell ref="E960:F960"/>
    <mergeCell ref="E961:E962"/>
    <mergeCell ref="E963:F963"/>
    <mergeCell ref="E950:F950"/>
    <mergeCell ref="E951:E954"/>
    <mergeCell ref="E955:F955"/>
    <mergeCell ref="E956:F956"/>
    <mergeCell ref="E957:F957"/>
    <mergeCell ref="E924:F924"/>
    <mergeCell ref="E925:F925"/>
    <mergeCell ref="D926:F926"/>
    <mergeCell ref="B927:B968"/>
    <mergeCell ref="C927:C968"/>
    <mergeCell ref="D927:F927"/>
    <mergeCell ref="D928:D945"/>
    <mergeCell ref="E928:F928"/>
    <mergeCell ref="E929:E936"/>
    <mergeCell ref="E937:E943"/>
    <mergeCell ref="E945:F945"/>
    <mergeCell ref="D946:D967"/>
    <mergeCell ref="E946:F946"/>
    <mergeCell ref="E947:E948"/>
    <mergeCell ref="E949:F949"/>
    <mergeCell ref="E913:F913"/>
    <mergeCell ref="E914:F914"/>
    <mergeCell ref="E915:F915"/>
    <mergeCell ref="E916:F916"/>
    <mergeCell ref="E917:F917"/>
    <mergeCell ref="D884:F884"/>
    <mergeCell ref="B885:B926"/>
    <mergeCell ref="C885:C926"/>
    <mergeCell ref="D885:F885"/>
    <mergeCell ref="D886:D903"/>
    <mergeCell ref="E886:F886"/>
    <mergeCell ref="E887:E894"/>
    <mergeCell ref="E895:E901"/>
    <mergeCell ref="E903:F903"/>
    <mergeCell ref="D904:D925"/>
    <mergeCell ref="E904:F904"/>
    <mergeCell ref="E905:E906"/>
    <mergeCell ref="E907:F907"/>
    <mergeCell ref="E908:F908"/>
    <mergeCell ref="E909:E912"/>
    <mergeCell ref="B843:B884"/>
    <mergeCell ref="C843:C884"/>
    <mergeCell ref="E918:F918"/>
    <mergeCell ref="E919:E920"/>
    <mergeCell ref="E865:F865"/>
    <mergeCell ref="E866:F866"/>
    <mergeCell ref="E867:E870"/>
    <mergeCell ref="E871:F871"/>
    <mergeCell ref="E872:F872"/>
    <mergeCell ref="E839:F839"/>
    <mergeCell ref="E840:F840"/>
    <mergeCell ref="E841:F841"/>
    <mergeCell ref="D842:F842"/>
    <mergeCell ref="D843:F843"/>
    <mergeCell ref="D844:D861"/>
    <mergeCell ref="E844:F844"/>
    <mergeCell ref="E845:E852"/>
    <mergeCell ref="E853:E859"/>
    <mergeCell ref="E861:F861"/>
    <mergeCell ref="D862:D883"/>
    <mergeCell ref="E862:F862"/>
    <mergeCell ref="E863:E864"/>
    <mergeCell ref="E879:F879"/>
    <mergeCell ref="E880:F880"/>
    <mergeCell ref="E881:F881"/>
    <mergeCell ref="E882:F882"/>
    <mergeCell ref="E883:F883"/>
    <mergeCell ref="E873:F873"/>
    <mergeCell ref="E874:F874"/>
    <mergeCell ref="E875:F875"/>
    <mergeCell ref="E876:F876"/>
    <mergeCell ref="E877:E878"/>
    <mergeCell ref="B801:B842"/>
    <mergeCell ref="C801:C842"/>
    <mergeCell ref="D801:F801"/>
    <mergeCell ref="D802:D819"/>
    <mergeCell ref="E802:F802"/>
    <mergeCell ref="E803:E810"/>
    <mergeCell ref="E811:E817"/>
    <mergeCell ref="E819:F819"/>
    <mergeCell ref="D820:D841"/>
    <mergeCell ref="E820:F820"/>
    <mergeCell ref="E821:E822"/>
    <mergeCell ref="E823:F823"/>
    <mergeCell ref="E824:F824"/>
    <mergeCell ref="E833:F833"/>
    <mergeCell ref="E834:F834"/>
    <mergeCell ref="E835:E836"/>
    <mergeCell ref="E837:F837"/>
    <mergeCell ref="E838:F838"/>
    <mergeCell ref="E825:E828"/>
    <mergeCell ref="E829:F829"/>
    <mergeCell ref="E830:F830"/>
    <mergeCell ref="E831:F831"/>
    <mergeCell ref="E832:F832"/>
    <mergeCell ref="B759:B800"/>
    <mergeCell ref="C759:C800"/>
    <mergeCell ref="D759:F759"/>
    <mergeCell ref="D760:D777"/>
    <mergeCell ref="E760:F760"/>
    <mergeCell ref="E761:E768"/>
    <mergeCell ref="E769:E775"/>
    <mergeCell ref="E777:F777"/>
    <mergeCell ref="D778:D799"/>
    <mergeCell ref="E778:F778"/>
    <mergeCell ref="E779:E780"/>
    <mergeCell ref="E781:F781"/>
    <mergeCell ref="E782:F782"/>
    <mergeCell ref="E783:E786"/>
    <mergeCell ref="E787:F787"/>
    <mergeCell ref="E799:F799"/>
    <mergeCell ref="D800:F800"/>
    <mergeCell ref="E793:E794"/>
    <mergeCell ref="E795:F795"/>
    <mergeCell ref="E796:F796"/>
    <mergeCell ref="E797:F797"/>
    <mergeCell ref="E798:F798"/>
    <mergeCell ref="E788:F788"/>
    <mergeCell ref="E789:F789"/>
    <mergeCell ref="E790:F790"/>
    <mergeCell ref="E791:F791"/>
    <mergeCell ref="E792:F792"/>
    <mergeCell ref="E711:F711"/>
    <mergeCell ref="E712:F712"/>
    <mergeCell ref="E713:F713"/>
    <mergeCell ref="E754:F754"/>
    <mergeCell ref="E755:F755"/>
    <mergeCell ref="E756:F756"/>
    <mergeCell ref="E757:F757"/>
    <mergeCell ref="D758:F758"/>
    <mergeCell ref="E748:F748"/>
    <mergeCell ref="E749:F749"/>
    <mergeCell ref="E750:F750"/>
    <mergeCell ref="E751:E752"/>
    <mergeCell ref="E753:F753"/>
    <mergeCell ref="E740:F740"/>
    <mergeCell ref="E741:E744"/>
    <mergeCell ref="E745:F745"/>
    <mergeCell ref="E746:F746"/>
    <mergeCell ref="E747:F747"/>
    <mergeCell ref="E714:F714"/>
    <mergeCell ref="E715:F715"/>
    <mergeCell ref="D716:F716"/>
    <mergeCell ref="B717:B758"/>
    <mergeCell ref="C717:C758"/>
    <mergeCell ref="D717:F717"/>
    <mergeCell ref="D718:D735"/>
    <mergeCell ref="E718:F718"/>
    <mergeCell ref="E719:E726"/>
    <mergeCell ref="E727:E733"/>
    <mergeCell ref="E735:F735"/>
    <mergeCell ref="D736:D757"/>
    <mergeCell ref="E736:F736"/>
    <mergeCell ref="E737:E738"/>
    <mergeCell ref="E739:F739"/>
    <mergeCell ref="E703:F703"/>
    <mergeCell ref="E704:F704"/>
    <mergeCell ref="E705:F705"/>
    <mergeCell ref="E706:F706"/>
    <mergeCell ref="E707:F707"/>
    <mergeCell ref="D674:F674"/>
    <mergeCell ref="B675:B716"/>
    <mergeCell ref="C675:C716"/>
    <mergeCell ref="D675:F675"/>
    <mergeCell ref="D676:D693"/>
    <mergeCell ref="E676:F676"/>
    <mergeCell ref="E677:E684"/>
    <mergeCell ref="E685:E691"/>
    <mergeCell ref="E693:F693"/>
    <mergeCell ref="D694:D715"/>
    <mergeCell ref="E694:F694"/>
    <mergeCell ref="E695:E696"/>
    <mergeCell ref="E697:F697"/>
    <mergeCell ref="E698:F698"/>
    <mergeCell ref="E699:E702"/>
    <mergeCell ref="B633:B674"/>
    <mergeCell ref="C633:C674"/>
    <mergeCell ref="E708:F708"/>
    <mergeCell ref="E709:E710"/>
    <mergeCell ref="E655:F655"/>
    <mergeCell ref="E656:F656"/>
    <mergeCell ref="E657:E660"/>
    <mergeCell ref="E661:F661"/>
    <mergeCell ref="E662:F662"/>
    <mergeCell ref="E629:F629"/>
    <mergeCell ref="E630:F630"/>
    <mergeCell ref="E631:F631"/>
    <mergeCell ref="D632:F632"/>
    <mergeCell ref="D633:F633"/>
    <mergeCell ref="D634:D651"/>
    <mergeCell ref="E634:F634"/>
    <mergeCell ref="E635:E642"/>
    <mergeCell ref="E643:E649"/>
    <mergeCell ref="E651:F651"/>
    <mergeCell ref="D652:D673"/>
    <mergeCell ref="E652:F652"/>
    <mergeCell ref="E653:E654"/>
    <mergeCell ref="E669:F669"/>
    <mergeCell ref="E670:F670"/>
    <mergeCell ref="E671:F671"/>
    <mergeCell ref="E672:F672"/>
    <mergeCell ref="E673:F673"/>
    <mergeCell ref="E663:F663"/>
    <mergeCell ref="E664:F664"/>
    <mergeCell ref="E665:F665"/>
    <mergeCell ref="E666:F666"/>
    <mergeCell ref="E667:E668"/>
    <mergeCell ref="B591:B632"/>
    <mergeCell ref="C591:C632"/>
    <mergeCell ref="D591:F591"/>
    <mergeCell ref="D592:D609"/>
    <mergeCell ref="E592:F592"/>
    <mergeCell ref="E593:E600"/>
    <mergeCell ref="E601:E607"/>
    <mergeCell ref="E609:F609"/>
    <mergeCell ref="D610:D631"/>
    <mergeCell ref="E610:F610"/>
    <mergeCell ref="E611:E612"/>
    <mergeCell ref="E613:F613"/>
    <mergeCell ref="E614:F614"/>
    <mergeCell ref="E623:F623"/>
    <mergeCell ref="E624:F624"/>
    <mergeCell ref="E625:E626"/>
    <mergeCell ref="E627:F627"/>
    <mergeCell ref="E628:F628"/>
    <mergeCell ref="E615:E618"/>
    <mergeCell ref="E619:F619"/>
    <mergeCell ref="E620:F620"/>
    <mergeCell ref="E621:F621"/>
    <mergeCell ref="E622:F622"/>
    <mergeCell ref="B549:B590"/>
    <mergeCell ref="C549:C590"/>
    <mergeCell ref="D549:F549"/>
    <mergeCell ref="D550:D567"/>
    <mergeCell ref="E550:F550"/>
    <mergeCell ref="E551:E558"/>
    <mergeCell ref="E559:E565"/>
    <mergeCell ref="E567:F567"/>
    <mergeCell ref="D568:D589"/>
    <mergeCell ref="E568:F568"/>
    <mergeCell ref="E569:E570"/>
    <mergeCell ref="E571:F571"/>
    <mergeCell ref="E572:F572"/>
    <mergeCell ref="E573:E576"/>
    <mergeCell ref="E577:F577"/>
    <mergeCell ref="E589:F589"/>
    <mergeCell ref="D590:F590"/>
    <mergeCell ref="E583:E584"/>
    <mergeCell ref="E585:F585"/>
    <mergeCell ref="E586:F586"/>
    <mergeCell ref="E587:F587"/>
    <mergeCell ref="E588:F588"/>
    <mergeCell ref="E578:F578"/>
    <mergeCell ref="E579:F579"/>
    <mergeCell ref="E580:F580"/>
    <mergeCell ref="E581:F581"/>
    <mergeCell ref="E582:F582"/>
    <mergeCell ref="E501:F501"/>
    <mergeCell ref="E502:F502"/>
    <mergeCell ref="E503:F503"/>
    <mergeCell ref="E544:F544"/>
    <mergeCell ref="E545:F545"/>
    <mergeCell ref="E546:F546"/>
    <mergeCell ref="E547:F547"/>
    <mergeCell ref="D548:F548"/>
    <mergeCell ref="E538:F538"/>
    <mergeCell ref="E539:F539"/>
    <mergeCell ref="E540:F540"/>
    <mergeCell ref="E541:E542"/>
    <mergeCell ref="E543:F543"/>
    <mergeCell ref="E530:F530"/>
    <mergeCell ref="E531:E534"/>
    <mergeCell ref="E535:F535"/>
    <mergeCell ref="E536:F536"/>
    <mergeCell ref="E537:F537"/>
    <mergeCell ref="E504:F504"/>
    <mergeCell ref="E505:F505"/>
    <mergeCell ref="D506:F506"/>
    <mergeCell ref="B507:B548"/>
    <mergeCell ref="C507:C548"/>
    <mergeCell ref="D507:F507"/>
    <mergeCell ref="D508:D525"/>
    <mergeCell ref="E508:F508"/>
    <mergeCell ref="E509:E516"/>
    <mergeCell ref="E517:E523"/>
    <mergeCell ref="E525:F525"/>
    <mergeCell ref="D526:D547"/>
    <mergeCell ref="E526:F526"/>
    <mergeCell ref="E527:E528"/>
    <mergeCell ref="E529:F529"/>
    <mergeCell ref="E493:F493"/>
    <mergeCell ref="E494:F494"/>
    <mergeCell ref="E495:F495"/>
    <mergeCell ref="E496:F496"/>
    <mergeCell ref="E497:F497"/>
    <mergeCell ref="D464:F464"/>
    <mergeCell ref="B465:B506"/>
    <mergeCell ref="C465:C506"/>
    <mergeCell ref="D465:F465"/>
    <mergeCell ref="D466:D483"/>
    <mergeCell ref="E466:F466"/>
    <mergeCell ref="E467:E474"/>
    <mergeCell ref="E475:E481"/>
    <mergeCell ref="E483:F483"/>
    <mergeCell ref="D484:D505"/>
    <mergeCell ref="E484:F484"/>
    <mergeCell ref="E485:E486"/>
    <mergeCell ref="E487:F487"/>
    <mergeCell ref="E488:F488"/>
    <mergeCell ref="E489:E492"/>
    <mergeCell ref="B423:B464"/>
    <mergeCell ref="C423:C464"/>
    <mergeCell ref="E498:F498"/>
    <mergeCell ref="E499:E500"/>
    <mergeCell ref="E445:F445"/>
    <mergeCell ref="E446:F446"/>
    <mergeCell ref="E447:E450"/>
    <mergeCell ref="E451:F451"/>
    <mergeCell ref="E452:F452"/>
    <mergeCell ref="E419:F419"/>
    <mergeCell ref="E420:F420"/>
    <mergeCell ref="E421:F421"/>
    <mergeCell ref="D422:F422"/>
    <mergeCell ref="D423:F423"/>
    <mergeCell ref="D424:D441"/>
    <mergeCell ref="E424:F424"/>
    <mergeCell ref="E425:E432"/>
    <mergeCell ref="E433:E439"/>
    <mergeCell ref="E441:F441"/>
    <mergeCell ref="D442:D463"/>
    <mergeCell ref="E442:F442"/>
    <mergeCell ref="E443:E444"/>
    <mergeCell ref="E459:F459"/>
    <mergeCell ref="E460:F460"/>
    <mergeCell ref="E461:F461"/>
    <mergeCell ref="E462:F462"/>
    <mergeCell ref="E463:F463"/>
    <mergeCell ref="E453:F453"/>
    <mergeCell ref="E454:F454"/>
    <mergeCell ref="E455:F455"/>
    <mergeCell ref="E456:F456"/>
    <mergeCell ref="E457:E458"/>
    <mergeCell ref="B381:B422"/>
    <mergeCell ref="C381:C422"/>
    <mergeCell ref="D381:F381"/>
    <mergeCell ref="D382:D399"/>
    <mergeCell ref="E382:F382"/>
    <mergeCell ref="E383:E390"/>
    <mergeCell ref="E391:E397"/>
    <mergeCell ref="E399:F399"/>
    <mergeCell ref="D400:D421"/>
    <mergeCell ref="E400:F400"/>
    <mergeCell ref="E401:E402"/>
    <mergeCell ref="E403:F403"/>
    <mergeCell ref="E404:F404"/>
    <mergeCell ref="E413:F413"/>
    <mergeCell ref="E414:F414"/>
    <mergeCell ref="E415:E416"/>
    <mergeCell ref="E417:F417"/>
    <mergeCell ref="E418:F418"/>
    <mergeCell ref="E405:E408"/>
    <mergeCell ref="E409:F409"/>
    <mergeCell ref="E410:F410"/>
    <mergeCell ref="E411:F411"/>
    <mergeCell ref="E412:F412"/>
    <mergeCell ref="B339:B380"/>
    <mergeCell ref="C339:C380"/>
    <mergeCell ref="D339:F339"/>
    <mergeCell ref="D340:D357"/>
    <mergeCell ref="E340:F340"/>
    <mergeCell ref="E341:E348"/>
    <mergeCell ref="E349:E355"/>
    <mergeCell ref="E357:F357"/>
    <mergeCell ref="D358:D379"/>
    <mergeCell ref="E358:F358"/>
    <mergeCell ref="E359:E360"/>
    <mergeCell ref="E361:F361"/>
    <mergeCell ref="E362:F362"/>
    <mergeCell ref="E363:E366"/>
    <mergeCell ref="E367:F367"/>
    <mergeCell ref="E379:F379"/>
    <mergeCell ref="D380:F380"/>
    <mergeCell ref="E373:E374"/>
    <mergeCell ref="E375:F375"/>
    <mergeCell ref="E376:F376"/>
    <mergeCell ref="E377:F377"/>
    <mergeCell ref="E378:F378"/>
    <mergeCell ref="E368:F368"/>
    <mergeCell ref="E369:F369"/>
    <mergeCell ref="E370:F370"/>
    <mergeCell ref="E371:F371"/>
    <mergeCell ref="E372:F372"/>
    <mergeCell ref="E291:F291"/>
    <mergeCell ref="E292:F292"/>
    <mergeCell ref="E293:F293"/>
    <mergeCell ref="E334:F334"/>
    <mergeCell ref="E335:F335"/>
    <mergeCell ref="E336:F336"/>
    <mergeCell ref="E337:F337"/>
    <mergeCell ref="D338:F338"/>
    <mergeCell ref="E328:F328"/>
    <mergeCell ref="E329:F329"/>
    <mergeCell ref="E330:F330"/>
    <mergeCell ref="E331:E332"/>
    <mergeCell ref="E333:F333"/>
    <mergeCell ref="E320:F320"/>
    <mergeCell ref="E321:E324"/>
    <mergeCell ref="E325:F325"/>
    <mergeCell ref="E326:F326"/>
    <mergeCell ref="E327:F327"/>
    <mergeCell ref="E294:F294"/>
    <mergeCell ref="E295:F295"/>
    <mergeCell ref="D296:F296"/>
    <mergeCell ref="B297:B338"/>
    <mergeCell ref="C297:C338"/>
    <mergeCell ref="D297:F297"/>
    <mergeCell ref="D298:D315"/>
    <mergeCell ref="E298:F298"/>
    <mergeCell ref="E299:E306"/>
    <mergeCell ref="E307:E313"/>
    <mergeCell ref="E315:F315"/>
    <mergeCell ref="D316:D337"/>
    <mergeCell ref="E316:F316"/>
    <mergeCell ref="E317:E318"/>
    <mergeCell ref="E319:F319"/>
    <mergeCell ref="E283:F283"/>
    <mergeCell ref="E284:F284"/>
    <mergeCell ref="E285:F285"/>
    <mergeCell ref="E286:F286"/>
    <mergeCell ref="E287:F287"/>
    <mergeCell ref="D254:F254"/>
    <mergeCell ref="B255:B296"/>
    <mergeCell ref="C255:C296"/>
    <mergeCell ref="D255:F255"/>
    <mergeCell ref="D256:D273"/>
    <mergeCell ref="E256:F256"/>
    <mergeCell ref="E257:E264"/>
    <mergeCell ref="E265:E271"/>
    <mergeCell ref="E273:F273"/>
    <mergeCell ref="D274:D295"/>
    <mergeCell ref="E274:F274"/>
    <mergeCell ref="E275:E276"/>
    <mergeCell ref="E277:F277"/>
    <mergeCell ref="E278:F278"/>
    <mergeCell ref="E279:E282"/>
    <mergeCell ref="B213:B254"/>
    <mergeCell ref="C213:C254"/>
    <mergeCell ref="E288:F288"/>
    <mergeCell ref="E289:E290"/>
    <mergeCell ref="E235:F235"/>
    <mergeCell ref="E236:F236"/>
    <mergeCell ref="E237:E240"/>
    <mergeCell ref="E241:F241"/>
    <mergeCell ref="E242:F242"/>
    <mergeCell ref="E209:F209"/>
    <mergeCell ref="E210:F210"/>
    <mergeCell ref="E211:F211"/>
    <mergeCell ref="D212:F212"/>
    <mergeCell ref="D213:F213"/>
    <mergeCell ref="D214:D231"/>
    <mergeCell ref="E214:F214"/>
    <mergeCell ref="E215:E222"/>
    <mergeCell ref="E223:E229"/>
    <mergeCell ref="E231:F231"/>
    <mergeCell ref="D232:D253"/>
    <mergeCell ref="E232:F232"/>
    <mergeCell ref="E233:E234"/>
    <mergeCell ref="E249:F249"/>
    <mergeCell ref="E250:F250"/>
    <mergeCell ref="E251:F251"/>
    <mergeCell ref="E252:F252"/>
    <mergeCell ref="E253:F253"/>
    <mergeCell ref="E243:F243"/>
    <mergeCell ref="E244:F244"/>
    <mergeCell ref="E245:F245"/>
    <mergeCell ref="E246:F246"/>
    <mergeCell ref="E247:E248"/>
    <mergeCell ref="B171:B212"/>
    <mergeCell ref="C171:C212"/>
    <mergeCell ref="D171:F171"/>
    <mergeCell ref="D172:D189"/>
    <mergeCell ref="E172:F172"/>
    <mergeCell ref="E173:E180"/>
    <mergeCell ref="E181:E187"/>
    <mergeCell ref="E189:F189"/>
    <mergeCell ref="D190:D211"/>
    <mergeCell ref="E190:F190"/>
    <mergeCell ref="E191:E192"/>
    <mergeCell ref="E193:F193"/>
    <mergeCell ref="E194:F194"/>
    <mergeCell ref="E203:F203"/>
    <mergeCell ref="E204:F204"/>
    <mergeCell ref="E205:E206"/>
    <mergeCell ref="E207:F207"/>
    <mergeCell ref="E208:F208"/>
    <mergeCell ref="E195:E198"/>
    <mergeCell ref="E199:F199"/>
    <mergeCell ref="E200:F200"/>
    <mergeCell ref="E201:F201"/>
    <mergeCell ref="E202:F202"/>
    <mergeCell ref="B129:B170"/>
    <mergeCell ref="C129:C170"/>
    <mergeCell ref="D129:F129"/>
    <mergeCell ref="D130:D147"/>
    <mergeCell ref="E130:F130"/>
    <mergeCell ref="E131:E138"/>
    <mergeCell ref="E139:E145"/>
    <mergeCell ref="E147:F147"/>
    <mergeCell ref="D148:D169"/>
    <mergeCell ref="E148:F148"/>
    <mergeCell ref="E149:E150"/>
    <mergeCell ref="E151:F151"/>
    <mergeCell ref="E152:F152"/>
    <mergeCell ref="E153:E156"/>
    <mergeCell ref="E157:F157"/>
    <mergeCell ref="E169:F169"/>
    <mergeCell ref="D170:F170"/>
    <mergeCell ref="E163:E164"/>
    <mergeCell ref="E165:F165"/>
    <mergeCell ref="E166:F166"/>
    <mergeCell ref="E167:F167"/>
    <mergeCell ref="E168:F168"/>
    <mergeCell ref="E158:F158"/>
    <mergeCell ref="E159:F159"/>
    <mergeCell ref="E160:F160"/>
    <mergeCell ref="E161:F161"/>
    <mergeCell ref="E162:F162"/>
    <mergeCell ref="E82:F82"/>
    <mergeCell ref="E83:F83"/>
    <mergeCell ref="E124:F124"/>
    <mergeCell ref="E125:F125"/>
    <mergeCell ref="E126:F126"/>
    <mergeCell ref="E127:F127"/>
    <mergeCell ref="D128:F128"/>
    <mergeCell ref="E118:F118"/>
    <mergeCell ref="E119:F119"/>
    <mergeCell ref="E120:F120"/>
    <mergeCell ref="E121:E122"/>
    <mergeCell ref="E123:F123"/>
    <mergeCell ref="E110:F110"/>
    <mergeCell ref="E111:E114"/>
    <mergeCell ref="E115:F115"/>
    <mergeCell ref="E116:F116"/>
    <mergeCell ref="E117:F117"/>
    <mergeCell ref="E84:F84"/>
    <mergeCell ref="E85:F85"/>
    <mergeCell ref="D86:F86"/>
    <mergeCell ref="B87:B128"/>
    <mergeCell ref="C87:C128"/>
    <mergeCell ref="D87:F87"/>
    <mergeCell ref="D88:D105"/>
    <mergeCell ref="E88:F88"/>
    <mergeCell ref="E89:E96"/>
    <mergeCell ref="E97:E103"/>
    <mergeCell ref="E105:F105"/>
    <mergeCell ref="D106:D127"/>
    <mergeCell ref="E106:F106"/>
    <mergeCell ref="E107:E108"/>
    <mergeCell ref="E109:F109"/>
    <mergeCell ref="E23:E24"/>
    <mergeCell ref="E73:F73"/>
    <mergeCell ref="E74:F74"/>
    <mergeCell ref="E75:F75"/>
    <mergeCell ref="E76:F76"/>
    <mergeCell ref="E77:F77"/>
    <mergeCell ref="D44:F44"/>
    <mergeCell ref="B45:B86"/>
    <mergeCell ref="C45:C86"/>
    <mergeCell ref="D45:F45"/>
    <mergeCell ref="D46:D63"/>
    <mergeCell ref="E46:F46"/>
    <mergeCell ref="E47:E54"/>
    <mergeCell ref="E55:E61"/>
    <mergeCell ref="E63:F63"/>
    <mergeCell ref="D64:D85"/>
    <mergeCell ref="E64:F64"/>
    <mergeCell ref="E65:E66"/>
    <mergeCell ref="E67:F67"/>
    <mergeCell ref="E68:F68"/>
    <mergeCell ref="E69:E72"/>
    <mergeCell ref="E78:F78"/>
    <mergeCell ref="E79:E80"/>
    <mergeCell ref="E81:F81"/>
    <mergeCell ref="E40:F40"/>
    <mergeCell ref="E41:F41"/>
    <mergeCell ref="E42:F42"/>
    <mergeCell ref="E43:F43"/>
    <mergeCell ref="E33:F33"/>
    <mergeCell ref="E34:F34"/>
    <mergeCell ref="E35:F35"/>
    <mergeCell ref="E36:F36"/>
    <mergeCell ref="E37:E38"/>
    <mergeCell ref="B1:B2"/>
    <mergeCell ref="C1:C2"/>
    <mergeCell ref="D1:F2"/>
    <mergeCell ref="G1:G2"/>
    <mergeCell ref="H1:K1"/>
    <mergeCell ref="L1:O1"/>
    <mergeCell ref="P1:S1"/>
    <mergeCell ref="T1:W1"/>
    <mergeCell ref="E39:F39"/>
    <mergeCell ref="E25:F25"/>
    <mergeCell ref="E26:F26"/>
    <mergeCell ref="E27:E30"/>
    <mergeCell ref="E31:F31"/>
    <mergeCell ref="E32:F32"/>
    <mergeCell ref="B3:B44"/>
    <mergeCell ref="C3:C44"/>
    <mergeCell ref="D3:F3"/>
    <mergeCell ref="D4:D21"/>
    <mergeCell ref="E4:F4"/>
    <mergeCell ref="E5:E12"/>
    <mergeCell ref="E13:E19"/>
    <mergeCell ref="E21:F21"/>
    <mergeCell ref="D22:D43"/>
    <mergeCell ref="E22:F2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890A-03D3-4222-9656-4188687B5978}">
  <dimension ref="B1:W1052"/>
  <sheetViews>
    <sheetView workbookViewId="0">
      <selection activeCell="B1" sqref="B1:W2"/>
    </sheetView>
  </sheetViews>
  <sheetFormatPr defaultRowHeight="17.399999999999999"/>
  <sheetData>
    <row r="1" spans="2:23">
      <c r="B1" s="136" t="s">
        <v>116</v>
      </c>
      <c r="C1" s="136" t="s">
        <v>117</v>
      </c>
      <c r="D1" s="136" t="s">
        <v>228</v>
      </c>
      <c r="E1" s="136"/>
      <c r="F1" s="136"/>
      <c r="G1" s="136" t="s">
        <v>229</v>
      </c>
      <c r="H1" s="136" t="s">
        <v>101</v>
      </c>
      <c r="I1" s="136"/>
      <c r="J1" s="136"/>
      <c r="K1" s="136"/>
      <c r="L1" s="136" t="s">
        <v>230</v>
      </c>
      <c r="M1" s="136"/>
      <c r="N1" s="136"/>
      <c r="O1" s="136"/>
      <c r="P1" s="136" t="s">
        <v>231</v>
      </c>
      <c r="Q1" s="136"/>
      <c r="R1" s="136"/>
      <c r="S1" s="136"/>
      <c r="T1" s="136" t="s">
        <v>232</v>
      </c>
      <c r="U1" s="136"/>
      <c r="V1" s="136"/>
      <c r="W1" s="136"/>
    </row>
    <row r="2" spans="2:23">
      <c r="B2" s="136"/>
      <c r="C2" s="136"/>
      <c r="D2" s="136"/>
      <c r="E2" s="136"/>
      <c r="F2" s="136"/>
      <c r="G2" s="136"/>
      <c r="H2" s="44" t="s">
        <v>72</v>
      </c>
      <c r="I2" s="44" t="s">
        <v>193</v>
      </c>
      <c r="J2" s="44" t="s">
        <v>192</v>
      </c>
      <c r="K2" s="44" t="s">
        <v>55</v>
      </c>
      <c r="L2" s="44" t="s">
        <v>72</v>
      </c>
      <c r="M2" s="44" t="s">
        <v>193</v>
      </c>
      <c r="N2" s="44" t="s">
        <v>192</v>
      </c>
      <c r="O2" s="44" t="s">
        <v>55</v>
      </c>
      <c r="P2" s="44" t="s">
        <v>72</v>
      </c>
      <c r="Q2" s="44" t="s">
        <v>193</v>
      </c>
      <c r="R2" s="44" t="s">
        <v>192</v>
      </c>
      <c r="S2" s="44" t="s">
        <v>55</v>
      </c>
      <c r="T2" s="44" t="s">
        <v>72</v>
      </c>
      <c r="U2" s="44" t="s">
        <v>193</v>
      </c>
      <c r="V2" s="44" t="s">
        <v>192</v>
      </c>
      <c r="W2" s="44" t="s">
        <v>55</v>
      </c>
    </row>
    <row r="3" spans="2:23">
      <c r="B3" s="137" t="s">
        <v>125</v>
      </c>
      <c r="C3" s="137" t="s">
        <v>2</v>
      </c>
      <c r="D3" s="137" t="s">
        <v>123</v>
      </c>
      <c r="E3" s="137"/>
      <c r="F3" s="137" t="s">
        <v>197</v>
      </c>
      <c r="G3" s="52">
        <f t="shared" ref="G3:G66" si="0">SUM(H3:K3)</f>
        <v>79807.3</v>
      </c>
      <c r="H3" s="52">
        <f t="shared" ref="H3:K66" si="1">SUM(L3,P3,T3)</f>
        <v>42033.5</v>
      </c>
      <c r="I3" s="52">
        <f t="shared" si="1"/>
        <v>30256</v>
      </c>
      <c r="J3" s="52">
        <f t="shared" si="1"/>
        <v>7517.8</v>
      </c>
      <c r="K3" s="52">
        <f t="shared" si="1"/>
        <v>0</v>
      </c>
      <c r="L3" s="52">
        <v>11776.8</v>
      </c>
      <c r="M3" s="52">
        <v>30256</v>
      </c>
      <c r="N3" s="52">
        <v>7517.8</v>
      </c>
      <c r="O3" s="52">
        <v>0</v>
      </c>
      <c r="P3" s="52">
        <v>188.6</v>
      </c>
      <c r="Q3" s="52">
        <v>0</v>
      </c>
      <c r="R3" s="52">
        <v>0</v>
      </c>
      <c r="S3" s="52">
        <v>0</v>
      </c>
      <c r="T3" s="52">
        <v>30068.1</v>
      </c>
      <c r="U3" s="52">
        <v>0</v>
      </c>
      <c r="V3" s="52">
        <v>0</v>
      </c>
      <c r="W3" s="52">
        <v>0</v>
      </c>
    </row>
    <row r="4" spans="2:23">
      <c r="B4" s="137"/>
      <c r="C4" s="137"/>
      <c r="D4" s="137" t="s">
        <v>198</v>
      </c>
      <c r="E4" s="137" t="s">
        <v>58</v>
      </c>
      <c r="F4" s="137" t="s">
        <v>197</v>
      </c>
      <c r="G4" s="49">
        <f t="shared" si="0"/>
        <v>37773.800000000003</v>
      </c>
      <c r="H4" s="52">
        <f t="shared" si="1"/>
        <v>0</v>
      </c>
      <c r="I4" s="52">
        <f t="shared" si="1"/>
        <v>30256</v>
      </c>
      <c r="J4" s="52">
        <f t="shared" si="1"/>
        <v>7517.8</v>
      </c>
      <c r="K4" s="52">
        <f t="shared" si="1"/>
        <v>0</v>
      </c>
      <c r="L4" s="52">
        <v>0</v>
      </c>
      <c r="M4" s="52">
        <v>30256</v>
      </c>
      <c r="N4" s="52">
        <v>7517.8</v>
      </c>
      <c r="O4" s="52">
        <v>0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0</v>
      </c>
      <c r="V4" s="52">
        <v>0</v>
      </c>
      <c r="W4" s="52">
        <v>0</v>
      </c>
    </row>
    <row r="5" spans="2:23">
      <c r="B5" s="137"/>
      <c r="C5" s="137"/>
      <c r="D5" s="137"/>
      <c r="E5" s="137" t="s">
        <v>153</v>
      </c>
      <c r="F5" s="51" t="s">
        <v>58</v>
      </c>
      <c r="G5" s="52">
        <f t="shared" si="0"/>
        <v>35351.800000000003</v>
      </c>
      <c r="H5" s="52">
        <f t="shared" si="1"/>
        <v>0</v>
      </c>
      <c r="I5" s="52">
        <f t="shared" si="1"/>
        <v>28316</v>
      </c>
      <c r="J5" s="52">
        <f t="shared" si="1"/>
        <v>7035.8</v>
      </c>
      <c r="K5" s="52">
        <f t="shared" si="1"/>
        <v>0</v>
      </c>
      <c r="L5" s="52">
        <v>0</v>
      </c>
      <c r="M5" s="52">
        <v>28316</v>
      </c>
      <c r="N5" s="52">
        <v>7035.8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</row>
    <row r="6" spans="2:23">
      <c r="B6" s="137"/>
      <c r="C6" s="137"/>
      <c r="D6" s="137"/>
      <c r="E6" s="137"/>
      <c r="F6" s="51" t="s">
        <v>199</v>
      </c>
      <c r="G6" s="52">
        <f t="shared" si="0"/>
        <v>11996.4</v>
      </c>
      <c r="H6" s="52">
        <f t="shared" si="1"/>
        <v>0</v>
      </c>
      <c r="I6" s="52">
        <f t="shared" si="1"/>
        <v>9608.7999999999993</v>
      </c>
      <c r="J6" s="52">
        <f t="shared" si="1"/>
        <v>2387.6</v>
      </c>
      <c r="K6" s="52">
        <f t="shared" si="1"/>
        <v>0</v>
      </c>
      <c r="L6" s="52">
        <v>0</v>
      </c>
      <c r="M6" s="52">
        <v>9608.7999999999993</v>
      </c>
      <c r="N6" s="52">
        <v>2387.6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</row>
    <row r="7" spans="2:23" ht="31.2">
      <c r="B7" s="137"/>
      <c r="C7" s="137"/>
      <c r="D7" s="137"/>
      <c r="E7" s="137"/>
      <c r="F7" s="51" t="s">
        <v>200</v>
      </c>
      <c r="G7" s="52">
        <f t="shared" si="0"/>
        <v>7027.8</v>
      </c>
      <c r="H7" s="52">
        <f t="shared" si="1"/>
        <v>0</v>
      </c>
      <c r="I7" s="52">
        <f t="shared" si="1"/>
        <v>5629.1</v>
      </c>
      <c r="J7" s="52">
        <f t="shared" si="1"/>
        <v>1398.7</v>
      </c>
      <c r="K7" s="52">
        <f t="shared" si="1"/>
        <v>0</v>
      </c>
      <c r="L7" s="52">
        <v>0</v>
      </c>
      <c r="M7" s="52">
        <v>5629.1</v>
      </c>
      <c r="N7" s="52">
        <v>1398.7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</row>
    <row r="8" spans="2:23">
      <c r="B8" s="137"/>
      <c r="C8" s="137"/>
      <c r="D8" s="137"/>
      <c r="E8" s="137"/>
      <c r="F8" s="51" t="s">
        <v>201</v>
      </c>
      <c r="G8" s="52">
        <f t="shared" si="0"/>
        <v>220.6</v>
      </c>
      <c r="H8" s="52">
        <f t="shared" si="1"/>
        <v>0</v>
      </c>
      <c r="I8" s="52">
        <f t="shared" si="1"/>
        <v>176.7</v>
      </c>
      <c r="J8" s="52">
        <f t="shared" si="1"/>
        <v>43.9</v>
      </c>
      <c r="K8" s="52">
        <f t="shared" si="1"/>
        <v>0</v>
      </c>
      <c r="L8" s="52">
        <v>0</v>
      </c>
      <c r="M8" s="52">
        <v>176.7</v>
      </c>
      <c r="N8" s="52">
        <v>43.9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</row>
    <row r="9" spans="2:23">
      <c r="B9" s="137"/>
      <c r="C9" s="137"/>
      <c r="D9" s="137"/>
      <c r="E9" s="137"/>
      <c r="F9" s="51" t="s">
        <v>202</v>
      </c>
      <c r="G9" s="52">
        <f t="shared" si="0"/>
        <v>749.7</v>
      </c>
      <c r="H9" s="52">
        <f t="shared" si="1"/>
        <v>0</v>
      </c>
      <c r="I9" s="52">
        <f t="shared" si="1"/>
        <v>600.5</v>
      </c>
      <c r="J9" s="52">
        <f t="shared" si="1"/>
        <v>149.19999999999999</v>
      </c>
      <c r="K9" s="52">
        <f t="shared" si="1"/>
        <v>0</v>
      </c>
      <c r="L9" s="52">
        <v>0</v>
      </c>
      <c r="M9" s="52">
        <v>600.5</v>
      </c>
      <c r="N9" s="52">
        <v>149.19999999999999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</row>
    <row r="10" spans="2:23" ht="31.2">
      <c r="B10" s="137"/>
      <c r="C10" s="137"/>
      <c r="D10" s="137"/>
      <c r="E10" s="137"/>
      <c r="F10" s="51" t="s">
        <v>203</v>
      </c>
      <c r="G10" s="52">
        <f t="shared" si="0"/>
        <v>920.2</v>
      </c>
      <c r="H10" s="52">
        <f t="shared" si="1"/>
        <v>0</v>
      </c>
      <c r="I10" s="52">
        <f t="shared" si="1"/>
        <v>737.1</v>
      </c>
      <c r="J10" s="52">
        <f t="shared" si="1"/>
        <v>183.1</v>
      </c>
      <c r="K10" s="52">
        <f t="shared" si="1"/>
        <v>0</v>
      </c>
      <c r="L10" s="52">
        <v>0</v>
      </c>
      <c r="M10" s="52">
        <v>737.1</v>
      </c>
      <c r="N10" s="52">
        <v>183.1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</row>
    <row r="11" spans="2:23">
      <c r="B11" s="137"/>
      <c r="C11" s="137"/>
      <c r="D11" s="137"/>
      <c r="E11" s="137"/>
      <c r="F11" s="51" t="s">
        <v>204</v>
      </c>
      <c r="G11" s="52">
        <f t="shared" si="0"/>
        <v>416.5</v>
      </c>
      <c r="H11" s="52">
        <f t="shared" si="1"/>
        <v>0</v>
      </c>
      <c r="I11" s="52">
        <f t="shared" si="1"/>
        <v>333.6</v>
      </c>
      <c r="J11" s="52">
        <f t="shared" si="1"/>
        <v>82.9</v>
      </c>
      <c r="K11" s="52">
        <f t="shared" si="1"/>
        <v>0</v>
      </c>
      <c r="L11" s="52">
        <v>0</v>
      </c>
      <c r="M11" s="52">
        <v>333.6</v>
      </c>
      <c r="N11" s="52">
        <v>82.9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</row>
    <row r="12" spans="2:23">
      <c r="B12" s="137"/>
      <c r="C12" s="137"/>
      <c r="D12" s="137"/>
      <c r="E12" s="137"/>
      <c r="F12" s="51" t="s">
        <v>55</v>
      </c>
      <c r="G12" s="52">
        <f t="shared" si="0"/>
        <v>14020.6</v>
      </c>
      <c r="H12" s="52">
        <f t="shared" si="1"/>
        <v>0</v>
      </c>
      <c r="I12" s="52">
        <f t="shared" si="1"/>
        <v>11230.2</v>
      </c>
      <c r="J12" s="52">
        <f t="shared" si="1"/>
        <v>2790.4</v>
      </c>
      <c r="K12" s="52">
        <f t="shared" si="1"/>
        <v>0</v>
      </c>
      <c r="L12" s="52">
        <v>0</v>
      </c>
      <c r="M12" s="52">
        <v>11230.2</v>
      </c>
      <c r="N12" s="52">
        <v>2790.4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</row>
    <row r="13" spans="2:23">
      <c r="B13" s="137"/>
      <c r="C13" s="137"/>
      <c r="D13" s="137"/>
      <c r="E13" s="137" t="s">
        <v>154</v>
      </c>
      <c r="F13" s="51" t="s">
        <v>58</v>
      </c>
      <c r="G13" s="52">
        <f t="shared" si="0"/>
        <v>2422</v>
      </c>
      <c r="H13" s="52">
        <f t="shared" si="1"/>
        <v>0</v>
      </c>
      <c r="I13" s="52">
        <f t="shared" si="1"/>
        <v>1940</v>
      </c>
      <c r="J13" s="52">
        <f t="shared" si="1"/>
        <v>482</v>
      </c>
      <c r="K13" s="52">
        <f t="shared" si="1"/>
        <v>0</v>
      </c>
      <c r="L13" s="52">
        <v>0</v>
      </c>
      <c r="M13" s="52">
        <v>1940</v>
      </c>
      <c r="N13" s="52">
        <v>482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</row>
    <row r="14" spans="2:23">
      <c r="B14" s="137"/>
      <c r="C14" s="137"/>
      <c r="D14" s="137"/>
      <c r="E14" s="137"/>
      <c r="F14" s="51" t="s">
        <v>205</v>
      </c>
      <c r="G14" s="52">
        <f t="shared" si="0"/>
        <v>374.70000000000005</v>
      </c>
      <c r="H14" s="52">
        <f t="shared" si="1"/>
        <v>0</v>
      </c>
      <c r="I14" s="52">
        <f t="shared" si="1"/>
        <v>300.10000000000002</v>
      </c>
      <c r="J14" s="52">
        <f t="shared" si="1"/>
        <v>74.599999999999994</v>
      </c>
      <c r="K14" s="52">
        <f t="shared" si="1"/>
        <v>0</v>
      </c>
      <c r="L14" s="52">
        <v>0</v>
      </c>
      <c r="M14" s="52">
        <v>300.10000000000002</v>
      </c>
      <c r="N14" s="52">
        <v>74.599999999999994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</row>
    <row r="15" spans="2:23">
      <c r="B15" s="137"/>
      <c r="C15" s="137"/>
      <c r="D15" s="137"/>
      <c r="E15" s="137"/>
      <c r="F15" s="51" t="s">
        <v>206</v>
      </c>
      <c r="G15" s="52">
        <f t="shared" si="0"/>
        <v>742.2</v>
      </c>
      <c r="H15" s="52">
        <f t="shared" si="1"/>
        <v>0</v>
      </c>
      <c r="I15" s="52">
        <f t="shared" si="1"/>
        <v>594.5</v>
      </c>
      <c r="J15" s="52">
        <f t="shared" si="1"/>
        <v>147.69999999999999</v>
      </c>
      <c r="K15" s="52">
        <f t="shared" si="1"/>
        <v>0</v>
      </c>
      <c r="L15" s="52">
        <v>0</v>
      </c>
      <c r="M15" s="52">
        <v>594.5</v>
      </c>
      <c r="N15" s="52">
        <v>147.69999999999999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</row>
    <row r="16" spans="2:23">
      <c r="B16" s="137"/>
      <c r="C16" s="137"/>
      <c r="D16" s="137"/>
      <c r="E16" s="137"/>
      <c r="F16" s="51" t="s">
        <v>207</v>
      </c>
      <c r="G16" s="52">
        <f t="shared" si="0"/>
        <v>141.19999999999999</v>
      </c>
      <c r="H16" s="52">
        <f t="shared" si="1"/>
        <v>0</v>
      </c>
      <c r="I16" s="52">
        <f t="shared" si="1"/>
        <v>113.1</v>
      </c>
      <c r="J16" s="52">
        <f t="shared" si="1"/>
        <v>28.1</v>
      </c>
      <c r="K16" s="52">
        <f t="shared" si="1"/>
        <v>0</v>
      </c>
      <c r="L16" s="52">
        <v>0</v>
      </c>
      <c r="M16" s="52">
        <v>113.1</v>
      </c>
      <c r="N16" s="52">
        <v>28.1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</row>
    <row r="17" spans="2:23" ht="31.2">
      <c r="B17" s="137"/>
      <c r="C17" s="137"/>
      <c r="D17" s="137"/>
      <c r="E17" s="137"/>
      <c r="F17" s="51" t="s">
        <v>208</v>
      </c>
      <c r="G17" s="52">
        <f t="shared" si="0"/>
        <v>169.39999999999998</v>
      </c>
      <c r="H17" s="52">
        <f t="shared" si="1"/>
        <v>0</v>
      </c>
      <c r="I17" s="52">
        <f t="shared" si="1"/>
        <v>135.69999999999999</v>
      </c>
      <c r="J17" s="52">
        <f t="shared" si="1"/>
        <v>33.700000000000003</v>
      </c>
      <c r="K17" s="52">
        <f t="shared" si="1"/>
        <v>0</v>
      </c>
      <c r="L17" s="52">
        <v>0</v>
      </c>
      <c r="M17" s="52">
        <v>135.69999999999999</v>
      </c>
      <c r="N17" s="52">
        <v>33.700000000000003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</row>
    <row r="18" spans="2:23">
      <c r="B18" s="137"/>
      <c r="C18" s="137"/>
      <c r="D18" s="137"/>
      <c r="E18" s="137"/>
      <c r="F18" s="51" t="s">
        <v>209</v>
      </c>
      <c r="G18" s="52">
        <f t="shared" si="0"/>
        <v>0.7</v>
      </c>
      <c r="H18" s="52">
        <f t="shared" si="1"/>
        <v>0</v>
      </c>
      <c r="I18" s="52">
        <f t="shared" si="1"/>
        <v>0.6</v>
      </c>
      <c r="J18" s="52">
        <f t="shared" si="1"/>
        <v>0.1</v>
      </c>
      <c r="K18" s="52">
        <f t="shared" si="1"/>
        <v>0</v>
      </c>
      <c r="L18" s="52">
        <v>0</v>
      </c>
      <c r="M18" s="52">
        <v>0.6</v>
      </c>
      <c r="N18" s="52">
        <v>0.1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</row>
    <row r="19" spans="2:23">
      <c r="B19" s="137"/>
      <c r="C19" s="137"/>
      <c r="D19" s="137"/>
      <c r="E19" s="137"/>
      <c r="F19" s="51" t="s">
        <v>55</v>
      </c>
      <c r="G19" s="52">
        <f t="shared" si="0"/>
        <v>993.8</v>
      </c>
      <c r="H19" s="52">
        <f t="shared" si="1"/>
        <v>0</v>
      </c>
      <c r="I19" s="52">
        <f t="shared" si="1"/>
        <v>796</v>
      </c>
      <c r="J19" s="52">
        <f t="shared" si="1"/>
        <v>197.8</v>
      </c>
      <c r="K19" s="52">
        <f t="shared" si="1"/>
        <v>0</v>
      </c>
      <c r="L19" s="52">
        <v>0</v>
      </c>
      <c r="M19" s="52">
        <v>796</v>
      </c>
      <c r="N19" s="52">
        <v>197.8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</row>
    <row r="20" spans="2:23" ht="62.4">
      <c r="B20" s="137"/>
      <c r="C20" s="137"/>
      <c r="D20" s="137"/>
      <c r="E20" s="51" t="s">
        <v>210</v>
      </c>
      <c r="F20" s="51" t="s">
        <v>233</v>
      </c>
      <c r="G20" s="52">
        <f t="shared" si="0"/>
        <v>0</v>
      </c>
      <c r="H20" s="52">
        <f t="shared" si="1"/>
        <v>0</v>
      </c>
      <c r="I20" s="52">
        <f t="shared" si="1"/>
        <v>0</v>
      </c>
      <c r="J20" s="52">
        <f t="shared" si="1"/>
        <v>0</v>
      </c>
      <c r="K20" s="52">
        <f t="shared" si="1"/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</row>
    <row r="21" spans="2:23">
      <c r="B21" s="137"/>
      <c r="C21" s="137"/>
      <c r="D21" s="137"/>
      <c r="E21" s="137" t="s">
        <v>211</v>
      </c>
      <c r="F21" s="137" t="s">
        <v>197</v>
      </c>
      <c r="G21" s="52">
        <f t="shared" si="0"/>
        <v>0</v>
      </c>
      <c r="H21" s="52">
        <f t="shared" si="1"/>
        <v>0</v>
      </c>
      <c r="I21" s="52">
        <f t="shared" si="1"/>
        <v>0</v>
      </c>
      <c r="J21" s="52">
        <f t="shared" si="1"/>
        <v>0</v>
      </c>
      <c r="K21" s="52">
        <f t="shared" si="1"/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</row>
    <row r="22" spans="2:23">
      <c r="B22" s="137"/>
      <c r="C22" s="137"/>
      <c r="D22" s="137" t="s">
        <v>212</v>
      </c>
      <c r="E22" s="137" t="s">
        <v>58</v>
      </c>
      <c r="F22" s="137" t="s">
        <v>197</v>
      </c>
      <c r="G22" s="52">
        <f t="shared" si="0"/>
        <v>17699.600000000002</v>
      </c>
      <c r="H22" s="52">
        <f t="shared" si="1"/>
        <v>17699.600000000002</v>
      </c>
      <c r="I22" s="52">
        <f t="shared" si="1"/>
        <v>0</v>
      </c>
      <c r="J22" s="52">
        <f t="shared" si="1"/>
        <v>0</v>
      </c>
      <c r="K22" s="52">
        <f t="shared" si="1"/>
        <v>0</v>
      </c>
      <c r="L22" s="52">
        <v>3500.9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14198.7</v>
      </c>
      <c r="U22" s="52">
        <v>0</v>
      </c>
      <c r="V22" s="52">
        <v>0</v>
      </c>
      <c r="W22" s="52">
        <v>0</v>
      </c>
    </row>
    <row r="23" spans="2:23">
      <c r="B23" s="137"/>
      <c r="C23" s="137"/>
      <c r="D23" s="137"/>
      <c r="E23" s="137" t="s">
        <v>199</v>
      </c>
      <c r="F23" s="51" t="s">
        <v>213</v>
      </c>
      <c r="G23" s="52">
        <f t="shared" si="0"/>
        <v>6.3</v>
      </c>
      <c r="H23" s="52">
        <f t="shared" si="1"/>
        <v>6.3</v>
      </c>
      <c r="I23" s="52">
        <f t="shared" si="1"/>
        <v>0</v>
      </c>
      <c r="J23" s="52">
        <f t="shared" si="1"/>
        <v>0</v>
      </c>
      <c r="K23" s="52">
        <f t="shared" si="1"/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6.3</v>
      </c>
      <c r="U23" s="52">
        <v>0</v>
      </c>
      <c r="V23" s="52">
        <v>0</v>
      </c>
      <c r="W23" s="52">
        <v>0</v>
      </c>
    </row>
    <row r="24" spans="2:23">
      <c r="B24" s="137"/>
      <c r="C24" s="137"/>
      <c r="D24" s="137"/>
      <c r="E24" s="137"/>
      <c r="F24" s="51" t="s">
        <v>55</v>
      </c>
      <c r="G24" s="52">
        <f t="shared" si="0"/>
        <v>2564.9</v>
      </c>
      <c r="H24" s="52">
        <f t="shared" si="1"/>
        <v>2564.9</v>
      </c>
      <c r="I24" s="52">
        <f t="shared" si="1"/>
        <v>0</v>
      </c>
      <c r="J24" s="52">
        <f t="shared" si="1"/>
        <v>0</v>
      </c>
      <c r="K24" s="52">
        <f t="shared" si="1"/>
        <v>0</v>
      </c>
      <c r="L24" s="52">
        <v>363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2201.9</v>
      </c>
      <c r="U24" s="52">
        <v>0</v>
      </c>
      <c r="V24" s="52">
        <v>0</v>
      </c>
      <c r="W24" s="52">
        <v>0</v>
      </c>
    </row>
    <row r="25" spans="2:23">
      <c r="B25" s="137"/>
      <c r="C25" s="137"/>
      <c r="D25" s="137"/>
      <c r="E25" s="137" t="s">
        <v>112</v>
      </c>
      <c r="F25" s="137" t="s">
        <v>197</v>
      </c>
      <c r="G25" s="52">
        <f t="shared" si="0"/>
        <v>68.8</v>
      </c>
      <c r="H25" s="52">
        <f t="shared" si="1"/>
        <v>68.8</v>
      </c>
      <c r="I25" s="52">
        <f t="shared" si="1"/>
        <v>0</v>
      </c>
      <c r="J25" s="52">
        <f t="shared" si="1"/>
        <v>0</v>
      </c>
      <c r="K25" s="52">
        <f t="shared" si="1"/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68.8</v>
      </c>
      <c r="U25" s="52">
        <v>0</v>
      </c>
      <c r="V25" s="52">
        <v>0</v>
      </c>
      <c r="W25" s="52">
        <v>0</v>
      </c>
    </row>
    <row r="26" spans="2:23">
      <c r="B26" s="137"/>
      <c r="C26" s="137"/>
      <c r="D26" s="137"/>
      <c r="E26" s="137" t="s">
        <v>194</v>
      </c>
      <c r="F26" s="137" t="s">
        <v>197</v>
      </c>
      <c r="G26" s="52">
        <f t="shared" si="0"/>
        <v>443.5</v>
      </c>
      <c r="H26" s="52">
        <f t="shared" si="1"/>
        <v>443.5</v>
      </c>
      <c r="I26" s="52">
        <f t="shared" si="1"/>
        <v>0</v>
      </c>
      <c r="J26" s="52">
        <f t="shared" si="1"/>
        <v>0</v>
      </c>
      <c r="K26" s="52">
        <f t="shared" si="1"/>
        <v>0</v>
      </c>
      <c r="L26" s="52">
        <v>138.9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304.60000000000002</v>
      </c>
      <c r="U26" s="52">
        <v>0</v>
      </c>
      <c r="V26" s="52">
        <v>0</v>
      </c>
      <c r="W26" s="52">
        <v>0</v>
      </c>
    </row>
    <row r="27" spans="2:23">
      <c r="B27" s="137"/>
      <c r="C27" s="137"/>
      <c r="D27" s="137"/>
      <c r="E27" s="137" t="s">
        <v>200</v>
      </c>
      <c r="F27" s="51" t="s">
        <v>214</v>
      </c>
      <c r="G27" s="52">
        <f t="shared" si="0"/>
        <v>2959.2</v>
      </c>
      <c r="H27" s="52">
        <f t="shared" si="1"/>
        <v>2959.2</v>
      </c>
      <c r="I27" s="52">
        <f t="shared" si="1"/>
        <v>0</v>
      </c>
      <c r="J27" s="52">
        <f t="shared" si="1"/>
        <v>0</v>
      </c>
      <c r="K27" s="52">
        <f t="shared" si="1"/>
        <v>0</v>
      </c>
      <c r="L27" s="52">
        <v>1053.5999999999999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1905.6</v>
      </c>
      <c r="U27" s="52">
        <v>0</v>
      </c>
      <c r="V27" s="52">
        <v>0</v>
      </c>
      <c r="W27" s="52">
        <v>0</v>
      </c>
    </row>
    <row r="28" spans="2:23" ht="31.2">
      <c r="B28" s="137"/>
      <c r="C28" s="137"/>
      <c r="D28" s="137"/>
      <c r="E28" s="137"/>
      <c r="F28" s="51" t="s">
        <v>215</v>
      </c>
      <c r="G28" s="52">
        <f t="shared" si="0"/>
        <v>265.7</v>
      </c>
      <c r="H28" s="52">
        <f t="shared" si="1"/>
        <v>265.7</v>
      </c>
      <c r="I28" s="52">
        <f t="shared" si="1"/>
        <v>0</v>
      </c>
      <c r="J28" s="52">
        <f t="shared" si="1"/>
        <v>0</v>
      </c>
      <c r="K28" s="52">
        <f t="shared" si="1"/>
        <v>0</v>
      </c>
      <c r="L28" s="52">
        <v>41.9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223.8</v>
      </c>
      <c r="U28" s="52">
        <v>0</v>
      </c>
      <c r="V28" s="52">
        <v>0</v>
      </c>
      <c r="W28" s="52">
        <v>0</v>
      </c>
    </row>
    <row r="29" spans="2:23">
      <c r="B29" s="137"/>
      <c r="C29" s="137"/>
      <c r="D29" s="137"/>
      <c r="E29" s="137"/>
      <c r="F29" s="51" t="s">
        <v>216</v>
      </c>
      <c r="G29" s="52">
        <f t="shared" si="0"/>
        <v>738.59999999999991</v>
      </c>
      <c r="H29" s="52">
        <f t="shared" si="1"/>
        <v>738.59999999999991</v>
      </c>
      <c r="I29" s="52">
        <f t="shared" si="1"/>
        <v>0</v>
      </c>
      <c r="J29" s="52">
        <f t="shared" si="1"/>
        <v>0</v>
      </c>
      <c r="K29" s="52">
        <f t="shared" si="1"/>
        <v>0</v>
      </c>
      <c r="L29" s="52">
        <v>219.3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519.29999999999995</v>
      </c>
      <c r="U29" s="52">
        <v>0</v>
      </c>
      <c r="V29" s="52">
        <v>0</v>
      </c>
      <c r="W29" s="52">
        <v>0</v>
      </c>
    </row>
    <row r="30" spans="2:23">
      <c r="B30" s="137"/>
      <c r="C30" s="137"/>
      <c r="D30" s="137"/>
      <c r="E30" s="137"/>
      <c r="F30" s="51" t="s">
        <v>55</v>
      </c>
      <c r="G30" s="52">
        <f t="shared" si="0"/>
        <v>948.30000000000007</v>
      </c>
      <c r="H30" s="52">
        <f t="shared" si="1"/>
        <v>948.30000000000007</v>
      </c>
      <c r="I30" s="52">
        <f t="shared" si="1"/>
        <v>0</v>
      </c>
      <c r="J30" s="52">
        <f t="shared" si="1"/>
        <v>0</v>
      </c>
      <c r="K30" s="52">
        <f t="shared" si="1"/>
        <v>0</v>
      </c>
      <c r="L30" s="52">
        <v>197.1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751.2</v>
      </c>
      <c r="U30" s="52">
        <v>0</v>
      </c>
      <c r="V30" s="52">
        <v>0</v>
      </c>
      <c r="W30" s="52">
        <v>0</v>
      </c>
    </row>
    <row r="31" spans="2:23">
      <c r="B31" s="137"/>
      <c r="C31" s="137"/>
      <c r="D31" s="137"/>
      <c r="E31" s="137" t="s">
        <v>201</v>
      </c>
      <c r="F31" s="137" t="s">
        <v>197</v>
      </c>
      <c r="G31" s="52">
        <f t="shared" si="0"/>
        <v>0</v>
      </c>
      <c r="H31" s="52">
        <f t="shared" si="1"/>
        <v>0</v>
      </c>
      <c r="I31" s="52">
        <f t="shared" si="1"/>
        <v>0</v>
      </c>
      <c r="J31" s="52">
        <f t="shared" si="1"/>
        <v>0</v>
      </c>
      <c r="K31" s="52">
        <f t="shared" si="1"/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</row>
    <row r="32" spans="2:23">
      <c r="B32" s="137"/>
      <c r="C32" s="137"/>
      <c r="D32" s="137"/>
      <c r="E32" s="137" t="s">
        <v>217</v>
      </c>
      <c r="F32" s="137" t="s">
        <v>197</v>
      </c>
      <c r="G32" s="52">
        <f t="shared" si="0"/>
        <v>1196</v>
      </c>
      <c r="H32" s="52">
        <f t="shared" si="1"/>
        <v>1196</v>
      </c>
      <c r="I32" s="52">
        <f t="shared" si="1"/>
        <v>0</v>
      </c>
      <c r="J32" s="52">
        <f t="shared" si="1"/>
        <v>0</v>
      </c>
      <c r="K32" s="52">
        <f t="shared" si="1"/>
        <v>0</v>
      </c>
      <c r="L32" s="52">
        <v>285.5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910.5</v>
      </c>
      <c r="U32" s="52">
        <v>0</v>
      </c>
      <c r="V32" s="52">
        <v>0</v>
      </c>
      <c r="W32" s="52">
        <v>0</v>
      </c>
    </row>
    <row r="33" spans="2:23">
      <c r="B33" s="137"/>
      <c r="C33" s="137"/>
      <c r="D33" s="137"/>
      <c r="E33" s="137" t="s">
        <v>218</v>
      </c>
      <c r="F33" s="137" t="s">
        <v>197</v>
      </c>
      <c r="G33" s="52">
        <f t="shared" si="0"/>
        <v>275.7</v>
      </c>
      <c r="H33" s="52">
        <f t="shared" si="1"/>
        <v>275.7</v>
      </c>
      <c r="I33" s="52">
        <f t="shared" si="1"/>
        <v>0</v>
      </c>
      <c r="J33" s="52">
        <f t="shared" si="1"/>
        <v>0</v>
      </c>
      <c r="K33" s="52">
        <f t="shared" si="1"/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275.7</v>
      </c>
      <c r="U33" s="52">
        <v>0</v>
      </c>
      <c r="V33" s="52">
        <v>0</v>
      </c>
      <c r="W33" s="52">
        <v>0</v>
      </c>
    </row>
    <row r="34" spans="2:23">
      <c r="B34" s="137"/>
      <c r="C34" s="137"/>
      <c r="D34" s="137"/>
      <c r="E34" s="137" t="s">
        <v>202</v>
      </c>
      <c r="F34" s="137" t="s">
        <v>197</v>
      </c>
      <c r="G34" s="52">
        <f t="shared" si="0"/>
        <v>3999.9</v>
      </c>
      <c r="H34" s="52">
        <f t="shared" si="1"/>
        <v>3999.9</v>
      </c>
      <c r="I34" s="52">
        <f t="shared" si="1"/>
        <v>0</v>
      </c>
      <c r="J34" s="52">
        <f t="shared" si="1"/>
        <v>0</v>
      </c>
      <c r="K34" s="52">
        <f t="shared" si="1"/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3999.9</v>
      </c>
      <c r="U34" s="52">
        <v>0</v>
      </c>
      <c r="V34" s="52">
        <v>0</v>
      </c>
      <c r="W34" s="52">
        <v>0</v>
      </c>
    </row>
    <row r="35" spans="2:23">
      <c r="B35" s="137"/>
      <c r="C35" s="137"/>
      <c r="D35" s="137"/>
      <c r="E35" s="137" t="s">
        <v>235</v>
      </c>
      <c r="F35" s="137" t="s">
        <v>197</v>
      </c>
      <c r="G35" s="52">
        <f t="shared" si="0"/>
        <v>30.4</v>
      </c>
      <c r="H35" s="52">
        <f t="shared" si="1"/>
        <v>30.4</v>
      </c>
      <c r="I35" s="52">
        <f t="shared" si="1"/>
        <v>0</v>
      </c>
      <c r="J35" s="52">
        <f t="shared" si="1"/>
        <v>0</v>
      </c>
      <c r="K35" s="52">
        <f t="shared" si="1"/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30.4</v>
      </c>
      <c r="U35" s="52">
        <v>0</v>
      </c>
      <c r="V35" s="52">
        <v>0</v>
      </c>
      <c r="W35" s="52">
        <v>0</v>
      </c>
    </row>
    <row r="36" spans="2:23">
      <c r="B36" s="137"/>
      <c r="C36" s="137"/>
      <c r="D36" s="137"/>
      <c r="E36" s="137" t="s">
        <v>220</v>
      </c>
      <c r="F36" s="137" t="s">
        <v>197</v>
      </c>
      <c r="G36" s="52">
        <f t="shared" si="0"/>
        <v>15.2</v>
      </c>
      <c r="H36" s="52">
        <f t="shared" si="1"/>
        <v>15.2</v>
      </c>
      <c r="I36" s="52">
        <f t="shared" si="1"/>
        <v>0</v>
      </c>
      <c r="J36" s="52">
        <f t="shared" si="1"/>
        <v>0</v>
      </c>
      <c r="K36" s="52">
        <f t="shared" si="1"/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15.2</v>
      </c>
      <c r="U36" s="52">
        <v>0</v>
      </c>
      <c r="V36" s="52">
        <v>0</v>
      </c>
      <c r="W36" s="52">
        <v>0</v>
      </c>
    </row>
    <row r="37" spans="2:23" ht="31.2">
      <c r="B37" s="137"/>
      <c r="C37" s="137"/>
      <c r="D37" s="137"/>
      <c r="E37" s="137" t="s">
        <v>221</v>
      </c>
      <c r="F37" s="51" t="s">
        <v>222</v>
      </c>
      <c r="G37" s="52">
        <f t="shared" si="0"/>
        <v>0.1</v>
      </c>
      <c r="H37" s="52">
        <f t="shared" si="1"/>
        <v>0.1</v>
      </c>
      <c r="I37" s="52">
        <f t="shared" si="1"/>
        <v>0</v>
      </c>
      <c r="J37" s="52">
        <f t="shared" si="1"/>
        <v>0</v>
      </c>
      <c r="K37" s="52">
        <f t="shared" si="1"/>
        <v>0</v>
      </c>
      <c r="L37" s="52">
        <v>0.1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</row>
    <row r="38" spans="2:23">
      <c r="B38" s="137"/>
      <c r="C38" s="137"/>
      <c r="D38" s="137"/>
      <c r="E38" s="137"/>
      <c r="F38" s="51" t="s">
        <v>223</v>
      </c>
      <c r="G38" s="52">
        <f t="shared" si="0"/>
        <v>0</v>
      </c>
      <c r="H38" s="52">
        <f t="shared" si="1"/>
        <v>0</v>
      </c>
      <c r="I38" s="52">
        <f t="shared" si="1"/>
        <v>0</v>
      </c>
      <c r="J38" s="52">
        <f t="shared" si="1"/>
        <v>0</v>
      </c>
      <c r="K38" s="52">
        <f t="shared" si="1"/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</row>
    <row r="39" spans="2:23">
      <c r="B39" s="137"/>
      <c r="C39" s="137"/>
      <c r="D39" s="137"/>
      <c r="E39" s="137" t="s">
        <v>54</v>
      </c>
      <c r="F39" s="137" t="s">
        <v>197</v>
      </c>
      <c r="G39" s="52">
        <f t="shared" si="0"/>
        <v>0</v>
      </c>
      <c r="H39" s="52">
        <f t="shared" si="1"/>
        <v>0</v>
      </c>
      <c r="I39" s="52">
        <f t="shared" si="1"/>
        <v>0</v>
      </c>
      <c r="J39" s="52">
        <f t="shared" si="1"/>
        <v>0</v>
      </c>
      <c r="K39" s="52">
        <f t="shared" si="1"/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</row>
    <row r="40" spans="2:23">
      <c r="B40" s="137"/>
      <c r="C40" s="137"/>
      <c r="D40" s="137"/>
      <c r="E40" s="137" t="s">
        <v>224</v>
      </c>
      <c r="F40" s="137" t="s">
        <v>197</v>
      </c>
      <c r="G40" s="52">
        <f t="shared" si="0"/>
        <v>155.5</v>
      </c>
      <c r="H40" s="52">
        <f t="shared" si="1"/>
        <v>155.5</v>
      </c>
      <c r="I40" s="52">
        <f t="shared" si="1"/>
        <v>0</v>
      </c>
      <c r="J40" s="52">
        <f t="shared" si="1"/>
        <v>0</v>
      </c>
      <c r="K40" s="52">
        <f t="shared" si="1"/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155.5</v>
      </c>
      <c r="U40" s="52">
        <v>0</v>
      </c>
      <c r="V40" s="52">
        <v>0</v>
      </c>
      <c r="W40" s="52">
        <v>0</v>
      </c>
    </row>
    <row r="41" spans="2:23">
      <c r="B41" s="137"/>
      <c r="C41" s="137"/>
      <c r="D41" s="137"/>
      <c r="E41" s="137" t="s">
        <v>225</v>
      </c>
      <c r="F41" s="137" t="s">
        <v>197</v>
      </c>
      <c r="G41" s="52">
        <f t="shared" si="0"/>
        <v>0</v>
      </c>
      <c r="H41" s="52">
        <f t="shared" si="1"/>
        <v>0</v>
      </c>
      <c r="I41" s="52">
        <f t="shared" si="1"/>
        <v>0</v>
      </c>
      <c r="J41" s="52">
        <f t="shared" si="1"/>
        <v>0</v>
      </c>
      <c r="K41" s="52">
        <f t="shared" si="1"/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</row>
    <row r="42" spans="2:23">
      <c r="B42" s="137"/>
      <c r="C42" s="137"/>
      <c r="D42" s="137"/>
      <c r="E42" s="137" t="s">
        <v>55</v>
      </c>
      <c r="F42" s="137" t="s">
        <v>197</v>
      </c>
      <c r="G42" s="52">
        <f t="shared" si="0"/>
        <v>212.1</v>
      </c>
      <c r="H42" s="52">
        <f t="shared" si="1"/>
        <v>212.1</v>
      </c>
      <c r="I42" s="52">
        <f t="shared" si="1"/>
        <v>0</v>
      </c>
      <c r="J42" s="52">
        <f t="shared" si="1"/>
        <v>0</v>
      </c>
      <c r="K42" s="52">
        <f t="shared" si="1"/>
        <v>0</v>
      </c>
      <c r="L42" s="52">
        <v>24.7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187.4</v>
      </c>
      <c r="U42" s="52">
        <v>0</v>
      </c>
      <c r="V42" s="52">
        <v>0</v>
      </c>
      <c r="W42" s="52">
        <v>0</v>
      </c>
    </row>
    <row r="43" spans="2:23">
      <c r="B43" s="137"/>
      <c r="C43" s="137"/>
      <c r="D43" s="137"/>
      <c r="E43" s="137" t="s">
        <v>226</v>
      </c>
      <c r="F43" s="137" t="s">
        <v>197</v>
      </c>
      <c r="G43" s="52">
        <f t="shared" si="0"/>
        <v>3819.3999999999996</v>
      </c>
      <c r="H43" s="52">
        <f t="shared" si="1"/>
        <v>3819.3999999999996</v>
      </c>
      <c r="I43" s="52">
        <f t="shared" si="1"/>
        <v>0</v>
      </c>
      <c r="J43" s="52">
        <f t="shared" si="1"/>
        <v>0</v>
      </c>
      <c r="K43" s="52">
        <f t="shared" si="1"/>
        <v>0</v>
      </c>
      <c r="L43" s="52">
        <v>1176.8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2642.6</v>
      </c>
      <c r="U43" s="52">
        <v>0</v>
      </c>
      <c r="V43" s="52">
        <v>0</v>
      </c>
      <c r="W43" s="52">
        <v>0</v>
      </c>
    </row>
    <row r="44" spans="2:23">
      <c r="B44" s="137"/>
      <c r="C44" s="137"/>
      <c r="D44" s="137" t="s">
        <v>227</v>
      </c>
      <c r="E44" s="137" t="s">
        <v>197</v>
      </c>
      <c r="F44" s="137" t="s">
        <v>197</v>
      </c>
      <c r="G44" s="52">
        <f t="shared" si="0"/>
        <v>24333.9</v>
      </c>
      <c r="H44" s="52">
        <f t="shared" si="1"/>
        <v>24333.9</v>
      </c>
      <c r="I44" s="52">
        <f t="shared" si="1"/>
        <v>0</v>
      </c>
      <c r="J44" s="52">
        <f t="shared" si="1"/>
        <v>0</v>
      </c>
      <c r="K44" s="52">
        <f t="shared" si="1"/>
        <v>0</v>
      </c>
      <c r="L44" s="52">
        <v>8275.9</v>
      </c>
      <c r="M44" s="52">
        <v>0</v>
      </c>
      <c r="N44" s="52">
        <v>0</v>
      </c>
      <c r="O44" s="52">
        <v>0</v>
      </c>
      <c r="P44" s="52">
        <v>188.6</v>
      </c>
      <c r="Q44" s="52">
        <v>0</v>
      </c>
      <c r="R44" s="52">
        <v>0</v>
      </c>
      <c r="S44" s="52">
        <v>0</v>
      </c>
      <c r="T44" s="52">
        <v>15869.4</v>
      </c>
      <c r="U44" s="52">
        <v>0</v>
      </c>
      <c r="V44" s="52">
        <v>0</v>
      </c>
      <c r="W44" s="52">
        <v>0</v>
      </c>
    </row>
    <row r="45" spans="2:23">
      <c r="B45" s="137" t="s">
        <v>125</v>
      </c>
      <c r="C45" s="137" t="s">
        <v>4</v>
      </c>
      <c r="D45" s="137" t="s">
        <v>123</v>
      </c>
      <c r="E45" s="137"/>
      <c r="F45" s="137" t="s">
        <v>197</v>
      </c>
      <c r="G45" s="52">
        <f t="shared" si="0"/>
        <v>91745.400000000009</v>
      </c>
      <c r="H45" s="52">
        <f t="shared" si="1"/>
        <v>38300.300000000003</v>
      </c>
      <c r="I45" s="52">
        <f t="shared" si="1"/>
        <v>43833.9</v>
      </c>
      <c r="J45" s="52">
        <f t="shared" si="1"/>
        <v>9611.2000000000007</v>
      </c>
      <c r="K45" s="52">
        <f t="shared" si="1"/>
        <v>0</v>
      </c>
      <c r="L45" s="52">
        <v>9563.7999999999993</v>
      </c>
      <c r="M45" s="52">
        <v>43833.9</v>
      </c>
      <c r="N45" s="52">
        <v>9611.2000000000007</v>
      </c>
      <c r="O45" s="52">
        <v>0</v>
      </c>
      <c r="P45" s="52">
        <v>217.2</v>
      </c>
      <c r="Q45" s="52">
        <v>0</v>
      </c>
      <c r="R45" s="52">
        <v>0</v>
      </c>
      <c r="S45" s="52">
        <v>0</v>
      </c>
      <c r="T45" s="52">
        <v>28519.3</v>
      </c>
      <c r="U45" s="52">
        <v>0</v>
      </c>
      <c r="V45" s="52">
        <v>0</v>
      </c>
      <c r="W45" s="52">
        <v>0</v>
      </c>
    </row>
    <row r="46" spans="2:23">
      <c r="B46" s="137"/>
      <c r="C46" s="137"/>
      <c r="D46" s="137" t="s">
        <v>198</v>
      </c>
      <c r="E46" s="137" t="s">
        <v>58</v>
      </c>
      <c r="F46" s="137" t="s">
        <v>197</v>
      </c>
      <c r="G46" s="52">
        <f t="shared" si="0"/>
        <v>53445.100000000006</v>
      </c>
      <c r="H46" s="52">
        <f t="shared" si="1"/>
        <v>0</v>
      </c>
      <c r="I46" s="52">
        <f t="shared" si="1"/>
        <v>43833.9</v>
      </c>
      <c r="J46" s="52">
        <f t="shared" si="1"/>
        <v>9611.2000000000007</v>
      </c>
      <c r="K46" s="52">
        <f t="shared" si="1"/>
        <v>0</v>
      </c>
      <c r="L46" s="52">
        <v>0</v>
      </c>
      <c r="M46" s="52">
        <v>43833.9</v>
      </c>
      <c r="N46" s="52">
        <v>9611.2000000000007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</row>
    <row r="47" spans="2:23">
      <c r="B47" s="137"/>
      <c r="C47" s="137"/>
      <c r="D47" s="137"/>
      <c r="E47" s="137" t="s">
        <v>153</v>
      </c>
      <c r="F47" s="51" t="s">
        <v>58</v>
      </c>
      <c r="G47" s="52">
        <f t="shared" si="0"/>
        <v>49900.5</v>
      </c>
      <c r="H47" s="52">
        <f t="shared" si="1"/>
        <v>0</v>
      </c>
      <c r="I47" s="52">
        <f t="shared" si="1"/>
        <v>40925.4</v>
      </c>
      <c r="J47" s="52">
        <f t="shared" si="1"/>
        <v>8975.1</v>
      </c>
      <c r="K47" s="52">
        <f t="shared" si="1"/>
        <v>0</v>
      </c>
      <c r="L47" s="52">
        <v>0</v>
      </c>
      <c r="M47" s="52">
        <v>40925.4</v>
      </c>
      <c r="N47" s="52">
        <v>8975.1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</row>
    <row r="48" spans="2:23">
      <c r="B48" s="137"/>
      <c r="C48" s="137"/>
      <c r="D48" s="137"/>
      <c r="E48" s="137"/>
      <c r="F48" s="51" t="s">
        <v>199</v>
      </c>
      <c r="G48" s="52">
        <f t="shared" si="0"/>
        <v>16933.400000000001</v>
      </c>
      <c r="H48" s="52">
        <f t="shared" si="1"/>
        <v>0</v>
      </c>
      <c r="I48" s="52">
        <f t="shared" si="1"/>
        <v>13887.7</v>
      </c>
      <c r="J48" s="52">
        <f t="shared" si="1"/>
        <v>3045.7</v>
      </c>
      <c r="K48" s="52">
        <f t="shared" si="1"/>
        <v>0</v>
      </c>
      <c r="L48" s="52">
        <v>0</v>
      </c>
      <c r="M48" s="52">
        <v>13887.7</v>
      </c>
      <c r="N48" s="52">
        <v>3045.7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</row>
    <row r="49" spans="2:23" ht="31.2">
      <c r="B49" s="137"/>
      <c r="C49" s="137"/>
      <c r="D49" s="137"/>
      <c r="E49" s="137"/>
      <c r="F49" s="51" t="s">
        <v>200</v>
      </c>
      <c r="G49" s="52">
        <f t="shared" si="0"/>
        <v>9920</v>
      </c>
      <c r="H49" s="52">
        <f t="shared" si="1"/>
        <v>0</v>
      </c>
      <c r="I49" s="52">
        <f t="shared" si="1"/>
        <v>8135.8</v>
      </c>
      <c r="J49" s="52">
        <f t="shared" si="1"/>
        <v>1784.2</v>
      </c>
      <c r="K49" s="52">
        <f t="shared" si="1"/>
        <v>0</v>
      </c>
      <c r="L49" s="52">
        <v>0</v>
      </c>
      <c r="M49" s="52">
        <v>8135.8</v>
      </c>
      <c r="N49" s="52">
        <v>1784.2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</row>
    <row r="50" spans="2:23">
      <c r="B50" s="137"/>
      <c r="C50" s="137"/>
      <c r="D50" s="137"/>
      <c r="E50" s="137"/>
      <c r="F50" s="51" t="s">
        <v>201</v>
      </c>
      <c r="G50" s="52">
        <f t="shared" si="0"/>
        <v>311.39999999999998</v>
      </c>
      <c r="H50" s="52">
        <f t="shared" si="1"/>
        <v>0</v>
      </c>
      <c r="I50" s="52">
        <f t="shared" si="1"/>
        <v>255.4</v>
      </c>
      <c r="J50" s="52">
        <f t="shared" si="1"/>
        <v>56</v>
      </c>
      <c r="K50" s="52">
        <f t="shared" si="1"/>
        <v>0</v>
      </c>
      <c r="L50" s="52">
        <v>0</v>
      </c>
      <c r="M50" s="52">
        <v>255.4</v>
      </c>
      <c r="N50" s="52">
        <v>56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</row>
    <row r="51" spans="2:23">
      <c r="B51" s="137"/>
      <c r="C51" s="137"/>
      <c r="D51" s="137"/>
      <c r="E51" s="137"/>
      <c r="F51" s="51" t="s">
        <v>202</v>
      </c>
      <c r="G51" s="52">
        <f t="shared" si="0"/>
        <v>1058.2</v>
      </c>
      <c r="H51" s="52">
        <f t="shared" si="1"/>
        <v>0</v>
      </c>
      <c r="I51" s="52">
        <f t="shared" si="1"/>
        <v>867.9</v>
      </c>
      <c r="J51" s="52">
        <f t="shared" si="1"/>
        <v>190.3</v>
      </c>
      <c r="K51" s="52">
        <f t="shared" si="1"/>
        <v>0</v>
      </c>
      <c r="L51" s="52">
        <v>0</v>
      </c>
      <c r="M51" s="52">
        <v>867.9</v>
      </c>
      <c r="N51" s="52">
        <v>190.3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</row>
    <row r="52" spans="2:23" ht="31.2">
      <c r="B52" s="137"/>
      <c r="C52" s="137"/>
      <c r="D52" s="137"/>
      <c r="E52" s="137"/>
      <c r="F52" s="51" t="s">
        <v>203</v>
      </c>
      <c r="G52" s="52">
        <f t="shared" si="0"/>
        <v>1298.8999999999999</v>
      </c>
      <c r="H52" s="52">
        <f t="shared" si="1"/>
        <v>0</v>
      </c>
      <c r="I52" s="52">
        <f t="shared" si="1"/>
        <v>1065.3</v>
      </c>
      <c r="J52" s="52">
        <f t="shared" si="1"/>
        <v>233.6</v>
      </c>
      <c r="K52" s="52">
        <f t="shared" si="1"/>
        <v>0</v>
      </c>
      <c r="L52" s="52">
        <v>0</v>
      </c>
      <c r="M52" s="52">
        <v>1065.3</v>
      </c>
      <c r="N52" s="52">
        <v>233.6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</row>
    <row r="53" spans="2:23">
      <c r="B53" s="137"/>
      <c r="C53" s="137"/>
      <c r="D53" s="137"/>
      <c r="E53" s="137"/>
      <c r="F53" s="51" t="s">
        <v>204</v>
      </c>
      <c r="G53" s="52">
        <f t="shared" si="0"/>
        <v>587.80000000000007</v>
      </c>
      <c r="H53" s="52">
        <f t="shared" si="1"/>
        <v>0</v>
      </c>
      <c r="I53" s="52">
        <f t="shared" si="1"/>
        <v>482.1</v>
      </c>
      <c r="J53" s="52">
        <f t="shared" si="1"/>
        <v>105.7</v>
      </c>
      <c r="K53" s="52">
        <f t="shared" si="1"/>
        <v>0</v>
      </c>
      <c r="L53" s="52">
        <v>0</v>
      </c>
      <c r="M53" s="52">
        <v>482.1</v>
      </c>
      <c r="N53" s="52">
        <v>105.7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</row>
    <row r="54" spans="2:23">
      <c r="B54" s="137"/>
      <c r="C54" s="137"/>
      <c r="D54" s="137"/>
      <c r="E54" s="137"/>
      <c r="F54" s="51" t="s">
        <v>55</v>
      </c>
      <c r="G54" s="52">
        <f t="shared" si="0"/>
        <v>19790.8</v>
      </c>
      <c r="H54" s="52">
        <f t="shared" si="1"/>
        <v>0</v>
      </c>
      <c r="I54" s="52">
        <f t="shared" si="1"/>
        <v>16231.2</v>
      </c>
      <c r="J54" s="52">
        <f t="shared" si="1"/>
        <v>3559.6</v>
      </c>
      <c r="K54" s="52">
        <f t="shared" si="1"/>
        <v>0</v>
      </c>
      <c r="L54" s="52">
        <v>0</v>
      </c>
      <c r="M54" s="52">
        <v>16231.2</v>
      </c>
      <c r="N54" s="52">
        <v>3559.6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</row>
    <row r="55" spans="2:23">
      <c r="B55" s="137"/>
      <c r="C55" s="137"/>
      <c r="D55" s="137"/>
      <c r="E55" s="137" t="s">
        <v>154</v>
      </c>
      <c r="F55" s="51" t="s">
        <v>58</v>
      </c>
      <c r="G55" s="52">
        <f t="shared" si="0"/>
        <v>3418.9</v>
      </c>
      <c r="H55" s="52">
        <f t="shared" si="1"/>
        <v>0</v>
      </c>
      <c r="I55" s="52">
        <f t="shared" si="1"/>
        <v>2803.9</v>
      </c>
      <c r="J55" s="52">
        <f t="shared" si="1"/>
        <v>615</v>
      </c>
      <c r="K55" s="52">
        <f t="shared" si="1"/>
        <v>0</v>
      </c>
      <c r="L55" s="52">
        <v>0</v>
      </c>
      <c r="M55" s="52">
        <v>2803.9</v>
      </c>
      <c r="N55" s="52">
        <v>615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</row>
    <row r="56" spans="2:23">
      <c r="B56" s="137"/>
      <c r="C56" s="137"/>
      <c r="D56" s="137"/>
      <c r="E56" s="137"/>
      <c r="F56" s="51" t="s">
        <v>205</v>
      </c>
      <c r="G56" s="52">
        <f t="shared" si="0"/>
        <v>528.79999999999995</v>
      </c>
      <c r="H56" s="52">
        <f t="shared" si="1"/>
        <v>0</v>
      </c>
      <c r="I56" s="52">
        <f t="shared" si="1"/>
        <v>433.7</v>
      </c>
      <c r="J56" s="52">
        <f t="shared" si="1"/>
        <v>95.1</v>
      </c>
      <c r="K56" s="52">
        <f t="shared" si="1"/>
        <v>0</v>
      </c>
      <c r="L56" s="52">
        <v>0</v>
      </c>
      <c r="M56" s="52">
        <v>433.7</v>
      </c>
      <c r="N56" s="52">
        <v>95.1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</row>
    <row r="57" spans="2:23">
      <c r="B57" s="137"/>
      <c r="C57" s="137"/>
      <c r="D57" s="137"/>
      <c r="E57" s="137"/>
      <c r="F57" s="51" t="s">
        <v>206</v>
      </c>
      <c r="G57" s="52">
        <f t="shared" si="0"/>
        <v>1047.8</v>
      </c>
      <c r="H57" s="52">
        <f t="shared" si="1"/>
        <v>0</v>
      </c>
      <c r="I57" s="52">
        <f t="shared" si="1"/>
        <v>859.3</v>
      </c>
      <c r="J57" s="52">
        <f t="shared" si="1"/>
        <v>188.5</v>
      </c>
      <c r="K57" s="52">
        <f t="shared" si="1"/>
        <v>0</v>
      </c>
      <c r="L57" s="52">
        <v>0</v>
      </c>
      <c r="M57" s="52">
        <v>859.3</v>
      </c>
      <c r="N57" s="52">
        <v>188.5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</row>
    <row r="58" spans="2:23">
      <c r="B58" s="137"/>
      <c r="C58" s="137"/>
      <c r="D58" s="137"/>
      <c r="E58" s="137"/>
      <c r="F58" s="51" t="s">
        <v>207</v>
      </c>
      <c r="G58" s="52">
        <f t="shared" si="0"/>
        <v>199.4</v>
      </c>
      <c r="H58" s="52">
        <f t="shared" si="1"/>
        <v>0</v>
      </c>
      <c r="I58" s="52">
        <f t="shared" si="1"/>
        <v>163.5</v>
      </c>
      <c r="J58" s="52">
        <f t="shared" si="1"/>
        <v>35.9</v>
      </c>
      <c r="K58" s="52">
        <f t="shared" si="1"/>
        <v>0</v>
      </c>
      <c r="L58" s="52">
        <v>0</v>
      </c>
      <c r="M58" s="52">
        <v>163.5</v>
      </c>
      <c r="N58" s="52">
        <v>35.9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</row>
    <row r="59" spans="2:23" ht="31.2">
      <c r="B59" s="137"/>
      <c r="C59" s="137"/>
      <c r="D59" s="137"/>
      <c r="E59" s="137"/>
      <c r="F59" s="51" t="s">
        <v>208</v>
      </c>
      <c r="G59" s="52">
        <f t="shared" si="0"/>
        <v>239.2</v>
      </c>
      <c r="H59" s="52">
        <f t="shared" si="1"/>
        <v>0</v>
      </c>
      <c r="I59" s="52">
        <f t="shared" si="1"/>
        <v>196.2</v>
      </c>
      <c r="J59" s="52">
        <f t="shared" si="1"/>
        <v>43</v>
      </c>
      <c r="K59" s="52">
        <f t="shared" si="1"/>
        <v>0</v>
      </c>
      <c r="L59" s="52">
        <v>0</v>
      </c>
      <c r="M59" s="52">
        <v>196.2</v>
      </c>
      <c r="N59" s="52">
        <v>43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</row>
    <row r="60" spans="2:23">
      <c r="B60" s="137"/>
      <c r="C60" s="137"/>
      <c r="D60" s="137"/>
      <c r="E60" s="137"/>
      <c r="F60" s="51" t="s">
        <v>209</v>
      </c>
      <c r="G60" s="52">
        <f t="shared" si="0"/>
        <v>1</v>
      </c>
      <c r="H60" s="52">
        <f t="shared" si="1"/>
        <v>0</v>
      </c>
      <c r="I60" s="52">
        <f t="shared" si="1"/>
        <v>0.8</v>
      </c>
      <c r="J60" s="52">
        <f t="shared" si="1"/>
        <v>0.2</v>
      </c>
      <c r="K60" s="52">
        <f t="shared" si="1"/>
        <v>0</v>
      </c>
      <c r="L60" s="52">
        <v>0</v>
      </c>
      <c r="M60" s="52">
        <v>0.8</v>
      </c>
      <c r="N60" s="52">
        <v>0.2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</row>
    <row r="61" spans="2:23">
      <c r="B61" s="137"/>
      <c r="C61" s="137"/>
      <c r="D61" s="137"/>
      <c r="E61" s="137"/>
      <c r="F61" s="51" t="s">
        <v>55</v>
      </c>
      <c r="G61" s="52">
        <f t="shared" si="0"/>
        <v>1402.7</v>
      </c>
      <c r="H61" s="52">
        <f t="shared" si="1"/>
        <v>0</v>
      </c>
      <c r="I61" s="52">
        <f t="shared" si="1"/>
        <v>1150.4000000000001</v>
      </c>
      <c r="J61" s="52">
        <f t="shared" si="1"/>
        <v>252.3</v>
      </c>
      <c r="K61" s="52">
        <f t="shared" si="1"/>
        <v>0</v>
      </c>
      <c r="L61" s="52">
        <v>0</v>
      </c>
      <c r="M61" s="52">
        <v>1150.4000000000001</v>
      </c>
      <c r="N61" s="52">
        <v>252.3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</row>
    <row r="62" spans="2:23" ht="62.4">
      <c r="B62" s="137"/>
      <c r="C62" s="137"/>
      <c r="D62" s="137"/>
      <c r="E62" s="51" t="s">
        <v>210</v>
      </c>
      <c r="F62" s="51" t="s">
        <v>233</v>
      </c>
      <c r="G62" s="52">
        <f t="shared" si="0"/>
        <v>125.69999999999999</v>
      </c>
      <c r="H62" s="52">
        <f t="shared" si="1"/>
        <v>0</v>
      </c>
      <c r="I62" s="52">
        <f t="shared" si="1"/>
        <v>104.6</v>
      </c>
      <c r="J62" s="52">
        <f t="shared" si="1"/>
        <v>21.1</v>
      </c>
      <c r="K62" s="52">
        <f t="shared" si="1"/>
        <v>0</v>
      </c>
      <c r="L62" s="52">
        <v>0</v>
      </c>
      <c r="M62" s="52">
        <v>104.6</v>
      </c>
      <c r="N62" s="52">
        <v>21.1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</row>
    <row r="63" spans="2:23">
      <c r="B63" s="137"/>
      <c r="C63" s="137"/>
      <c r="D63" s="137"/>
      <c r="E63" s="137" t="s">
        <v>211</v>
      </c>
      <c r="F63" s="137" t="s">
        <v>197</v>
      </c>
      <c r="G63" s="52">
        <f t="shared" si="0"/>
        <v>0</v>
      </c>
      <c r="H63" s="52">
        <f t="shared" si="1"/>
        <v>0</v>
      </c>
      <c r="I63" s="52">
        <f t="shared" si="1"/>
        <v>0</v>
      </c>
      <c r="J63" s="52">
        <f t="shared" si="1"/>
        <v>0</v>
      </c>
      <c r="K63" s="52">
        <f t="shared" si="1"/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</row>
    <row r="64" spans="2:23">
      <c r="B64" s="137"/>
      <c r="C64" s="137"/>
      <c r="D64" s="137" t="s">
        <v>212</v>
      </c>
      <c r="E64" s="137" t="s">
        <v>58</v>
      </c>
      <c r="F64" s="137" t="s">
        <v>197</v>
      </c>
      <c r="G64" s="52">
        <f t="shared" si="0"/>
        <v>14845.5</v>
      </c>
      <c r="H64" s="52">
        <f t="shared" si="1"/>
        <v>14845.5</v>
      </c>
      <c r="I64" s="52">
        <f t="shared" si="1"/>
        <v>0</v>
      </c>
      <c r="J64" s="52">
        <f t="shared" si="1"/>
        <v>0</v>
      </c>
      <c r="K64" s="52">
        <f t="shared" si="1"/>
        <v>0</v>
      </c>
      <c r="L64" s="52">
        <v>9563.7999999999993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5281.7</v>
      </c>
      <c r="U64" s="52">
        <v>0</v>
      </c>
      <c r="V64" s="52">
        <v>0</v>
      </c>
      <c r="W64" s="52">
        <v>0</v>
      </c>
    </row>
    <row r="65" spans="2:23">
      <c r="B65" s="137"/>
      <c r="C65" s="137"/>
      <c r="D65" s="137"/>
      <c r="E65" s="137" t="s">
        <v>199</v>
      </c>
      <c r="F65" s="51" t="s">
        <v>213</v>
      </c>
      <c r="G65" s="52">
        <f t="shared" si="0"/>
        <v>5.6</v>
      </c>
      <c r="H65" s="52">
        <f t="shared" si="1"/>
        <v>5.6</v>
      </c>
      <c r="I65" s="52">
        <f t="shared" si="1"/>
        <v>0</v>
      </c>
      <c r="J65" s="52">
        <f t="shared" si="1"/>
        <v>0</v>
      </c>
      <c r="K65" s="52">
        <f t="shared" si="1"/>
        <v>0</v>
      </c>
      <c r="L65" s="52">
        <v>5.6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</row>
    <row r="66" spans="2:23">
      <c r="B66" s="137"/>
      <c r="C66" s="137"/>
      <c r="D66" s="137"/>
      <c r="E66" s="137"/>
      <c r="F66" s="51" t="s">
        <v>55</v>
      </c>
      <c r="G66" s="52">
        <f t="shared" si="0"/>
        <v>3902.3</v>
      </c>
      <c r="H66" s="52">
        <f t="shared" si="1"/>
        <v>3902.3</v>
      </c>
      <c r="I66" s="52">
        <f t="shared" si="1"/>
        <v>0</v>
      </c>
      <c r="J66" s="52">
        <f t="shared" si="1"/>
        <v>0</v>
      </c>
      <c r="K66" s="52">
        <f t="shared" ref="K66:K129" si="2">SUM(O66,S66,W66)</f>
        <v>0</v>
      </c>
      <c r="L66" s="52">
        <v>2025.1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1877.2</v>
      </c>
      <c r="U66" s="52">
        <v>0</v>
      </c>
      <c r="V66" s="52">
        <v>0</v>
      </c>
      <c r="W66" s="52">
        <v>0</v>
      </c>
    </row>
    <row r="67" spans="2:23">
      <c r="B67" s="137"/>
      <c r="C67" s="137"/>
      <c r="D67" s="137"/>
      <c r="E67" s="137" t="s">
        <v>112</v>
      </c>
      <c r="F67" s="137" t="s">
        <v>197</v>
      </c>
      <c r="G67" s="52">
        <f t="shared" ref="G67:G130" si="3">SUM(H67:K67)</f>
        <v>196.3</v>
      </c>
      <c r="H67" s="52">
        <f t="shared" ref="H67:K130" si="4">SUM(L67,P67,T67)</f>
        <v>196.3</v>
      </c>
      <c r="I67" s="52">
        <f t="shared" si="4"/>
        <v>0</v>
      </c>
      <c r="J67" s="52">
        <f t="shared" si="4"/>
        <v>0</v>
      </c>
      <c r="K67" s="52">
        <f t="shared" si="2"/>
        <v>0</v>
      </c>
      <c r="L67" s="52">
        <v>94.7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101.6</v>
      </c>
      <c r="U67" s="52">
        <v>0</v>
      </c>
      <c r="V67" s="52">
        <v>0</v>
      </c>
      <c r="W67" s="52">
        <v>0</v>
      </c>
    </row>
    <row r="68" spans="2:23">
      <c r="B68" s="137"/>
      <c r="C68" s="137"/>
      <c r="D68" s="137"/>
      <c r="E68" s="137" t="s">
        <v>194</v>
      </c>
      <c r="F68" s="137" t="s">
        <v>197</v>
      </c>
      <c r="G68" s="52">
        <f t="shared" si="3"/>
        <v>484.4</v>
      </c>
      <c r="H68" s="52">
        <f t="shared" si="4"/>
        <v>484.4</v>
      </c>
      <c r="I68" s="52">
        <f t="shared" si="4"/>
        <v>0</v>
      </c>
      <c r="J68" s="52">
        <f t="shared" si="4"/>
        <v>0</v>
      </c>
      <c r="K68" s="52">
        <f t="shared" si="2"/>
        <v>0</v>
      </c>
      <c r="L68" s="52">
        <v>373.3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111.1</v>
      </c>
      <c r="U68" s="52">
        <v>0</v>
      </c>
      <c r="V68" s="52">
        <v>0</v>
      </c>
      <c r="W68" s="52">
        <v>0</v>
      </c>
    </row>
    <row r="69" spans="2:23">
      <c r="B69" s="137"/>
      <c r="C69" s="137"/>
      <c r="D69" s="137"/>
      <c r="E69" s="137" t="s">
        <v>200</v>
      </c>
      <c r="F69" s="51" t="s">
        <v>214</v>
      </c>
      <c r="G69" s="52">
        <f t="shared" si="3"/>
        <v>1246.4000000000001</v>
      </c>
      <c r="H69" s="52">
        <f t="shared" si="4"/>
        <v>1246.4000000000001</v>
      </c>
      <c r="I69" s="52">
        <f t="shared" si="4"/>
        <v>0</v>
      </c>
      <c r="J69" s="52">
        <f t="shared" si="4"/>
        <v>0</v>
      </c>
      <c r="K69" s="52">
        <f t="shared" si="2"/>
        <v>0</v>
      </c>
      <c r="L69" s="52">
        <v>1005.9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240.5</v>
      </c>
      <c r="U69" s="52">
        <v>0</v>
      </c>
      <c r="V69" s="52">
        <v>0</v>
      </c>
      <c r="W69" s="52">
        <v>0</v>
      </c>
    </row>
    <row r="70" spans="2:23" ht="31.2">
      <c r="B70" s="137"/>
      <c r="C70" s="137"/>
      <c r="D70" s="137"/>
      <c r="E70" s="137"/>
      <c r="F70" s="51" t="s">
        <v>215</v>
      </c>
      <c r="G70" s="52">
        <f t="shared" si="3"/>
        <v>192.9</v>
      </c>
      <c r="H70" s="52">
        <f t="shared" si="4"/>
        <v>192.9</v>
      </c>
      <c r="I70" s="52">
        <f t="shared" si="4"/>
        <v>0</v>
      </c>
      <c r="J70" s="52">
        <f t="shared" si="4"/>
        <v>0</v>
      </c>
      <c r="K70" s="52">
        <f t="shared" si="2"/>
        <v>0</v>
      </c>
      <c r="L70" s="52">
        <v>142.4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50.5</v>
      </c>
      <c r="U70" s="52">
        <v>0</v>
      </c>
      <c r="V70" s="52">
        <v>0</v>
      </c>
      <c r="W70" s="52">
        <v>0</v>
      </c>
    </row>
    <row r="71" spans="2:23">
      <c r="B71" s="137"/>
      <c r="C71" s="137"/>
      <c r="D71" s="137"/>
      <c r="E71" s="137"/>
      <c r="F71" s="51" t="s">
        <v>216</v>
      </c>
      <c r="G71" s="52">
        <f t="shared" si="3"/>
        <v>712.8</v>
      </c>
      <c r="H71" s="52">
        <f t="shared" si="4"/>
        <v>712.8</v>
      </c>
      <c r="I71" s="52">
        <f t="shared" si="4"/>
        <v>0</v>
      </c>
      <c r="J71" s="52">
        <f t="shared" si="4"/>
        <v>0</v>
      </c>
      <c r="K71" s="52">
        <f t="shared" si="2"/>
        <v>0</v>
      </c>
      <c r="L71" s="52">
        <v>565.9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146.9</v>
      </c>
      <c r="U71" s="52">
        <v>0</v>
      </c>
      <c r="V71" s="52">
        <v>0</v>
      </c>
      <c r="W71" s="52">
        <v>0</v>
      </c>
    </row>
    <row r="72" spans="2:23">
      <c r="B72" s="137"/>
      <c r="C72" s="137"/>
      <c r="D72" s="137"/>
      <c r="E72" s="137"/>
      <c r="F72" s="51" t="s">
        <v>55</v>
      </c>
      <c r="G72" s="52">
        <f t="shared" si="3"/>
        <v>1379.3</v>
      </c>
      <c r="H72" s="52">
        <f t="shared" si="4"/>
        <v>1379.3</v>
      </c>
      <c r="I72" s="52">
        <f t="shared" si="4"/>
        <v>0</v>
      </c>
      <c r="J72" s="52">
        <f t="shared" si="4"/>
        <v>0</v>
      </c>
      <c r="K72" s="52">
        <f t="shared" si="2"/>
        <v>0</v>
      </c>
      <c r="L72" s="52">
        <v>525.29999999999995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854</v>
      </c>
      <c r="U72" s="52">
        <v>0</v>
      </c>
      <c r="V72" s="52">
        <v>0</v>
      </c>
      <c r="W72" s="52">
        <v>0</v>
      </c>
    </row>
    <row r="73" spans="2:23">
      <c r="B73" s="137"/>
      <c r="C73" s="137"/>
      <c r="D73" s="137"/>
      <c r="E73" s="137" t="s">
        <v>201</v>
      </c>
      <c r="F73" s="137" t="s">
        <v>197</v>
      </c>
      <c r="G73" s="52">
        <f t="shared" si="3"/>
        <v>0</v>
      </c>
      <c r="H73" s="52">
        <f t="shared" si="4"/>
        <v>0</v>
      </c>
      <c r="I73" s="52">
        <f t="shared" si="4"/>
        <v>0</v>
      </c>
      <c r="J73" s="52">
        <f t="shared" si="4"/>
        <v>0</v>
      </c>
      <c r="K73" s="52">
        <f t="shared" si="2"/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</row>
    <row r="74" spans="2:23">
      <c r="B74" s="137"/>
      <c r="C74" s="137"/>
      <c r="D74" s="137"/>
      <c r="E74" s="137" t="s">
        <v>217</v>
      </c>
      <c r="F74" s="137" t="s">
        <v>197</v>
      </c>
      <c r="G74" s="52">
        <f t="shared" si="3"/>
        <v>1049.7</v>
      </c>
      <c r="H74" s="52">
        <f t="shared" si="4"/>
        <v>1049.7</v>
      </c>
      <c r="I74" s="52">
        <f t="shared" si="4"/>
        <v>0</v>
      </c>
      <c r="J74" s="52">
        <f t="shared" si="4"/>
        <v>0</v>
      </c>
      <c r="K74" s="52">
        <f t="shared" si="2"/>
        <v>0</v>
      </c>
      <c r="L74" s="52">
        <v>755.5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294.2</v>
      </c>
      <c r="U74" s="52">
        <v>0</v>
      </c>
      <c r="V74" s="52">
        <v>0</v>
      </c>
      <c r="W74" s="52">
        <v>0</v>
      </c>
    </row>
    <row r="75" spans="2:23">
      <c r="B75" s="137"/>
      <c r="C75" s="137"/>
      <c r="D75" s="137"/>
      <c r="E75" s="137" t="s">
        <v>218</v>
      </c>
      <c r="F75" s="137" t="s">
        <v>197</v>
      </c>
      <c r="G75" s="52">
        <f t="shared" si="3"/>
        <v>302.10000000000002</v>
      </c>
      <c r="H75" s="52">
        <f t="shared" si="4"/>
        <v>302.10000000000002</v>
      </c>
      <c r="I75" s="52">
        <f t="shared" si="4"/>
        <v>0</v>
      </c>
      <c r="J75" s="52">
        <f t="shared" si="4"/>
        <v>0</v>
      </c>
      <c r="K75" s="52">
        <f t="shared" si="2"/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302.10000000000002</v>
      </c>
      <c r="U75" s="52">
        <v>0</v>
      </c>
      <c r="V75" s="52">
        <v>0</v>
      </c>
      <c r="W75" s="52">
        <v>0</v>
      </c>
    </row>
    <row r="76" spans="2:23">
      <c r="B76" s="137"/>
      <c r="C76" s="137"/>
      <c r="D76" s="137"/>
      <c r="E76" s="137" t="s">
        <v>202</v>
      </c>
      <c r="F76" s="137" t="s">
        <v>197</v>
      </c>
      <c r="G76" s="52">
        <f t="shared" si="3"/>
        <v>0</v>
      </c>
      <c r="H76" s="52">
        <f t="shared" si="4"/>
        <v>0</v>
      </c>
      <c r="I76" s="52">
        <f t="shared" si="4"/>
        <v>0</v>
      </c>
      <c r="J76" s="52">
        <f t="shared" si="4"/>
        <v>0</v>
      </c>
      <c r="K76" s="52">
        <f t="shared" si="2"/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</row>
    <row r="77" spans="2:23">
      <c r="B77" s="137"/>
      <c r="C77" s="137"/>
      <c r="D77" s="137"/>
      <c r="E77" s="137" t="s">
        <v>235</v>
      </c>
      <c r="F77" s="137" t="s">
        <v>197</v>
      </c>
      <c r="G77" s="52">
        <f t="shared" si="3"/>
        <v>26</v>
      </c>
      <c r="H77" s="52">
        <f t="shared" si="4"/>
        <v>26</v>
      </c>
      <c r="I77" s="52">
        <f t="shared" si="4"/>
        <v>0</v>
      </c>
      <c r="J77" s="52">
        <f t="shared" si="4"/>
        <v>0</v>
      </c>
      <c r="K77" s="52">
        <f t="shared" si="2"/>
        <v>0</v>
      </c>
      <c r="L77" s="52">
        <v>26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</row>
    <row r="78" spans="2:23">
      <c r="B78" s="137"/>
      <c r="C78" s="137"/>
      <c r="D78" s="137"/>
      <c r="E78" s="137" t="s">
        <v>220</v>
      </c>
      <c r="F78" s="137" t="s">
        <v>197</v>
      </c>
      <c r="G78" s="52">
        <f t="shared" si="3"/>
        <v>10.5</v>
      </c>
      <c r="H78" s="52">
        <f t="shared" si="4"/>
        <v>10.5</v>
      </c>
      <c r="I78" s="52">
        <f t="shared" si="4"/>
        <v>0</v>
      </c>
      <c r="J78" s="52">
        <f t="shared" si="4"/>
        <v>0</v>
      </c>
      <c r="K78" s="52">
        <f t="shared" si="2"/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10.5</v>
      </c>
      <c r="U78" s="52">
        <v>0</v>
      </c>
      <c r="V78" s="52">
        <v>0</v>
      </c>
      <c r="W78" s="52">
        <v>0</v>
      </c>
    </row>
    <row r="79" spans="2:23" ht="31.2">
      <c r="B79" s="137"/>
      <c r="C79" s="137"/>
      <c r="D79" s="137"/>
      <c r="E79" s="137" t="s">
        <v>221</v>
      </c>
      <c r="F79" s="51" t="s">
        <v>222</v>
      </c>
      <c r="G79" s="52">
        <f t="shared" si="3"/>
        <v>0</v>
      </c>
      <c r="H79" s="52">
        <f t="shared" si="4"/>
        <v>0</v>
      </c>
      <c r="I79" s="52">
        <f t="shared" si="4"/>
        <v>0</v>
      </c>
      <c r="J79" s="52">
        <f t="shared" si="4"/>
        <v>0</v>
      </c>
      <c r="K79" s="52">
        <f t="shared" si="2"/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</row>
    <row r="80" spans="2:23">
      <c r="B80" s="137"/>
      <c r="C80" s="137"/>
      <c r="D80" s="137"/>
      <c r="E80" s="137"/>
      <c r="F80" s="51" t="s">
        <v>223</v>
      </c>
      <c r="G80" s="52">
        <f t="shared" si="3"/>
        <v>0</v>
      </c>
      <c r="H80" s="52">
        <f t="shared" si="4"/>
        <v>0</v>
      </c>
      <c r="I80" s="52">
        <f t="shared" si="4"/>
        <v>0</v>
      </c>
      <c r="J80" s="52">
        <f t="shared" si="4"/>
        <v>0</v>
      </c>
      <c r="K80" s="52">
        <f t="shared" si="2"/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</row>
    <row r="81" spans="2:23">
      <c r="B81" s="137"/>
      <c r="C81" s="137"/>
      <c r="D81" s="137"/>
      <c r="E81" s="137" t="s">
        <v>54</v>
      </c>
      <c r="F81" s="137" t="s">
        <v>197</v>
      </c>
      <c r="G81" s="52">
        <f t="shared" si="3"/>
        <v>8</v>
      </c>
      <c r="H81" s="52">
        <f t="shared" si="4"/>
        <v>8</v>
      </c>
      <c r="I81" s="52">
        <f t="shared" si="4"/>
        <v>0</v>
      </c>
      <c r="J81" s="52">
        <f t="shared" si="4"/>
        <v>0</v>
      </c>
      <c r="K81" s="52">
        <f t="shared" si="2"/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8</v>
      </c>
      <c r="U81" s="52">
        <v>0</v>
      </c>
      <c r="V81" s="52">
        <v>0</v>
      </c>
      <c r="W81" s="52">
        <v>0</v>
      </c>
    </row>
    <row r="82" spans="2:23">
      <c r="B82" s="137"/>
      <c r="C82" s="137"/>
      <c r="D82" s="137"/>
      <c r="E82" s="137" t="s">
        <v>224</v>
      </c>
      <c r="F82" s="137" t="s">
        <v>197</v>
      </c>
      <c r="G82" s="52">
        <f t="shared" si="3"/>
        <v>128</v>
      </c>
      <c r="H82" s="52">
        <f t="shared" si="4"/>
        <v>128</v>
      </c>
      <c r="I82" s="52">
        <f t="shared" si="4"/>
        <v>0</v>
      </c>
      <c r="J82" s="52">
        <f t="shared" si="4"/>
        <v>0</v>
      </c>
      <c r="K82" s="52">
        <f t="shared" si="2"/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128</v>
      </c>
      <c r="U82" s="52">
        <v>0</v>
      </c>
      <c r="V82" s="52">
        <v>0</v>
      </c>
      <c r="W82" s="52">
        <v>0</v>
      </c>
    </row>
    <row r="83" spans="2:23">
      <c r="B83" s="137"/>
      <c r="C83" s="137"/>
      <c r="D83" s="137"/>
      <c r="E83" s="137" t="s">
        <v>225</v>
      </c>
      <c r="F83" s="137" t="s">
        <v>197</v>
      </c>
      <c r="G83" s="52">
        <f t="shared" si="3"/>
        <v>0.1</v>
      </c>
      <c r="H83" s="52">
        <f t="shared" si="4"/>
        <v>0.1</v>
      </c>
      <c r="I83" s="52">
        <f t="shared" si="4"/>
        <v>0</v>
      </c>
      <c r="J83" s="52">
        <f t="shared" si="4"/>
        <v>0</v>
      </c>
      <c r="K83" s="52">
        <f t="shared" si="2"/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0.1</v>
      </c>
      <c r="U83" s="52">
        <v>0</v>
      </c>
      <c r="V83" s="52">
        <v>0</v>
      </c>
      <c r="W83" s="52">
        <v>0</v>
      </c>
    </row>
    <row r="84" spans="2:23">
      <c r="B84" s="137"/>
      <c r="C84" s="137"/>
      <c r="D84" s="137"/>
      <c r="E84" s="137" t="s">
        <v>55</v>
      </c>
      <c r="F84" s="137" t="s">
        <v>197</v>
      </c>
      <c r="G84" s="52">
        <f t="shared" si="3"/>
        <v>1287.4000000000001</v>
      </c>
      <c r="H84" s="52">
        <f t="shared" si="4"/>
        <v>1287.4000000000001</v>
      </c>
      <c r="I84" s="52">
        <f t="shared" si="4"/>
        <v>0</v>
      </c>
      <c r="J84" s="52">
        <f t="shared" si="4"/>
        <v>0</v>
      </c>
      <c r="K84" s="52">
        <f t="shared" si="2"/>
        <v>0</v>
      </c>
      <c r="L84" s="52">
        <v>130.4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1157</v>
      </c>
      <c r="U84" s="52">
        <v>0</v>
      </c>
      <c r="V84" s="52">
        <v>0</v>
      </c>
      <c r="W84" s="52">
        <v>0</v>
      </c>
    </row>
    <row r="85" spans="2:23">
      <c r="B85" s="137"/>
      <c r="C85" s="137"/>
      <c r="D85" s="137"/>
      <c r="E85" s="137" t="s">
        <v>226</v>
      </c>
      <c r="F85" s="137" t="s">
        <v>197</v>
      </c>
      <c r="G85" s="52">
        <f t="shared" si="3"/>
        <v>3913.7</v>
      </c>
      <c r="H85" s="52">
        <f t="shared" si="4"/>
        <v>3913.7</v>
      </c>
      <c r="I85" s="52">
        <f t="shared" si="4"/>
        <v>0</v>
      </c>
      <c r="J85" s="52">
        <f t="shared" si="4"/>
        <v>0</v>
      </c>
      <c r="K85" s="52">
        <f t="shared" si="2"/>
        <v>0</v>
      </c>
      <c r="L85" s="52">
        <v>3913.7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</row>
    <row r="86" spans="2:23">
      <c r="B86" s="137"/>
      <c r="C86" s="137"/>
      <c r="D86" s="137" t="s">
        <v>227</v>
      </c>
      <c r="E86" s="137" t="s">
        <v>197</v>
      </c>
      <c r="F86" s="137" t="s">
        <v>197</v>
      </c>
      <c r="G86" s="52">
        <f t="shared" si="3"/>
        <v>23454.799999999999</v>
      </c>
      <c r="H86" s="52">
        <f t="shared" si="4"/>
        <v>23454.799999999999</v>
      </c>
      <c r="I86" s="52">
        <f t="shared" si="4"/>
        <v>0</v>
      </c>
      <c r="J86" s="52">
        <f t="shared" si="4"/>
        <v>0</v>
      </c>
      <c r="K86" s="52">
        <f t="shared" si="2"/>
        <v>0</v>
      </c>
      <c r="L86" s="52">
        <v>0</v>
      </c>
      <c r="M86" s="52">
        <v>0</v>
      </c>
      <c r="N86" s="52">
        <v>0</v>
      </c>
      <c r="O86" s="52">
        <v>0</v>
      </c>
      <c r="P86" s="52">
        <v>217.2</v>
      </c>
      <c r="Q86" s="52">
        <v>0</v>
      </c>
      <c r="R86" s="52">
        <v>0</v>
      </c>
      <c r="S86" s="52">
        <v>0</v>
      </c>
      <c r="T86" s="52">
        <v>23237.599999999999</v>
      </c>
      <c r="U86" s="52">
        <v>0</v>
      </c>
      <c r="V86" s="52">
        <v>0</v>
      </c>
      <c r="W86" s="52">
        <v>0</v>
      </c>
    </row>
    <row r="87" spans="2:23">
      <c r="B87" s="137" t="s">
        <v>125</v>
      </c>
      <c r="C87" s="137" t="s">
        <v>126</v>
      </c>
      <c r="D87" s="137" t="s">
        <v>123</v>
      </c>
      <c r="E87" s="137"/>
      <c r="F87" s="137" t="s">
        <v>197</v>
      </c>
      <c r="G87" s="52">
        <f t="shared" si="3"/>
        <v>83395.500000000015</v>
      </c>
      <c r="H87" s="52">
        <f t="shared" si="4"/>
        <v>45745.8</v>
      </c>
      <c r="I87" s="52">
        <f t="shared" si="4"/>
        <v>28536.400000000001</v>
      </c>
      <c r="J87" s="52">
        <f t="shared" si="4"/>
        <v>9113.3000000000011</v>
      </c>
      <c r="K87" s="52">
        <f t="shared" si="2"/>
        <v>0</v>
      </c>
      <c r="L87" s="52">
        <v>14471.7</v>
      </c>
      <c r="M87" s="52">
        <v>25433.9</v>
      </c>
      <c r="N87" s="52">
        <v>8532.2000000000007</v>
      </c>
      <c r="O87" s="52">
        <v>0</v>
      </c>
      <c r="P87" s="52">
        <v>47.3</v>
      </c>
      <c r="Q87" s="52">
        <v>0</v>
      </c>
      <c r="R87" s="52">
        <v>0</v>
      </c>
      <c r="S87" s="52">
        <v>0</v>
      </c>
      <c r="T87" s="52">
        <v>31226.799999999999</v>
      </c>
      <c r="U87" s="52">
        <v>3102.5</v>
      </c>
      <c r="V87" s="52">
        <v>581.1</v>
      </c>
      <c r="W87" s="52">
        <v>0</v>
      </c>
    </row>
    <row r="88" spans="2:23">
      <c r="B88" s="137"/>
      <c r="C88" s="137"/>
      <c r="D88" s="137" t="s">
        <v>198</v>
      </c>
      <c r="E88" s="137" t="s">
        <v>58</v>
      </c>
      <c r="F88" s="137" t="s">
        <v>197</v>
      </c>
      <c r="G88" s="52">
        <f t="shared" si="3"/>
        <v>39828.600000000006</v>
      </c>
      <c r="H88" s="52">
        <f t="shared" si="4"/>
        <v>2178.9</v>
      </c>
      <c r="I88" s="52">
        <f t="shared" si="4"/>
        <v>28536.400000000001</v>
      </c>
      <c r="J88" s="52">
        <f t="shared" si="4"/>
        <v>9113.3000000000011</v>
      </c>
      <c r="K88" s="52">
        <f t="shared" si="2"/>
        <v>0</v>
      </c>
      <c r="L88" s="52">
        <v>0</v>
      </c>
      <c r="M88" s="52">
        <v>25433.9</v>
      </c>
      <c r="N88" s="52">
        <v>8532.2000000000007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2178.9</v>
      </c>
      <c r="U88" s="52">
        <v>3102.5</v>
      </c>
      <c r="V88" s="52">
        <v>581.1</v>
      </c>
      <c r="W88" s="52">
        <v>0</v>
      </c>
    </row>
    <row r="89" spans="2:23">
      <c r="B89" s="137"/>
      <c r="C89" s="137"/>
      <c r="D89" s="137"/>
      <c r="E89" s="137" t="s">
        <v>153</v>
      </c>
      <c r="F89" s="51" t="s">
        <v>58</v>
      </c>
      <c r="G89" s="52">
        <f t="shared" si="3"/>
        <v>37069.5</v>
      </c>
      <c r="H89" s="52">
        <f t="shared" si="4"/>
        <v>2178.9</v>
      </c>
      <c r="I89" s="52">
        <f t="shared" si="4"/>
        <v>26905.599999999999</v>
      </c>
      <c r="J89" s="52">
        <f t="shared" si="4"/>
        <v>7985</v>
      </c>
      <c r="K89" s="52">
        <f t="shared" si="2"/>
        <v>0</v>
      </c>
      <c r="L89" s="52">
        <v>0</v>
      </c>
      <c r="M89" s="52">
        <v>23803.1</v>
      </c>
      <c r="N89" s="52">
        <v>7985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2178.9</v>
      </c>
      <c r="U89" s="52">
        <v>3102.5</v>
      </c>
      <c r="V89" s="52">
        <v>0</v>
      </c>
      <c r="W89" s="52">
        <v>0</v>
      </c>
    </row>
    <row r="90" spans="2:23">
      <c r="B90" s="137"/>
      <c r="C90" s="137"/>
      <c r="D90" s="137"/>
      <c r="E90" s="137"/>
      <c r="F90" s="51" t="s">
        <v>199</v>
      </c>
      <c r="G90" s="52">
        <f t="shared" si="3"/>
        <v>10787</v>
      </c>
      <c r="H90" s="52">
        <f t="shared" si="4"/>
        <v>0</v>
      </c>
      <c r="I90" s="52">
        <f t="shared" si="4"/>
        <v>8077.4</v>
      </c>
      <c r="J90" s="52">
        <f t="shared" si="4"/>
        <v>2709.6</v>
      </c>
      <c r="K90" s="52">
        <f t="shared" si="2"/>
        <v>0</v>
      </c>
      <c r="L90" s="52">
        <v>0</v>
      </c>
      <c r="M90" s="52">
        <v>8077.4</v>
      </c>
      <c r="N90" s="52">
        <v>2709.6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</row>
    <row r="91" spans="2:23" ht="31.2">
      <c r="B91" s="137"/>
      <c r="C91" s="137"/>
      <c r="D91" s="137"/>
      <c r="E91" s="137"/>
      <c r="F91" s="51" t="s">
        <v>200</v>
      </c>
      <c r="G91" s="52">
        <f t="shared" si="3"/>
        <v>9421</v>
      </c>
      <c r="H91" s="52">
        <f t="shared" si="4"/>
        <v>0</v>
      </c>
      <c r="I91" s="52">
        <f t="shared" si="4"/>
        <v>7833.6</v>
      </c>
      <c r="J91" s="52">
        <f t="shared" si="4"/>
        <v>1587.4</v>
      </c>
      <c r="K91" s="52">
        <f t="shared" si="2"/>
        <v>0</v>
      </c>
      <c r="L91" s="52">
        <v>0</v>
      </c>
      <c r="M91" s="52">
        <v>4732</v>
      </c>
      <c r="N91" s="52">
        <v>1587.4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3101.6</v>
      </c>
      <c r="V91" s="52">
        <v>0</v>
      </c>
      <c r="W91" s="52">
        <v>0</v>
      </c>
    </row>
    <row r="92" spans="2:23">
      <c r="B92" s="137"/>
      <c r="C92" s="137"/>
      <c r="D92" s="137"/>
      <c r="E92" s="137"/>
      <c r="F92" s="51" t="s">
        <v>201</v>
      </c>
      <c r="G92" s="52">
        <f t="shared" si="3"/>
        <v>198.3</v>
      </c>
      <c r="H92" s="52">
        <f t="shared" si="4"/>
        <v>0</v>
      </c>
      <c r="I92" s="52">
        <f t="shared" si="4"/>
        <v>148.5</v>
      </c>
      <c r="J92" s="52">
        <f t="shared" si="4"/>
        <v>49.8</v>
      </c>
      <c r="K92" s="52">
        <f t="shared" si="2"/>
        <v>0</v>
      </c>
      <c r="L92" s="52">
        <v>0</v>
      </c>
      <c r="M92" s="52">
        <v>148.5</v>
      </c>
      <c r="N92" s="52">
        <v>49.8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</row>
    <row r="93" spans="2:23">
      <c r="B93" s="137"/>
      <c r="C93" s="137"/>
      <c r="D93" s="137"/>
      <c r="E93" s="137"/>
      <c r="F93" s="51" t="s">
        <v>202</v>
      </c>
      <c r="G93" s="52">
        <f t="shared" si="3"/>
        <v>674.1</v>
      </c>
      <c r="H93" s="52">
        <f t="shared" si="4"/>
        <v>0</v>
      </c>
      <c r="I93" s="52">
        <f t="shared" si="4"/>
        <v>504.8</v>
      </c>
      <c r="J93" s="52">
        <f t="shared" si="4"/>
        <v>169.3</v>
      </c>
      <c r="K93" s="52">
        <f t="shared" si="2"/>
        <v>0</v>
      </c>
      <c r="L93" s="52">
        <v>0</v>
      </c>
      <c r="M93" s="52">
        <v>504.8</v>
      </c>
      <c r="N93" s="52">
        <v>169.3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</row>
    <row r="94" spans="2:23" ht="31.2">
      <c r="B94" s="137"/>
      <c r="C94" s="137"/>
      <c r="D94" s="137"/>
      <c r="E94" s="137"/>
      <c r="F94" s="51" t="s">
        <v>203</v>
      </c>
      <c r="G94" s="52">
        <f t="shared" si="3"/>
        <v>827.5</v>
      </c>
      <c r="H94" s="52">
        <f t="shared" si="4"/>
        <v>0</v>
      </c>
      <c r="I94" s="52">
        <f t="shared" si="4"/>
        <v>619.6</v>
      </c>
      <c r="J94" s="52">
        <f t="shared" si="4"/>
        <v>207.9</v>
      </c>
      <c r="K94" s="52">
        <f t="shared" si="2"/>
        <v>0</v>
      </c>
      <c r="L94" s="52">
        <v>0</v>
      </c>
      <c r="M94" s="52">
        <v>619.6</v>
      </c>
      <c r="N94" s="52">
        <v>207.9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</row>
    <row r="95" spans="2:23">
      <c r="B95" s="137"/>
      <c r="C95" s="137"/>
      <c r="D95" s="137"/>
      <c r="E95" s="137"/>
      <c r="F95" s="51" t="s">
        <v>204</v>
      </c>
      <c r="G95" s="52">
        <f t="shared" si="3"/>
        <v>2339.7999999999997</v>
      </c>
      <c r="H95" s="52">
        <f t="shared" si="4"/>
        <v>1965.3</v>
      </c>
      <c r="I95" s="52">
        <f t="shared" si="4"/>
        <v>280.39999999999998</v>
      </c>
      <c r="J95" s="52">
        <f t="shared" si="4"/>
        <v>94.1</v>
      </c>
      <c r="K95" s="52">
        <f t="shared" si="2"/>
        <v>0</v>
      </c>
      <c r="L95" s="52">
        <v>0</v>
      </c>
      <c r="M95" s="52">
        <v>280.39999999999998</v>
      </c>
      <c r="N95" s="52">
        <v>94.1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1965.3</v>
      </c>
      <c r="U95" s="52">
        <v>0</v>
      </c>
      <c r="V95" s="52">
        <v>0</v>
      </c>
      <c r="W95" s="52">
        <v>0</v>
      </c>
    </row>
    <row r="96" spans="2:23">
      <c r="B96" s="137"/>
      <c r="C96" s="137"/>
      <c r="D96" s="137"/>
      <c r="E96" s="137"/>
      <c r="F96" s="51" t="s">
        <v>55</v>
      </c>
      <c r="G96" s="52">
        <f t="shared" si="3"/>
        <v>12821.8</v>
      </c>
      <c r="H96" s="52">
        <f t="shared" si="4"/>
        <v>213.6</v>
      </c>
      <c r="I96" s="52">
        <f t="shared" si="4"/>
        <v>9441.2999999999993</v>
      </c>
      <c r="J96" s="52">
        <f t="shared" si="4"/>
        <v>3166.9</v>
      </c>
      <c r="K96" s="52">
        <f t="shared" si="2"/>
        <v>0</v>
      </c>
      <c r="L96" s="52">
        <v>0</v>
      </c>
      <c r="M96" s="52">
        <v>9440.4</v>
      </c>
      <c r="N96" s="52">
        <v>3166.9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213.6</v>
      </c>
      <c r="U96" s="52">
        <v>0.9</v>
      </c>
      <c r="V96" s="52">
        <v>0</v>
      </c>
      <c r="W96" s="52">
        <v>0</v>
      </c>
    </row>
    <row r="97" spans="2:23">
      <c r="B97" s="137"/>
      <c r="C97" s="137"/>
      <c r="D97" s="137"/>
      <c r="E97" s="137" t="s">
        <v>154</v>
      </c>
      <c r="F97" s="51" t="s">
        <v>58</v>
      </c>
      <c r="G97" s="52">
        <f t="shared" si="3"/>
        <v>2178</v>
      </c>
      <c r="H97" s="52">
        <f t="shared" si="4"/>
        <v>0</v>
      </c>
      <c r="I97" s="52">
        <f t="shared" si="4"/>
        <v>1630.8</v>
      </c>
      <c r="J97" s="52">
        <f t="shared" si="4"/>
        <v>547.20000000000005</v>
      </c>
      <c r="K97" s="52">
        <f t="shared" si="2"/>
        <v>0</v>
      </c>
      <c r="L97" s="52">
        <v>0</v>
      </c>
      <c r="M97" s="52">
        <v>1630.8</v>
      </c>
      <c r="N97" s="52">
        <v>547.20000000000005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</row>
    <row r="98" spans="2:23">
      <c r="B98" s="137"/>
      <c r="C98" s="137"/>
      <c r="D98" s="137"/>
      <c r="E98" s="137"/>
      <c r="F98" s="51" t="s">
        <v>205</v>
      </c>
      <c r="G98" s="52">
        <f t="shared" si="3"/>
        <v>336.79999999999995</v>
      </c>
      <c r="H98" s="52">
        <f t="shared" si="4"/>
        <v>0</v>
      </c>
      <c r="I98" s="52">
        <f t="shared" si="4"/>
        <v>252.2</v>
      </c>
      <c r="J98" s="52">
        <f t="shared" si="4"/>
        <v>84.6</v>
      </c>
      <c r="K98" s="52">
        <f t="shared" si="2"/>
        <v>0</v>
      </c>
      <c r="L98" s="52">
        <v>0</v>
      </c>
      <c r="M98" s="52">
        <v>252.2</v>
      </c>
      <c r="N98" s="52">
        <v>84.6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</row>
    <row r="99" spans="2:23">
      <c r="B99" s="137"/>
      <c r="C99" s="137"/>
      <c r="D99" s="137"/>
      <c r="E99" s="137"/>
      <c r="F99" s="51" t="s">
        <v>206</v>
      </c>
      <c r="G99" s="52">
        <f t="shared" si="3"/>
        <v>667.5</v>
      </c>
      <c r="H99" s="52">
        <f t="shared" si="4"/>
        <v>0</v>
      </c>
      <c r="I99" s="52">
        <f t="shared" si="4"/>
        <v>499.8</v>
      </c>
      <c r="J99" s="52">
        <f t="shared" si="4"/>
        <v>167.7</v>
      </c>
      <c r="K99" s="52">
        <f t="shared" si="2"/>
        <v>0</v>
      </c>
      <c r="L99" s="52">
        <v>0</v>
      </c>
      <c r="M99" s="52">
        <v>499.8</v>
      </c>
      <c r="N99" s="52">
        <v>167.7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</row>
    <row r="100" spans="2:23">
      <c r="B100" s="137"/>
      <c r="C100" s="137"/>
      <c r="D100" s="137"/>
      <c r="E100" s="137"/>
      <c r="F100" s="51" t="s">
        <v>207</v>
      </c>
      <c r="G100" s="52">
        <f t="shared" si="3"/>
        <v>127</v>
      </c>
      <c r="H100" s="52">
        <f t="shared" si="4"/>
        <v>0</v>
      </c>
      <c r="I100" s="52">
        <f t="shared" si="4"/>
        <v>95.1</v>
      </c>
      <c r="J100" s="52">
        <f t="shared" si="4"/>
        <v>31.9</v>
      </c>
      <c r="K100" s="52">
        <f t="shared" si="2"/>
        <v>0</v>
      </c>
      <c r="L100" s="52">
        <v>0</v>
      </c>
      <c r="M100" s="52">
        <v>95.1</v>
      </c>
      <c r="N100" s="52">
        <v>31.9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</row>
    <row r="101" spans="2:23" ht="31.2">
      <c r="B101" s="137"/>
      <c r="C101" s="137"/>
      <c r="D101" s="137"/>
      <c r="E101" s="137"/>
      <c r="F101" s="51" t="s">
        <v>208</v>
      </c>
      <c r="G101" s="52">
        <f t="shared" si="3"/>
        <v>152.39999999999998</v>
      </c>
      <c r="H101" s="52">
        <f t="shared" si="4"/>
        <v>0</v>
      </c>
      <c r="I101" s="52">
        <f t="shared" si="4"/>
        <v>114.1</v>
      </c>
      <c r="J101" s="52">
        <f t="shared" si="4"/>
        <v>38.299999999999997</v>
      </c>
      <c r="K101" s="52">
        <f t="shared" si="2"/>
        <v>0</v>
      </c>
      <c r="L101" s="52">
        <v>0</v>
      </c>
      <c r="M101" s="52">
        <v>114.1</v>
      </c>
      <c r="N101" s="52">
        <v>38.299999999999997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</row>
    <row r="102" spans="2:23">
      <c r="B102" s="137"/>
      <c r="C102" s="137"/>
      <c r="D102" s="137"/>
      <c r="E102" s="137"/>
      <c r="F102" s="51" t="s">
        <v>209</v>
      </c>
      <c r="G102" s="52">
        <f t="shared" si="3"/>
        <v>0.7</v>
      </c>
      <c r="H102" s="52">
        <f t="shared" si="4"/>
        <v>0</v>
      </c>
      <c r="I102" s="52">
        <f t="shared" si="4"/>
        <v>0.5</v>
      </c>
      <c r="J102" s="52">
        <f t="shared" si="4"/>
        <v>0.2</v>
      </c>
      <c r="K102" s="52">
        <f t="shared" si="2"/>
        <v>0</v>
      </c>
      <c r="L102" s="52">
        <v>0</v>
      </c>
      <c r="M102" s="52">
        <v>0.5</v>
      </c>
      <c r="N102" s="52">
        <v>0.2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</row>
    <row r="103" spans="2:23">
      <c r="B103" s="137"/>
      <c r="C103" s="137"/>
      <c r="D103" s="137"/>
      <c r="E103" s="137"/>
      <c r="F103" s="51" t="s">
        <v>55</v>
      </c>
      <c r="G103" s="52">
        <f t="shared" si="3"/>
        <v>893.6</v>
      </c>
      <c r="H103" s="52">
        <f t="shared" si="4"/>
        <v>0</v>
      </c>
      <c r="I103" s="52">
        <f t="shared" si="4"/>
        <v>669.1</v>
      </c>
      <c r="J103" s="52">
        <f t="shared" si="4"/>
        <v>224.5</v>
      </c>
      <c r="K103" s="52">
        <f t="shared" si="2"/>
        <v>0</v>
      </c>
      <c r="L103" s="52">
        <v>0</v>
      </c>
      <c r="M103" s="52">
        <v>669.1</v>
      </c>
      <c r="N103" s="52">
        <v>224.5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</row>
    <row r="104" spans="2:23" ht="62.4">
      <c r="B104" s="137"/>
      <c r="C104" s="137"/>
      <c r="D104" s="137"/>
      <c r="E104" s="51" t="s">
        <v>210</v>
      </c>
      <c r="F104" s="51" t="s">
        <v>233</v>
      </c>
      <c r="G104" s="52">
        <f t="shared" si="3"/>
        <v>581.1</v>
      </c>
      <c r="H104" s="52">
        <f t="shared" si="4"/>
        <v>0</v>
      </c>
      <c r="I104" s="52">
        <f t="shared" si="4"/>
        <v>0</v>
      </c>
      <c r="J104" s="52">
        <f t="shared" si="4"/>
        <v>581.1</v>
      </c>
      <c r="K104" s="52">
        <f t="shared" si="2"/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581.1</v>
      </c>
      <c r="W104" s="52">
        <v>0</v>
      </c>
    </row>
    <row r="105" spans="2:23">
      <c r="B105" s="137"/>
      <c r="C105" s="137"/>
      <c r="D105" s="137"/>
      <c r="E105" s="137" t="s">
        <v>211</v>
      </c>
      <c r="F105" s="137" t="s">
        <v>197</v>
      </c>
      <c r="G105" s="52">
        <f t="shared" si="3"/>
        <v>0</v>
      </c>
      <c r="H105" s="52">
        <f t="shared" si="4"/>
        <v>0</v>
      </c>
      <c r="I105" s="52">
        <f t="shared" si="4"/>
        <v>0</v>
      </c>
      <c r="J105" s="52">
        <f t="shared" si="4"/>
        <v>0</v>
      </c>
      <c r="K105" s="52">
        <f t="shared" si="2"/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</row>
    <row r="106" spans="2:23">
      <c r="B106" s="137"/>
      <c r="C106" s="137"/>
      <c r="D106" s="137" t="s">
        <v>212</v>
      </c>
      <c r="E106" s="137" t="s">
        <v>58</v>
      </c>
      <c r="F106" s="137" t="s">
        <v>197</v>
      </c>
      <c r="G106" s="52">
        <f t="shared" si="3"/>
        <v>23921.4</v>
      </c>
      <c r="H106" s="52">
        <f t="shared" si="4"/>
        <v>23921.4</v>
      </c>
      <c r="I106" s="52">
        <f t="shared" si="4"/>
        <v>0</v>
      </c>
      <c r="J106" s="52">
        <f t="shared" si="4"/>
        <v>0</v>
      </c>
      <c r="K106" s="52">
        <f t="shared" si="2"/>
        <v>0</v>
      </c>
      <c r="L106" s="52">
        <v>14471.7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9449.7000000000007</v>
      </c>
      <c r="U106" s="52">
        <v>0</v>
      </c>
      <c r="V106" s="52">
        <v>0</v>
      </c>
      <c r="W106" s="52">
        <v>0</v>
      </c>
    </row>
    <row r="107" spans="2:23">
      <c r="B107" s="137"/>
      <c r="C107" s="137"/>
      <c r="D107" s="137"/>
      <c r="E107" s="137" t="s">
        <v>199</v>
      </c>
      <c r="F107" s="51" t="s">
        <v>213</v>
      </c>
      <c r="G107" s="52">
        <f t="shared" si="3"/>
        <v>29.4</v>
      </c>
      <c r="H107" s="52">
        <f t="shared" si="4"/>
        <v>29.4</v>
      </c>
      <c r="I107" s="52">
        <f t="shared" si="4"/>
        <v>0</v>
      </c>
      <c r="J107" s="52">
        <f t="shared" si="4"/>
        <v>0</v>
      </c>
      <c r="K107" s="52">
        <f t="shared" si="2"/>
        <v>0</v>
      </c>
      <c r="L107" s="52">
        <v>29.4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</row>
    <row r="108" spans="2:23">
      <c r="B108" s="137"/>
      <c r="C108" s="137"/>
      <c r="D108" s="137"/>
      <c r="E108" s="137"/>
      <c r="F108" s="51" t="s">
        <v>55</v>
      </c>
      <c r="G108" s="52">
        <f t="shared" si="3"/>
        <v>3857.1</v>
      </c>
      <c r="H108" s="52">
        <f t="shared" si="4"/>
        <v>3857.1</v>
      </c>
      <c r="I108" s="52">
        <f t="shared" si="4"/>
        <v>0</v>
      </c>
      <c r="J108" s="52">
        <f t="shared" si="4"/>
        <v>0</v>
      </c>
      <c r="K108" s="52">
        <f t="shared" si="2"/>
        <v>0</v>
      </c>
      <c r="L108" s="52">
        <v>54.9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3802.2</v>
      </c>
      <c r="U108" s="52">
        <v>0</v>
      </c>
      <c r="V108" s="52">
        <v>0</v>
      </c>
      <c r="W108" s="52">
        <v>0</v>
      </c>
    </row>
    <row r="109" spans="2:23">
      <c r="B109" s="137"/>
      <c r="C109" s="137"/>
      <c r="D109" s="137"/>
      <c r="E109" s="137" t="s">
        <v>112</v>
      </c>
      <c r="F109" s="137" t="s">
        <v>197</v>
      </c>
      <c r="G109" s="52">
        <f t="shared" si="3"/>
        <v>184.20000000000002</v>
      </c>
      <c r="H109" s="52">
        <f t="shared" si="4"/>
        <v>184.20000000000002</v>
      </c>
      <c r="I109" s="52">
        <f t="shared" si="4"/>
        <v>0</v>
      </c>
      <c r="J109" s="52">
        <f t="shared" si="4"/>
        <v>0</v>
      </c>
      <c r="K109" s="52">
        <f t="shared" si="2"/>
        <v>0</v>
      </c>
      <c r="L109" s="52">
        <v>23.9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160.30000000000001</v>
      </c>
      <c r="U109" s="52">
        <v>0</v>
      </c>
      <c r="V109" s="52">
        <v>0</v>
      </c>
      <c r="W109" s="52">
        <v>0</v>
      </c>
    </row>
    <row r="110" spans="2:23">
      <c r="B110" s="137"/>
      <c r="C110" s="137"/>
      <c r="D110" s="137"/>
      <c r="E110" s="137" t="s">
        <v>194</v>
      </c>
      <c r="F110" s="137" t="s">
        <v>197</v>
      </c>
      <c r="G110" s="52">
        <f t="shared" si="3"/>
        <v>469.9</v>
      </c>
      <c r="H110" s="52">
        <f t="shared" si="4"/>
        <v>469.9</v>
      </c>
      <c r="I110" s="52">
        <f t="shared" si="4"/>
        <v>0</v>
      </c>
      <c r="J110" s="52">
        <f t="shared" si="4"/>
        <v>0</v>
      </c>
      <c r="K110" s="52">
        <f t="shared" si="2"/>
        <v>0</v>
      </c>
      <c r="L110" s="52">
        <v>301.8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168.1</v>
      </c>
      <c r="U110" s="52">
        <v>0</v>
      </c>
      <c r="V110" s="52">
        <v>0</v>
      </c>
      <c r="W110" s="52">
        <v>0</v>
      </c>
    </row>
    <row r="111" spans="2:23">
      <c r="B111" s="137"/>
      <c r="C111" s="137"/>
      <c r="D111" s="137"/>
      <c r="E111" s="137" t="s">
        <v>200</v>
      </c>
      <c r="F111" s="51" t="s">
        <v>214</v>
      </c>
      <c r="G111" s="52">
        <f t="shared" si="3"/>
        <v>2108.8000000000002</v>
      </c>
      <c r="H111" s="52">
        <f t="shared" si="4"/>
        <v>2108.8000000000002</v>
      </c>
      <c r="I111" s="52">
        <f t="shared" si="4"/>
        <v>0</v>
      </c>
      <c r="J111" s="52">
        <f t="shared" si="4"/>
        <v>0</v>
      </c>
      <c r="K111" s="52">
        <f t="shared" si="2"/>
        <v>0</v>
      </c>
      <c r="L111" s="52">
        <v>1474.1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634.70000000000005</v>
      </c>
      <c r="U111" s="52">
        <v>0</v>
      </c>
      <c r="V111" s="52">
        <v>0</v>
      </c>
      <c r="W111" s="52">
        <v>0</v>
      </c>
    </row>
    <row r="112" spans="2:23" ht="31.2">
      <c r="B112" s="137"/>
      <c r="C112" s="137"/>
      <c r="D112" s="137"/>
      <c r="E112" s="137"/>
      <c r="F112" s="51" t="s">
        <v>215</v>
      </c>
      <c r="G112" s="52">
        <f t="shared" si="3"/>
        <v>402.3</v>
      </c>
      <c r="H112" s="52">
        <f t="shared" si="4"/>
        <v>402.3</v>
      </c>
      <c r="I112" s="52">
        <f t="shared" si="4"/>
        <v>0</v>
      </c>
      <c r="J112" s="52">
        <f t="shared" si="4"/>
        <v>0</v>
      </c>
      <c r="K112" s="52">
        <f t="shared" si="2"/>
        <v>0</v>
      </c>
      <c r="L112" s="52">
        <v>173.8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228.5</v>
      </c>
      <c r="U112" s="52">
        <v>0</v>
      </c>
      <c r="V112" s="52">
        <v>0</v>
      </c>
      <c r="W112" s="52">
        <v>0</v>
      </c>
    </row>
    <row r="113" spans="2:23">
      <c r="B113" s="137"/>
      <c r="C113" s="137"/>
      <c r="D113" s="137"/>
      <c r="E113" s="137"/>
      <c r="F113" s="51" t="s">
        <v>216</v>
      </c>
      <c r="G113" s="52">
        <f t="shared" si="3"/>
        <v>973</v>
      </c>
      <c r="H113" s="52">
        <f t="shared" si="4"/>
        <v>973</v>
      </c>
      <c r="I113" s="52">
        <f t="shared" si="4"/>
        <v>0</v>
      </c>
      <c r="J113" s="52">
        <f t="shared" si="4"/>
        <v>0</v>
      </c>
      <c r="K113" s="52">
        <f t="shared" si="2"/>
        <v>0</v>
      </c>
      <c r="L113" s="52">
        <v>764.8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208.2</v>
      </c>
      <c r="U113" s="52">
        <v>0</v>
      </c>
      <c r="V113" s="52">
        <v>0</v>
      </c>
      <c r="W113" s="52">
        <v>0</v>
      </c>
    </row>
    <row r="114" spans="2:23">
      <c r="B114" s="137"/>
      <c r="C114" s="137"/>
      <c r="D114" s="137"/>
      <c r="E114" s="137"/>
      <c r="F114" s="51" t="s">
        <v>55</v>
      </c>
      <c r="G114" s="52">
        <f t="shared" si="3"/>
        <v>2196</v>
      </c>
      <c r="H114" s="52">
        <f t="shared" si="4"/>
        <v>2196</v>
      </c>
      <c r="I114" s="52">
        <f t="shared" si="4"/>
        <v>0</v>
      </c>
      <c r="J114" s="52">
        <f t="shared" si="4"/>
        <v>0</v>
      </c>
      <c r="K114" s="52">
        <f t="shared" si="2"/>
        <v>0</v>
      </c>
      <c r="L114" s="52">
        <v>799.1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1396.9</v>
      </c>
      <c r="U114" s="52">
        <v>0</v>
      </c>
      <c r="V114" s="52">
        <v>0</v>
      </c>
      <c r="W114" s="52">
        <v>0</v>
      </c>
    </row>
    <row r="115" spans="2:23">
      <c r="B115" s="137"/>
      <c r="C115" s="137"/>
      <c r="D115" s="137"/>
      <c r="E115" s="137" t="s">
        <v>201</v>
      </c>
      <c r="F115" s="137" t="s">
        <v>197</v>
      </c>
      <c r="G115" s="52">
        <f t="shared" si="3"/>
        <v>0</v>
      </c>
      <c r="H115" s="52">
        <f t="shared" si="4"/>
        <v>0</v>
      </c>
      <c r="I115" s="52">
        <f t="shared" si="4"/>
        <v>0</v>
      </c>
      <c r="J115" s="52">
        <f t="shared" si="4"/>
        <v>0</v>
      </c>
      <c r="K115" s="52">
        <f t="shared" si="2"/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</row>
    <row r="116" spans="2:23">
      <c r="B116" s="137"/>
      <c r="C116" s="137"/>
      <c r="D116" s="137"/>
      <c r="E116" s="137" t="s">
        <v>217</v>
      </c>
      <c r="F116" s="137" t="s">
        <v>197</v>
      </c>
      <c r="G116" s="52">
        <f t="shared" si="3"/>
        <v>1719.4</v>
      </c>
      <c r="H116" s="52">
        <f t="shared" si="4"/>
        <v>1719.4</v>
      </c>
      <c r="I116" s="52">
        <f t="shared" si="4"/>
        <v>0</v>
      </c>
      <c r="J116" s="52">
        <f t="shared" si="4"/>
        <v>0</v>
      </c>
      <c r="K116" s="52">
        <f t="shared" si="2"/>
        <v>0</v>
      </c>
      <c r="L116" s="52">
        <v>1042.8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676.6</v>
      </c>
      <c r="U116" s="52">
        <v>0</v>
      </c>
      <c r="V116" s="52">
        <v>0</v>
      </c>
      <c r="W116" s="52">
        <v>0</v>
      </c>
    </row>
    <row r="117" spans="2:23">
      <c r="B117" s="137"/>
      <c r="C117" s="137"/>
      <c r="D117" s="137"/>
      <c r="E117" s="137" t="s">
        <v>218</v>
      </c>
      <c r="F117" s="137" t="s">
        <v>197</v>
      </c>
      <c r="G117" s="52">
        <f t="shared" si="3"/>
        <v>348.6</v>
      </c>
      <c r="H117" s="52">
        <f t="shared" si="4"/>
        <v>348.6</v>
      </c>
      <c r="I117" s="52">
        <f t="shared" si="4"/>
        <v>0</v>
      </c>
      <c r="J117" s="52">
        <f t="shared" si="4"/>
        <v>0</v>
      </c>
      <c r="K117" s="52">
        <f t="shared" si="2"/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348.6</v>
      </c>
      <c r="U117" s="52">
        <v>0</v>
      </c>
      <c r="V117" s="52">
        <v>0</v>
      </c>
      <c r="W117" s="52">
        <v>0</v>
      </c>
    </row>
    <row r="118" spans="2:23">
      <c r="B118" s="137"/>
      <c r="C118" s="137"/>
      <c r="D118" s="137"/>
      <c r="E118" s="137" t="s">
        <v>202</v>
      </c>
      <c r="F118" s="137" t="s">
        <v>197</v>
      </c>
      <c r="G118" s="52">
        <f t="shared" si="3"/>
        <v>1447.7</v>
      </c>
      <c r="H118" s="52">
        <f t="shared" si="4"/>
        <v>1447.7</v>
      </c>
      <c r="I118" s="52">
        <f t="shared" si="4"/>
        <v>0</v>
      </c>
      <c r="J118" s="52">
        <f t="shared" si="4"/>
        <v>0</v>
      </c>
      <c r="K118" s="52">
        <f t="shared" si="2"/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1447.7</v>
      </c>
      <c r="U118" s="52">
        <v>0</v>
      </c>
      <c r="V118" s="52">
        <v>0</v>
      </c>
      <c r="W118" s="52">
        <v>0</v>
      </c>
    </row>
    <row r="119" spans="2:23">
      <c r="B119" s="137"/>
      <c r="C119" s="137"/>
      <c r="D119" s="137"/>
      <c r="E119" s="137" t="s">
        <v>235</v>
      </c>
      <c r="F119" s="137" t="s">
        <v>197</v>
      </c>
      <c r="G119" s="52">
        <f t="shared" si="3"/>
        <v>49.9</v>
      </c>
      <c r="H119" s="52">
        <f t="shared" si="4"/>
        <v>49.9</v>
      </c>
      <c r="I119" s="52">
        <f t="shared" si="4"/>
        <v>0</v>
      </c>
      <c r="J119" s="52">
        <f t="shared" si="4"/>
        <v>0</v>
      </c>
      <c r="K119" s="52">
        <f t="shared" si="2"/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49.9</v>
      </c>
      <c r="U119" s="52">
        <v>0</v>
      </c>
      <c r="V119" s="52">
        <v>0</v>
      </c>
      <c r="W119" s="52">
        <v>0</v>
      </c>
    </row>
    <row r="120" spans="2:23">
      <c r="B120" s="137"/>
      <c r="C120" s="137"/>
      <c r="D120" s="137"/>
      <c r="E120" s="137" t="s">
        <v>220</v>
      </c>
      <c r="F120" s="137" t="s">
        <v>197</v>
      </c>
      <c r="G120" s="52">
        <f t="shared" si="3"/>
        <v>21.3</v>
      </c>
      <c r="H120" s="52">
        <f t="shared" si="4"/>
        <v>21.3</v>
      </c>
      <c r="I120" s="52">
        <f t="shared" si="4"/>
        <v>0</v>
      </c>
      <c r="J120" s="52">
        <f t="shared" si="4"/>
        <v>0</v>
      </c>
      <c r="K120" s="52">
        <f t="shared" si="2"/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21.3</v>
      </c>
      <c r="U120" s="52">
        <v>0</v>
      </c>
      <c r="V120" s="52">
        <v>0</v>
      </c>
      <c r="W120" s="52">
        <v>0</v>
      </c>
    </row>
    <row r="121" spans="2:23" ht="31.2">
      <c r="B121" s="137"/>
      <c r="C121" s="137"/>
      <c r="D121" s="137"/>
      <c r="E121" s="137" t="s">
        <v>221</v>
      </c>
      <c r="F121" s="51" t="s">
        <v>222</v>
      </c>
      <c r="G121" s="52">
        <f t="shared" si="3"/>
        <v>0</v>
      </c>
      <c r="H121" s="52">
        <f t="shared" si="4"/>
        <v>0</v>
      </c>
      <c r="I121" s="52">
        <f t="shared" si="4"/>
        <v>0</v>
      </c>
      <c r="J121" s="52">
        <f t="shared" si="4"/>
        <v>0</v>
      </c>
      <c r="K121" s="52">
        <f t="shared" si="2"/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</row>
    <row r="122" spans="2:23">
      <c r="B122" s="137"/>
      <c r="C122" s="137"/>
      <c r="D122" s="137"/>
      <c r="E122" s="137"/>
      <c r="F122" s="51" t="s">
        <v>223</v>
      </c>
      <c r="G122" s="52">
        <f t="shared" si="3"/>
        <v>0</v>
      </c>
      <c r="H122" s="52">
        <f t="shared" si="4"/>
        <v>0</v>
      </c>
      <c r="I122" s="52">
        <f t="shared" si="4"/>
        <v>0</v>
      </c>
      <c r="J122" s="52">
        <f t="shared" si="4"/>
        <v>0</v>
      </c>
      <c r="K122" s="52">
        <f t="shared" si="2"/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</row>
    <row r="123" spans="2:23">
      <c r="B123" s="137"/>
      <c r="C123" s="137"/>
      <c r="D123" s="137"/>
      <c r="E123" s="137" t="s">
        <v>54</v>
      </c>
      <c r="F123" s="137" t="s">
        <v>197</v>
      </c>
      <c r="G123" s="52">
        <f t="shared" si="3"/>
        <v>219</v>
      </c>
      <c r="H123" s="52">
        <f t="shared" si="4"/>
        <v>219</v>
      </c>
      <c r="I123" s="52">
        <f t="shared" si="4"/>
        <v>0</v>
      </c>
      <c r="J123" s="52">
        <f t="shared" si="4"/>
        <v>0</v>
      </c>
      <c r="K123" s="52">
        <f t="shared" si="2"/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219</v>
      </c>
      <c r="U123" s="52">
        <v>0</v>
      </c>
      <c r="V123" s="52">
        <v>0</v>
      </c>
      <c r="W123" s="52">
        <v>0</v>
      </c>
    </row>
    <row r="124" spans="2:23">
      <c r="B124" s="137"/>
      <c r="C124" s="137"/>
      <c r="D124" s="137"/>
      <c r="E124" s="137" t="s">
        <v>224</v>
      </c>
      <c r="F124" s="137" t="s">
        <v>197</v>
      </c>
      <c r="G124" s="52">
        <f t="shared" si="3"/>
        <v>71.099999999999994</v>
      </c>
      <c r="H124" s="52">
        <f t="shared" si="4"/>
        <v>71.099999999999994</v>
      </c>
      <c r="I124" s="52">
        <f t="shared" si="4"/>
        <v>0</v>
      </c>
      <c r="J124" s="52">
        <f t="shared" si="4"/>
        <v>0</v>
      </c>
      <c r="K124" s="52">
        <f t="shared" si="2"/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71.099999999999994</v>
      </c>
      <c r="U124" s="52">
        <v>0</v>
      </c>
      <c r="V124" s="52">
        <v>0</v>
      </c>
      <c r="W124" s="52">
        <v>0</v>
      </c>
    </row>
    <row r="125" spans="2:23">
      <c r="B125" s="137"/>
      <c r="C125" s="137"/>
      <c r="D125" s="137"/>
      <c r="E125" s="137" t="s">
        <v>225</v>
      </c>
      <c r="F125" s="137" t="s">
        <v>197</v>
      </c>
      <c r="G125" s="52">
        <f t="shared" si="3"/>
        <v>0</v>
      </c>
      <c r="H125" s="52">
        <f t="shared" si="4"/>
        <v>0</v>
      </c>
      <c r="I125" s="52">
        <f t="shared" si="4"/>
        <v>0</v>
      </c>
      <c r="J125" s="52">
        <f t="shared" si="4"/>
        <v>0</v>
      </c>
      <c r="K125" s="52">
        <f t="shared" si="2"/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</row>
    <row r="126" spans="2:23">
      <c r="B126" s="137"/>
      <c r="C126" s="137"/>
      <c r="D126" s="137"/>
      <c r="E126" s="137" t="s">
        <v>55</v>
      </c>
      <c r="F126" s="137" t="s">
        <v>197</v>
      </c>
      <c r="G126" s="52">
        <f t="shared" si="3"/>
        <v>319.70000000000005</v>
      </c>
      <c r="H126" s="52">
        <f t="shared" si="4"/>
        <v>319.70000000000005</v>
      </c>
      <c r="I126" s="52">
        <f t="shared" si="4"/>
        <v>0</v>
      </c>
      <c r="J126" s="52">
        <f t="shared" si="4"/>
        <v>0</v>
      </c>
      <c r="K126" s="52">
        <f t="shared" si="2"/>
        <v>0</v>
      </c>
      <c r="L126" s="52">
        <v>303.10000000000002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16.600000000000001</v>
      </c>
      <c r="U126" s="52">
        <v>0</v>
      </c>
      <c r="V126" s="52">
        <v>0</v>
      </c>
      <c r="W126" s="52">
        <v>0</v>
      </c>
    </row>
    <row r="127" spans="2:23">
      <c r="B127" s="137"/>
      <c r="C127" s="137"/>
      <c r="D127" s="137"/>
      <c r="E127" s="137" t="s">
        <v>226</v>
      </c>
      <c r="F127" s="137" t="s">
        <v>197</v>
      </c>
      <c r="G127" s="52">
        <f t="shared" si="3"/>
        <v>9504</v>
      </c>
      <c r="H127" s="52">
        <f t="shared" si="4"/>
        <v>9504</v>
      </c>
      <c r="I127" s="52">
        <f t="shared" si="4"/>
        <v>0</v>
      </c>
      <c r="J127" s="52">
        <f t="shared" si="4"/>
        <v>0</v>
      </c>
      <c r="K127" s="52">
        <f t="shared" si="2"/>
        <v>0</v>
      </c>
      <c r="L127" s="52">
        <v>9504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</row>
    <row r="128" spans="2:23">
      <c r="B128" s="137"/>
      <c r="C128" s="137"/>
      <c r="D128" s="137" t="s">
        <v>227</v>
      </c>
      <c r="E128" s="137" t="s">
        <v>197</v>
      </c>
      <c r="F128" s="137" t="s">
        <v>197</v>
      </c>
      <c r="G128" s="52">
        <f t="shared" si="3"/>
        <v>19645.5</v>
      </c>
      <c r="H128" s="52">
        <f t="shared" si="4"/>
        <v>19645.5</v>
      </c>
      <c r="I128" s="52">
        <f t="shared" si="4"/>
        <v>0</v>
      </c>
      <c r="J128" s="52">
        <f t="shared" si="4"/>
        <v>0</v>
      </c>
      <c r="K128" s="52">
        <f t="shared" si="2"/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47.3</v>
      </c>
      <c r="Q128" s="52">
        <v>0</v>
      </c>
      <c r="R128" s="52">
        <v>0</v>
      </c>
      <c r="S128" s="52">
        <v>0</v>
      </c>
      <c r="T128" s="52">
        <v>19598.2</v>
      </c>
      <c r="U128" s="52">
        <v>0</v>
      </c>
      <c r="V128" s="52">
        <v>0</v>
      </c>
      <c r="W128" s="52">
        <v>0</v>
      </c>
    </row>
    <row r="129" spans="2:23">
      <c r="B129" s="137" t="s">
        <v>125</v>
      </c>
      <c r="C129" s="137" t="s">
        <v>127</v>
      </c>
      <c r="D129" s="137" t="s">
        <v>123</v>
      </c>
      <c r="E129" s="137"/>
      <c r="F129" s="137" t="s">
        <v>197</v>
      </c>
      <c r="G129" s="52">
        <f t="shared" si="3"/>
        <v>89996.700000000012</v>
      </c>
      <c r="H129" s="52">
        <f t="shared" si="4"/>
        <v>59842.2</v>
      </c>
      <c r="I129" s="52">
        <f t="shared" si="4"/>
        <v>19733.900000000001</v>
      </c>
      <c r="J129" s="52">
        <f t="shared" si="4"/>
        <v>10420.6</v>
      </c>
      <c r="K129" s="52">
        <f t="shared" si="2"/>
        <v>0</v>
      </c>
      <c r="L129" s="52">
        <v>31567.4</v>
      </c>
      <c r="M129" s="52">
        <v>19733.900000000001</v>
      </c>
      <c r="N129" s="52">
        <v>10420.6</v>
      </c>
      <c r="O129" s="52">
        <v>0</v>
      </c>
      <c r="P129" s="52">
        <v>220</v>
      </c>
      <c r="Q129" s="52">
        <v>0</v>
      </c>
      <c r="R129" s="52">
        <v>0</v>
      </c>
      <c r="S129" s="52">
        <v>0</v>
      </c>
      <c r="T129" s="52">
        <v>28054.799999999999</v>
      </c>
      <c r="U129" s="52">
        <v>0</v>
      </c>
      <c r="V129" s="52">
        <v>0</v>
      </c>
      <c r="W129" s="52">
        <v>0</v>
      </c>
    </row>
    <row r="130" spans="2:23">
      <c r="B130" s="137"/>
      <c r="C130" s="137"/>
      <c r="D130" s="137" t="s">
        <v>198</v>
      </c>
      <c r="E130" s="137" t="s">
        <v>58</v>
      </c>
      <c r="F130" s="137" t="s">
        <v>197</v>
      </c>
      <c r="G130" s="52">
        <f t="shared" si="3"/>
        <v>30154.5</v>
      </c>
      <c r="H130" s="52">
        <f t="shared" si="4"/>
        <v>0</v>
      </c>
      <c r="I130" s="52">
        <f t="shared" si="4"/>
        <v>19733.900000000001</v>
      </c>
      <c r="J130" s="52">
        <f t="shared" si="4"/>
        <v>10420.6</v>
      </c>
      <c r="K130" s="52">
        <f t="shared" si="4"/>
        <v>0</v>
      </c>
      <c r="L130" s="52">
        <v>0</v>
      </c>
      <c r="M130" s="52">
        <v>19733.900000000001</v>
      </c>
      <c r="N130" s="52">
        <v>10420.6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</row>
    <row r="131" spans="2:23">
      <c r="B131" s="137"/>
      <c r="C131" s="137"/>
      <c r="D131" s="137"/>
      <c r="E131" s="137" t="s">
        <v>153</v>
      </c>
      <c r="F131" s="51" t="s">
        <v>58</v>
      </c>
      <c r="G131" s="52">
        <f t="shared" ref="G131:G194" si="5">SUM(H131:K131)</f>
        <v>28220.9</v>
      </c>
      <c r="H131" s="52">
        <f t="shared" ref="H131:K194" si="6">SUM(L131,P131,T131)</f>
        <v>0</v>
      </c>
      <c r="I131" s="52">
        <f t="shared" si="6"/>
        <v>18468.5</v>
      </c>
      <c r="J131" s="52">
        <f t="shared" si="6"/>
        <v>9752.4</v>
      </c>
      <c r="K131" s="52">
        <f t="shared" si="6"/>
        <v>0</v>
      </c>
      <c r="L131" s="52">
        <v>0</v>
      </c>
      <c r="M131" s="52">
        <v>18468.5</v>
      </c>
      <c r="N131" s="52">
        <v>9752.4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</row>
    <row r="132" spans="2:23">
      <c r="B132" s="137"/>
      <c r="C132" s="137"/>
      <c r="D132" s="137"/>
      <c r="E132" s="137"/>
      <c r="F132" s="51" t="s">
        <v>199</v>
      </c>
      <c r="G132" s="52">
        <f t="shared" si="5"/>
        <v>9576.5</v>
      </c>
      <c r="H132" s="52">
        <f t="shared" si="6"/>
        <v>0</v>
      </c>
      <c r="I132" s="52">
        <f t="shared" si="6"/>
        <v>6267.1</v>
      </c>
      <c r="J132" s="52">
        <f t="shared" si="6"/>
        <v>3309.4</v>
      </c>
      <c r="K132" s="52">
        <f t="shared" si="6"/>
        <v>0</v>
      </c>
      <c r="L132" s="52">
        <v>0</v>
      </c>
      <c r="M132" s="52">
        <v>6267.1</v>
      </c>
      <c r="N132" s="52">
        <v>3309.4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</row>
    <row r="133" spans="2:23" ht="31.2">
      <c r="B133" s="137"/>
      <c r="C133" s="137"/>
      <c r="D133" s="137"/>
      <c r="E133" s="137"/>
      <c r="F133" s="51" t="s">
        <v>200</v>
      </c>
      <c r="G133" s="52">
        <f t="shared" si="5"/>
        <v>5610.2</v>
      </c>
      <c r="H133" s="52">
        <f t="shared" si="6"/>
        <v>0</v>
      </c>
      <c r="I133" s="52">
        <f t="shared" si="6"/>
        <v>3671.5</v>
      </c>
      <c r="J133" s="52">
        <f t="shared" si="6"/>
        <v>1938.7</v>
      </c>
      <c r="K133" s="52">
        <f t="shared" si="6"/>
        <v>0</v>
      </c>
      <c r="L133" s="52">
        <v>0</v>
      </c>
      <c r="M133" s="52">
        <v>3671.5</v>
      </c>
      <c r="N133" s="52">
        <v>1938.7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</row>
    <row r="134" spans="2:23">
      <c r="B134" s="137"/>
      <c r="C134" s="137"/>
      <c r="D134" s="137"/>
      <c r="E134" s="137"/>
      <c r="F134" s="51" t="s">
        <v>201</v>
      </c>
      <c r="G134" s="52">
        <f t="shared" si="5"/>
        <v>176.1</v>
      </c>
      <c r="H134" s="52">
        <f t="shared" si="6"/>
        <v>0</v>
      </c>
      <c r="I134" s="52">
        <f t="shared" si="6"/>
        <v>115.2</v>
      </c>
      <c r="J134" s="52">
        <f t="shared" si="6"/>
        <v>60.9</v>
      </c>
      <c r="K134" s="52">
        <f t="shared" si="6"/>
        <v>0</v>
      </c>
      <c r="L134" s="52">
        <v>0</v>
      </c>
      <c r="M134" s="52">
        <v>115.2</v>
      </c>
      <c r="N134" s="52">
        <v>60.9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</row>
    <row r="135" spans="2:23">
      <c r="B135" s="137"/>
      <c r="C135" s="137"/>
      <c r="D135" s="137"/>
      <c r="E135" s="137"/>
      <c r="F135" s="51" t="s">
        <v>202</v>
      </c>
      <c r="G135" s="52">
        <f t="shared" si="5"/>
        <v>598.5</v>
      </c>
      <c r="H135" s="52">
        <f t="shared" si="6"/>
        <v>0</v>
      </c>
      <c r="I135" s="52">
        <f t="shared" si="6"/>
        <v>391.7</v>
      </c>
      <c r="J135" s="52">
        <f t="shared" si="6"/>
        <v>206.8</v>
      </c>
      <c r="K135" s="52">
        <f t="shared" si="6"/>
        <v>0</v>
      </c>
      <c r="L135" s="52">
        <v>0</v>
      </c>
      <c r="M135" s="52">
        <v>391.7</v>
      </c>
      <c r="N135" s="52">
        <v>206.8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</row>
    <row r="136" spans="2:23" ht="31.2">
      <c r="B136" s="137"/>
      <c r="C136" s="137"/>
      <c r="D136" s="137"/>
      <c r="E136" s="137"/>
      <c r="F136" s="51" t="s">
        <v>203</v>
      </c>
      <c r="G136" s="52">
        <f t="shared" si="5"/>
        <v>734.6</v>
      </c>
      <c r="H136" s="52">
        <f t="shared" si="6"/>
        <v>0</v>
      </c>
      <c r="I136" s="52">
        <f t="shared" si="6"/>
        <v>480.7</v>
      </c>
      <c r="J136" s="52">
        <f t="shared" si="6"/>
        <v>253.9</v>
      </c>
      <c r="K136" s="52">
        <f t="shared" si="6"/>
        <v>0</v>
      </c>
      <c r="L136" s="52">
        <v>0</v>
      </c>
      <c r="M136" s="52">
        <v>480.7</v>
      </c>
      <c r="N136" s="52">
        <v>253.9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</row>
    <row r="137" spans="2:23">
      <c r="B137" s="137"/>
      <c r="C137" s="137"/>
      <c r="D137" s="137"/>
      <c r="E137" s="137"/>
      <c r="F137" s="51" t="s">
        <v>204</v>
      </c>
      <c r="G137" s="52">
        <f t="shared" si="5"/>
        <v>332.5</v>
      </c>
      <c r="H137" s="52">
        <f t="shared" si="6"/>
        <v>0</v>
      </c>
      <c r="I137" s="52">
        <f t="shared" si="6"/>
        <v>217.6</v>
      </c>
      <c r="J137" s="52">
        <f t="shared" si="6"/>
        <v>114.9</v>
      </c>
      <c r="K137" s="52">
        <f t="shared" si="6"/>
        <v>0</v>
      </c>
      <c r="L137" s="52">
        <v>0</v>
      </c>
      <c r="M137" s="52">
        <v>217.6</v>
      </c>
      <c r="N137" s="52">
        <v>114.9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</row>
    <row r="138" spans="2:23">
      <c r="B138" s="137"/>
      <c r="C138" s="137"/>
      <c r="D138" s="137"/>
      <c r="E138" s="137"/>
      <c r="F138" s="51" t="s">
        <v>55</v>
      </c>
      <c r="G138" s="52">
        <f t="shared" si="5"/>
        <v>11192.5</v>
      </c>
      <c r="H138" s="52">
        <f t="shared" si="6"/>
        <v>0</v>
      </c>
      <c r="I138" s="52">
        <f t="shared" si="6"/>
        <v>7324.7</v>
      </c>
      <c r="J138" s="52">
        <f t="shared" si="6"/>
        <v>3867.8</v>
      </c>
      <c r="K138" s="52">
        <f t="shared" si="6"/>
        <v>0</v>
      </c>
      <c r="L138" s="52">
        <v>0</v>
      </c>
      <c r="M138" s="52">
        <v>7324.7</v>
      </c>
      <c r="N138" s="52">
        <v>3867.8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</row>
    <row r="139" spans="2:23">
      <c r="B139" s="137"/>
      <c r="C139" s="137"/>
      <c r="D139" s="137"/>
      <c r="E139" s="137" t="s">
        <v>154</v>
      </c>
      <c r="F139" s="51" t="s">
        <v>58</v>
      </c>
      <c r="G139" s="52">
        <f t="shared" si="5"/>
        <v>1933.6000000000001</v>
      </c>
      <c r="H139" s="52">
        <f t="shared" si="6"/>
        <v>0</v>
      </c>
      <c r="I139" s="52">
        <f t="shared" si="6"/>
        <v>1265.4000000000001</v>
      </c>
      <c r="J139" s="52">
        <f t="shared" si="6"/>
        <v>668.2</v>
      </c>
      <c r="K139" s="52">
        <f t="shared" si="6"/>
        <v>0</v>
      </c>
      <c r="L139" s="52">
        <v>0</v>
      </c>
      <c r="M139" s="52">
        <v>1265.4000000000001</v>
      </c>
      <c r="N139" s="52">
        <v>668.2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</row>
    <row r="140" spans="2:23">
      <c r="B140" s="137"/>
      <c r="C140" s="137"/>
      <c r="D140" s="137"/>
      <c r="E140" s="137"/>
      <c r="F140" s="51" t="s">
        <v>205</v>
      </c>
      <c r="G140" s="52">
        <f t="shared" si="5"/>
        <v>299</v>
      </c>
      <c r="H140" s="52">
        <f t="shared" si="6"/>
        <v>0</v>
      </c>
      <c r="I140" s="52">
        <f t="shared" si="6"/>
        <v>195.7</v>
      </c>
      <c r="J140" s="52">
        <f t="shared" si="6"/>
        <v>103.3</v>
      </c>
      <c r="K140" s="52">
        <f t="shared" si="6"/>
        <v>0</v>
      </c>
      <c r="L140" s="52">
        <v>0</v>
      </c>
      <c r="M140" s="52">
        <v>195.7</v>
      </c>
      <c r="N140" s="52">
        <v>103.3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</row>
    <row r="141" spans="2:23">
      <c r="B141" s="137"/>
      <c r="C141" s="137"/>
      <c r="D141" s="137"/>
      <c r="E141" s="137"/>
      <c r="F141" s="51" t="s">
        <v>206</v>
      </c>
      <c r="G141" s="52">
        <f t="shared" si="5"/>
        <v>592.6</v>
      </c>
      <c r="H141" s="52">
        <f t="shared" si="6"/>
        <v>0</v>
      </c>
      <c r="I141" s="52">
        <f t="shared" si="6"/>
        <v>387.8</v>
      </c>
      <c r="J141" s="52">
        <f t="shared" si="6"/>
        <v>204.8</v>
      </c>
      <c r="K141" s="52">
        <f t="shared" si="6"/>
        <v>0</v>
      </c>
      <c r="L141" s="52">
        <v>0</v>
      </c>
      <c r="M141" s="52">
        <v>387.8</v>
      </c>
      <c r="N141" s="52">
        <v>204.8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</row>
    <row r="142" spans="2:23">
      <c r="B142" s="137"/>
      <c r="C142" s="137"/>
      <c r="D142" s="137"/>
      <c r="E142" s="137"/>
      <c r="F142" s="51" t="s">
        <v>207</v>
      </c>
      <c r="G142" s="52">
        <f t="shared" si="5"/>
        <v>112.8</v>
      </c>
      <c r="H142" s="52">
        <f t="shared" si="6"/>
        <v>0</v>
      </c>
      <c r="I142" s="52">
        <f t="shared" si="6"/>
        <v>73.8</v>
      </c>
      <c r="J142" s="52">
        <f t="shared" si="6"/>
        <v>39</v>
      </c>
      <c r="K142" s="52">
        <f t="shared" si="6"/>
        <v>0</v>
      </c>
      <c r="L142" s="52">
        <v>0</v>
      </c>
      <c r="M142" s="52">
        <v>73.8</v>
      </c>
      <c r="N142" s="52">
        <v>39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</row>
    <row r="143" spans="2:23" ht="31.2">
      <c r="B143" s="137"/>
      <c r="C143" s="137"/>
      <c r="D143" s="137"/>
      <c r="E143" s="137"/>
      <c r="F143" s="51" t="s">
        <v>208</v>
      </c>
      <c r="G143" s="52">
        <f t="shared" si="5"/>
        <v>135.30000000000001</v>
      </c>
      <c r="H143" s="52">
        <f t="shared" si="6"/>
        <v>0</v>
      </c>
      <c r="I143" s="52">
        <f t="shared" si="6"/>
        <v>88.5</v>
      </c>
      <c r="J143" s="52">
        <f t="shared" si="6"/>
        <v>46.8</v>
      </c>
      <c r="K143" s="52">
        <f t="shared" si="6"/>
        <v>0</v>
      </c>
      <c r="L143" s="52">
        <v>0</v>
      </c>
      <c r="M143" s="52">
        <v>88.5</v>
      </c>
      <c r="N143" s="52">
        <v>46.8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</row>
    <row r="144" spans="2:23">
      <c r="B144" s="137"/>
      <c r="C144" s="137"/>
      <c r="D144" s="137"/>
      <c r="E144" s="137"/>
      <c r="F144" s="51" t="s">
        <v>209</v>
      </c>
      <c r="G144" s="52">
        <f t="shared" si="5"/>
        <v>0.60000000000000009</v>
      </c>
      <c r="H144" s="52">
        <f t="shared" si="6"/>
        <v>0</v>
      </c>
      <c r="I144" s="52">
        <f t="shared" si="6"/>
        <v>0.4</v>
      </c>
      <c r="J144" s="52">
        <f t="shared" si="6"/>
        <v>0.2</v>
      </c>
      <c r="K144" s="52">
        <f t="shared" si="6"/>
        <v>0</v>
      </c>
      <c r="L144" s="52">
        <v>0</v>
      </c>
      <c r="M144" s="52">
        <v>0.4</v>
      </c>
      <c r="N144" s="52">
        <v>0.2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</row>
    <row r="145" spans="2:23">
      <c r="B145" s="137"/>
      <c r="C145" s="137"/>
      <c r="D145" s="137"/>
      <c r="E145" s="137"/>
      <c r="F145" s="51" t="s">
        <v>55</v>
      </c>
      <c r="G145" s="52">
        <f t="shared" si="5"/>
        <v>793.30000000000007</v>
      </c>
      <c r="H145" s="52">
        <f t="shared" si="6"/>
        <v>0</v>
      </c>
      <c r="I145" s="52">
        <f t="shared" si="6"/>
        <v>519.20000000000005</v>
      </c>
      <c r="J145" s="52">
        <f t="shared" si="6"/>
        <v>274.10000000000002</v>
      </c>
      <c r="K145" s="52">
        <f t="shared" si="6"/>
        <v>0</v>
      </c>
      <c r="L145" s="52">
        <v>0</v>
      </c>
      <c r="M145" s="52">
        <v>519.20000000000005</v>
      </c>
      <c r="N145" s="52">
        <v>274.10000000000002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</row>
    <row r="146" spans="2:23" ht="62.4">
      <c r="B146" s="137"/>
      <c r="C146" s="137"/>
      <c r="D146" s="137"/>
      <c r="E146" s="51" t="s">
        <v>210</v>
      </c>
      <c r="F146" s="51" t="s">
        <v>233</v>
      </c>
      <c r="G146" s="52">
        <f t="shared" si="5"/>
        <v>0</v>
      </c>
      <c r="H146" s="52">
        <f t="shared" si="6"/>
        <v>0</v>
      </c>
      <c r="I146" s="52">
        <f t="shared" si="6"/>
        <v>0</v>
      </c>
      <c r="J146" s="52">
        <f t="shared" si="6"/>
        <v>0</v>
      </c>
      <c r="K146" s="52">
        <f t="shared" si="6"/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</row>
    <row r="147" spans="2:23">
      <c r="B147" s="137"/>
      <c r="C147" s="137"/>
      <c r="D147" s="137"/>
      <c r="E147" s="137" t="s">
        <v>211</v>
      </c>
      <c r="F147" s="137" t="s">
        <v>197</v>
      </c>
      <c r="G147" s="52">
        <f t="shared" si="5"/>
        <v>0</v>
      </c>
      <c r="H147" s="52">
        <f t="shared" si="6"/>
        <v>0</v>
      </c>
      <c r="I147" s="52">
        <f t="shared" si="6"/>
        <v>0</v>
      </c>
      <c r="J147" s="52">
        <f t="shared" si="6"/>
        <v>0</v>
      </c>
      <c r="K147" s="52">
        <f t="shared" si="6"/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</row>
    <row r="148" spans="2:23">
      <c r="B148" s="137"/>
      <c r="C148" s="137"/>
      <c r="D148" s="137" t="s">
        <v>212</v>
      </c>
      <c r="E148" s="137" t="s">
        <v>58</v>
      </c>
      <c r="F148" s="137" t="s">
        <v>197</v>
      </c>
      <c r="G148" s="52">
        <f t="shared" si="5"/>
        <v>33092.800000000003</v>
      </c>
      <c r="H148" s="52">
        <f t="shared" si="6"/>
        <v>33092.800000000003</v>
      </c>
      <c r="I148" s="52">
        <f t="shared" si="6"/>
        <v>0</v>
      </c>
      <c r="J148" s="52">
        <f t="shared" si="6"/>
        <v>0</v>
      </c>
      <c r="K148" s="52">
        <f t="shared" si="6"/>
        <v>0</v>
      </c>
      <c r="L148" s="52">
        <v>18745.400000000001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14347.4</v>
      </c>
      <c r="U148" s="52">
        <v>0</v>
      </c>
      <c r="V148" s="52">
        <v>0</v>
      </c>
      <c r="W148" s="52">
        <v>0</v>
      </c>
    </row>
    <row r="149" spans="2:23">
      <c r="B149" s="137"/>
      <c r="C149" s="137"/>
      <c r="D149" s="137"/>
      <c r="E149" s="137" t="s">
        <v>199</v>
      </c>
      <c r="F149" s="51" t="s">
        <v>213</v>
      </c>
      <c r="G149" s="52">
        <f t="shared" si="5"/>
        <v>30.3</v>
      </c>
      <c r="H149" s="52">
        <f t="shared" si="6"/>
        <v>30.3</v>
      </c>
      <c r="I149" s="52">
        <f t="shared" si="6"/>
        <v>0</v>
      </c>
      <c r="J149" s="52">
        <f t="shared" si="6"/>
        <v>0</v>
      </c>
      <c r="K149" s="52">
        <f t="shared" si="6"/>
        <v>0</v>
      </c>
      <c r="L149" s="52">
        <v>30.3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</row>
    <row r="150" spans="2:23">
      <c r="B150" s="137"/>
      <c r="C150" s="137"/>
      <c r="D150" s="137"/>
      <c r="E150" s="137"/>
      <c r="F150" s="51" t="s">
        <v>55</v>
      </c>
      <c r="G150" s="52">
        <f t="shared" si="5"/>
        <v>7569.4</v>
      </c>
      <c r="H150" s="52">
        <f t="shared" si="6"/>
        <v>7569.4</v>
      </c>
      <c r="I150" s="52">
        <f t="shared" si="6"/>
        <v>0</v>
      </c>
      <c r="J150" s="52">
        <f t="shared" si="6"/>
        <v>0</v>
      </c>
      <c r="K150" s="52">
        <f t="shared" si="6"/>
        <v>0</v>
      </c>
      <c r="L150" s="52">
        <v>1607.4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5962</v>
      </c>
      <c r="U150" s="52">
        <v>0</v>
      </c>
      <c r="V150" s="52">
        <v>0</v>
      </c>
      <c r="W150" s="52">
        <v>0</v>
      </c>
    </row>
    <row r="151" spans="2:23">
      <c r="B151" s="137"/>
      <c r="C151" s="137"/>
      <c r="D151" s="137"/>
      <c r="E151" s="137" t="s">
        <v>112</v>
      </c>
      <c r="F151" s="137" t="s">
        <v>197</v>
      </c>
      <c r="G151" s="52">
        <f t="shared" si="5"/>
        <v>564.1</v>
      </c>
      <c r="H151" s="52">
        <f t="shared" si="6"/>
        <v>564.1</v>
      </c>
      <c r="I151" s="52">
        <f t="shared" si="6"/>
        <v>0</v>
      </c>
      <c r="J151" s="52">
        <f t="shared" si="6"/>
        <v>0</v>
      </c>
      <c r="K151" s="52">
        <f t="shared" si="6"/>
        <v>0</v>
      </c>
      <c r="L151" s="52">
        <v>160.9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403.2</v>
      </c>
      <c r="U151" s="52">
        <v>0</v>
      </c>
      <c r="V151" s="52">
        <v>0</v>
      </c>
      <c r="W151" s="52">
        <v>0</v>
      </c>
    </row>
    <row r="152" spans="2:23">
      <c r="B152" s="137"/>
      <c r="C152" s="137"/>
      <c r="D152" s="137"/>
      <c r="E152" s="137" t="s">
        <v>194</v>
      </c>
      <c r="F152" s="137" t="s">
        <v>197</v>
      </c>
      <c r="G152" s="52">
        <f t="shared" si="5"/>
        <v>931.7</v>
      </c>
      <c r="H152" s="52">
        <f t="shared" si="6"/>
        <v>931.7</v>
      </c>
      <c r="I152" s="52">
        <f t="shared" si="6"/>
        <v>0</v>
      </c>
      <c r="J152" s="52">
        <f t="shared" si="6"/>
        <v>0</v>
      </c>
      <c r="K152" s="52">
        <f t="shared" si="6"/>
        <v>0</v>
      </c>
      <c r="L152" s="52">
        <v>454.6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477.1</v>
      </c>
      <c r="U152" s="52">
        <v>0</v>
      </c>
      <c r="V152" s="52">
        <v>0</v>
      </c>
      <c r="W152" s="52">
        <v>0</v>
      </c>
    </row>
    <row r="153" spans="2:23">
      <c r="B153" s="137"/>
      <c r="C153" s="137"/>
      <c r="D153" s="137"/>
      <c r="E153" s="137" t="s">
        <v>200</v>
      </c>
      <c r="F153" s="51" t="s">
        <v>214</v>
      </c>
      <c r="G153" s="52">
        <f t="shared" si="5"/>
        <v>8290.2999999999993</v>
      </c>
      <c r="H153" s="52">
        <f t="shared" si="6"/>
        <v>8290.2999999999993</v>
      </c>
      <c r="I153" s="52">
        <f t="shared" si="6"/>
        <v>0</v>
      </c>
      <c r="J153" s="52">
        <f t="shared" si="6"/>
        <v>0</v>
      </c>
      <c r="K153" s="52">
        <f t="shared" si="6"/>
        <v>0</v>
      </c>
      <c r="L153" s="52">
        <v>5991.1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2299.1999999999998</v>
      </c>
      <c r="U153" s="52">
        <v>0</v>
      </c>
      <c r="V153" s="52">
        <v>0</v>
      </c>
      <c r="W153" s="52">
        <v>0</v>
      </c>
    </row>
    <row r="154" spans="2:23" ht="31.2">
      <c r="B154" s="137"/>
      <c r="C154" s="137"/>
      <c r="D154" s="137"/>
      <c r="E154" s="137"/>
      <c r="F154" s="51" t="s">
        <v>215</v>
      </c>
      <c r="G154" s="52">
        <f t="shared" si="5"/>
        <v>401.6</v>
      </c>
      <c r="H154" s="52">
        <f t="shared" si="6"/>
        <v>401.6</v>
      </c>
      <c r="I154" s="52">
        <f t="shared" si="6"/>
        <v>0</v>
      </c>
      <c r="J154" s="52">
        <f t="shared" si="6"/>
        <v>0</v>
      </c>
      <c r="K154" s="52">
        <f t="shared" si="6"/>
        <v>0</v>
      </c>
      <c r="L154" s="52">
        <v>192.2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209.4</v>
      </c>
      <c r="U154" s="52">
        <v>0</v>
      </c>
      <c r="V154" s="52">
        <v>0</v>
      </c>
      <c r="W154" s="52">
        <v>0</v>
      </c>
    </row>
    <row r="155" spans="2:23">
      <c r="B155" s="137"/>
      <c r="C155" s="137"/>
      <c r="D155" s="137"/>
      <c r="E155" s="137"/>
      <c r="F155" s="51" t="s">
        <v>216</v>
      </c>
      <c r="G155" s="52">
        <f t="shared" si="5"/>
        <v>1671.3</v>
      </c>
      <c r="H155" s="52">
        <f t="shared" si="6"/>
        <v>1671.3</v>
      </c>
      <c r="I155" s="52">
        <f t="shared" si="6"/>
        <v>0</v>
      </c>
      <c r="J155" s="52">
        <f t="shared" si="6"/>
        <v>0</v>
      </c>
      <c r="K155" s="52">
        <f t="shared" si="6"/>
        <v>0</v>
      </c>
      <c r="L155" s="52">
        <v>1149.5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521.79999999999995</v>
      </c>
      <c r="U155" s="52">
        <v>0</v>
      </c>
      <c r="V155" s="52">
        <v>0</v>
      </c>
      <c r="W155" s="52">
        <v>0</v>
      </c>
    </row>
    <row r="156" spans="2:23">
      <c r="B156" s="137"/>
      <c r="C156" s="137"/>
      <c r="D156" s="137"/>
      <c r="E156" s="137"/>
      <c r="F156" s="51" t="s">
        <v>55</v>
      </c>
      <c r="G156" s="52">
        <f t="shared" si="5"/>
        <v>2994.6000000000004</v>
      </c>
      <c r="H156" s="52">
        <f t="shared" si="6"/>
        <v>2994.6000000000004</v>
      </c>
      <c r="I156" s="52">
        <f t="shared" si="6"/>
        <v>0</v>
      </c>
      <c r="J156" s="52">
        <f t="shared" si="6"/>
        <v>0</v>
      </c>
      <c r="K156" s="52">
        <f t="shared" si="6"/>
        <v>0</v>
      </c>
      <c r="L156" s="52">
        <v>708.2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2286.4</v>
      </c>
      <c r="U156" s="52">
        <v>0</v>
      </c>
      <c r="V156" s="52">
        <v>0</v>
      </c>
      <c r="W156" s="52">
        <v>0</v>
      </c>
    </row>
    <row r="157" spans="2:23">
      <c r="B157" s="137"/>
      <c r="C157" s="137"/>
      <c r="D157" s="137"/>
      <c r="E157" s="137" t="s">
        <v>201</v>
      </c>
      <c r="F157" s="137" t="s">
        <v>197</v>
      </c>
      <c r="G157" s="52">
        <f t="shared" si="5"/>
        <v>22.200000000000003</v>
      </c>
      <c r="H157" s="52">
        <f t="shared" si="6"/>
        <v>22.200000000000003</v>
      </c>
      <c r="I157" s="52">
        <f t="shared" si="6"/>
        <v>0</v>
      </c>
      <c r="J157" s="52">
        <f t="shared" si="6"/>
        <v>0</v>
      </c>
      <c r="K157" s="52">
        <f t="shared" si="6"/>
        <v>0</v>
      </c>
      <c r="L157" s="52">
        <v>7.4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14.8</v>
      </c>
      <c r="U157" s="52">
        <v>0</v>
      </c>
      <c r="V157" s="52">
        <v>0</v>
      </c>
      <c r="W157" s="52">
        <v>0</v>
      </c>
    </row>
    <row r="158" spans="2:23">
      <c r="B158" s="137"/>
      <c r="C158" s="137"/>
      <c r="D158" s="137"/>
      <c r="E158" s="137" t="s">
        <v>217</v>
      </c>
      <c r="F158" s="137" t="s">
        <v>197</v>
      </c>
      <c r="G158" s="52">
        <f t="shared" si="5"/>
        <v>2236.8000000000002</v>
      </c>
      <c r="H158" s="52">
        <f t="shared" si="6"/>
        <v>2236.8000000000002</v>
      </c>
      <c r="I158" s="52">
        <f t="shared" si="6"/>
        <v>0</v>
      </c>
      <c r="J158" s="52">
        <f t="shared" si="6"/>
        <v>0</v>
      </c>
      <c r="K158" s="52">
        <f t="shared" si="6"/>
        <v>0</v>
      </c>
      <c r="L158" s="52">
        <v>1291.5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945.3</v>
      </c>
      <c r="U158" s="52">
        <v>0</v>
      </c>
      <c r="V158" s="52">
        <v>0</v>
      </c>
      <c r="W158" s="52">
        <v>0</v>
      </c>
    </row>
    <row r="159" spans="2:23">
      <c r="B159" s="137"/>
      <c r="C159" s="137"/>
      <c r="D159" s="137"/>
      <c r="E159" s="137" t="s">
        <v>218</v>
      </c>
      <c r="F159" s="137" t="s">
        <v>197</v>
      </c>
      <c r="G159" s="52">
        <f t="shared" si="5"/>
        <v>1047.4000000000001</v>
      </c>
      <c r="H159" s="52">
        <f t="shared" si="6"/>
        <v>1047.4000000000001</v>
      </c>
      <c r="I159" s="52">
        <f t="shared" si="6"/>
        <v>0</v>
      </c>
      <c r="J159" s="52">
        <f t="shared" si="6"/>
        <v>0</v>
      </c>
      <c r="K159" s="52">
        <f t="shared" si="6"/>
        <v>0</v>
      </c>
      <c r="L159" s="52">
        <v>55.2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992.2</v>
      </c>
      <c r="U159" s="52">
        <v>0</v>
      </c>
      <c r="V159" s="52">
        <v>0</v>
      </c>
      <c r="W159" s="52">
        <v>0</v>
      </c>
    </row>
    <row r="160" spans="2:23">
      <c r="B160" s="137"/>
      <c r="C160" s="137"/>
      <c r="D160" s="137"/>
      <c r="E160" s="137" t="s">
        <v>202</v>
      </c>
      <c r="F160" s="137" t="s">
        <v>197</v>
      </c>
      <c r="G160" s="52">
        <f t="shared" si="5"/>
        <v>2035.8</v>
      </c>
      <c r="H160" s="52">
        <f t="shared" si="6"/>
        <v>2035.8</v>
      </c>
      <c r="I160" s="52">
        <f t="shared" si="6"/>
        <v>0</v>
      </c>
      <c r="J160" s="52">
        <f t="shared" si="6"/>
        <v>0</v>
      </c>
      <c r="K160" s="52">
        <f t="shared" si="6"/>
        <v>0</v>
      </c>
      <c r="L160" s="52">
        <v>2035.8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</row>
    <row r="161" spans="2:23">
      <c r="B161" s="137"/>
      <c r="C161" s="137"/>
      <c r="D161" s="137"/>
      <c r="E161" s="137" t="s">
        <v>235</v>
      </c>
      <c r="F161" s="137" t="s">
        <v>197</v>
      </c>
      <c r="G161" s="52">
        <f t="shared" si="5"/>
        <v>34.5</v>
      </c>
      <c r="H161" s="52">
        <f t="shared" si="6"/>
        <v>34.5</v>
      </c>
      <c r="I161" s="52">
        <f t="shared" si="6"/>
        <v>0</v>
      </c>
      <c r="J161" s="52">
        <f t="shared" si="6"/>
        <v>0</v>
      </c>
      <c r="K161" s="52">
        <f t="shared" si="6"/>
        <v>0</v>
      </c>
      <c r="L161" s="52">
        <v>34.5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</row>
    <row r="162" spans="2:23">
      <c r="B162" s="137"/>
      <c r="C162" s="137"/>
      <c r="D162" s="137"/>
      <c r="E162" s="137" t="s">
        <v>220</v>
      </c>
      <c r="F162" s="137" t="s">
        <v>197</v>
      </c>
      <c r="G162" s="52">
        <f t="shared" si="5"/>
        <v>28.7</v>
      </c>
      <c r="H162" s="52">
        <f t="shared" si="6"/>
        <v>28.7</v>
      </c>
      <c r="I162" s="52">
        <f t="shared" si="6"/>
        <v>0</v>
      </c>
      <c r="J162" s="52">
        <f t="shared" si="6"/>
        <v>0</v>
      </c>
      <c r="K162" s="52">
        <f t="shared" si="6"/>
        <v>0</v>
      </c>
      <c r="L162" s="52">
        <v>28.7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</row>
    <row r="163" spans="2:23" ht="31.2">
      <c r="B163" s="137"/>
      <c r="C163" s="137"/>
      <c r="D163" s="137"/>
      <c r="E163" s="137" t="s">
        <v>221</v>
      </c>
      <c r="F163" s="51" t="s">
        <v>222</v>
      </c>
      <c r="G163" s="52">
        <f t="shared" si="5"/>
        <v>0</v>
      </c>
      <c r="H163" s="52">
        <f t="shared" si="6"/>
        <v>0</v>
      </c>
      <c r="I163" s="52">
        <f t="shared" si="6"/>
        <v>0</v>
      </c>
      <c r="J163" s="52">
        <f t="shared" si="6"/>
        <v>0</v>
      </c>
      <c r="K163" s="52">
        <f t="shared" si="6"/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</row>
    <row r="164" spans="2:23">
      <c r="B164" s="137"/>
      <c r="C164" s="137"/>
      <c r="D164" s="137"/>
      <c r="E164" s="137"/>
      <c r="F164" s="51" t="s">
        <v>223</v>
      </c>
      <c r="G164" s="52">
        <f t="shared" si="5"/>
        <v>0</v>
      </c>
      <c r="H164" s="52">
        <f t="shared" si="6"/>
        <v>0</v>
      </c>
      <c r="I164" s="52">
        <f t="shared" si="6"/>
        <v>0</v>
      </c>
      <c r="J164" s="52">
        <f t="shared" si="6"/>
        <v>0</v>
      </c>
      <c r="K164" s="52">
        <f t="shared" si="6"/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</row>
    <row r="165" spans="2:23">
      <c r="B165" s="137"/>
      <c r="C165" s="137"/>
      <c r="D165" s="137"/>
      <c r="E165" s="137" t="s">
        <v>54</v>
      </c>
      <c r="F165" s="137" t="s">
        <v>197</v>
      </c>
      <c r="G165" s="52">
        <f t="shared" si="5"/>
        <v>0</v>
      </c>
      <c r="H165" s="52">
        <f t="shared" si="6"/>
        <v>0</v>
      </c>
      <c r="I165" s="52">
        <f t="shared" si="6"/>
        <v>0</v>
      </c>
      <c r="J165" s="52">
        <f t="shared" si="6"/>
        <v>0</v>
      </c>
      <c r="K165" s="52">
        <f t="shared" si="6"/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</row>
    <row r="166" spans="2:23">
      <c r="B166" s="137"/>
      <c r="C166" s="137"/>
      <c r="D166" s="137"/>
      <c r="E166" s="137" t="s">
        <v>224</v>
      </c>
      <c r="F166" s="137" t="s">
        <v>197</v>
      </c>
      <c r="G166" s="52">
        <f t="shared" si="5"/>
        <v>151.30000000000001</v>
      </c>
      <c r="H166" s="52">
        <f t="shared" si="6"/>
        <v>151.30000000000001</v>
      </c>
      <c r="I166" s="52">
        <f t="shared" si="6"/>
        <v>0</v>
      </c>
      <c r="J166" s="52">
        <f t="shared" si="6"/>
        <v>0</v>
      </c>
      <c r="K166" s="52">
        <f t="shared" si="6"/>
        <v>0</v>
      </c>
      <c r="L166" s="52">
        <v>80.7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70.599999999999994</v>
      </c>
      <c r="U166" s="52">
        <v>0</v>
      </c>
      <c r="V166" s="52">
        <v>0</v>
      </c>
      <c r="W166" s="52">
        <v>0</v>
      </c>
    </row>
    <row r="167" spans="2:23">
      <c r="B167" s="137"/>
      <c r="C167" s="137"/>
      <c r="D167" s="137"/>
      <c r="E167" s="137" t="s">
        <v>225</v>
      </c>
      <c r="F167" s="137" t="s">
        <v>197</v>
      </c>
      <c r="G167" s="52">
        <f t="shared" si="5"/>
        <v>0</v>
      </c>
      <c r="H167" s="52">
        <f t="shared" si="6"/>
        <v>0</v>
      </c>
      <c r="I167" s="52">
        <f t="shared" si="6"/>
        <v>0</v>
      </c>
      <c r="J167" s="52">
        <f t="shared" si="6"/>
        <v>0</v>
      </c>
      <c r="K167" s="52">
        <f t="shared" si="6"/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</row>
    <row r="168" spans="2:23">
      <c r="B168" s="137"/>
      <c r="C168" s="137"/>
      <c r="D168" s="137"/>
      <c r="E168" s="137" t="s">
        <v>55</v>
      </c>
      <c r="F168" s="137" t="s">
        <v>197</v>
      </c>
      <c r="G168" s="52">
        <f t="shared" si="5"/>
        <v>165.4</v>
      </c>
      <c r="H168" s="52">
        <f t="shared" si="6"/>
        <v>165.4</v>
      </c>
      <c r="I168" s="52">
        <f t="shared" si="6"/>
        <v>0</v>
      </c>
      <c r="J168" s="52">
        <f t="shared" si="6"/>
        <v>0</v>
      </c>
      <c r="K168" s="52">
        <f t="shared" si="6"/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165.4</v>
      </c>
      <c r="U168" s="52">
        <v>0</v>
      </c>
      <c r="V168" s="52">
        <v>0</v>
      </c>
      <c r="W168" s="52">
        <v>0</v>
      </c>
    </row>
    <row r="169" spans="2:23">
      <c r="B169" s="137"/>
      <c r="C169" s="137"/>
      <c r="D169" s="137"/>
      <c r="E169" s="137" t="s">
        <v>226</v>
      </c>
      <c r="F169" s="137" t="s">
        <v>197</v>
      </c>
      <c r="G169" s="52">
        <f t="shared" si="5"/>
        <v>4917.3999999999996</v>
      </c>
      <c r="H169" s="52">
        <f t="shared" si="6"/>
        <v>4917.3999999999996</v>
      </c>
      <c r="I169" s="52">
        <f t="shared" si="6"/>
        <v>0</v>
      </c>
      <c r="J169" s="52">
        <f t="shared" si="6"/>
        <v>0</v>
      </c>
      <c r="K169" s="52">
        <f t="shared" si="6"/>
        <v>0</v>
      </c>
      <c r="L169" s="52">
        <v>4917.3999999999996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</row>
    <row r="170" spans="2:23">
      <c r="B170" s="137"/>
      <c r="C170" s="137"/>
      <c r="D170" s="137" t="s">
        <v>227</v>
      </c>
      <c r="E170" s="137" t="s">
        <v>197</v>
      </c>
      <c r="F170" s="137" t="s">
        <v>197</v>
      </c>
      <c r="G170" s="52">
        <f t="shared" si="5"/>
        <v>26749.4</v>
      </c>
      <c r="H170" s="52">
        <f t="shared" si="6"/>
        <v>26749.4</v>
      </c>
      <c r="I170" s="52">
        <f t="shared" si="6"/>
        <v>0</v>
      </c>
      <c r="J170" s="52">
        <f t="shared" si="6"/>
        <v>0</v>
      </c>
      <c r="K170" s="52">
        <f t="shared" si="6"/>
        <v>0</v>
      </c>
      <c r="L170" s="52">
        <v>12822</v>
      </c>
      <c r="M170" s="52">
        <v>0</v>
      </c>
      <c r="N170" s="52">
        <v>0</v>
      </c>
      <c r="O170" s="52">
        <v>0</v>
      </c>
      <c r="P170" s="52">
        <v>220</v>
      </c>
      <c r="Q170" s="52">
        <v>0</v>
      </c>
      <c r="R170" s="52">
        <v>0</v>
      </c>
      <c r="S170" s="52">
        <v>0</v>
      </c>
      <c r="T170" s="52">
        <v>13707.4</v>
      </c>
      <c r="U170" s="52">
        <v>0</v>
      </c>
      <c r="V170" s="52">
        <v>0</v>
      </c>
      <c r="W170" s="52">
        <v>0</v>
      </c>
    </row>
    <row r="171" spans="2:23">
      <c r="B171" s="137" t="s">
        <v>125</v>
      </c>
      <c r="C171" s="137" t="s">
        <v>128</v>
      </c>
      <c r="D171" s="137" t="s">
        <v>123</v>
      </c>
      <c r="E171" s="137"/>
      <c r="F171" s="137" t="s">
        <v>197</v>
      </c>
      <c r="G171" s="52">
        <f t="shared" si="5"/>
        <v>81909.8</v>
      </c>
      <c r="H171" s="52">
        <f t="shared" si="6"/>
        <v>53431.9</v>
      </c>
      <c r="I171" s="52">
        <f t="shared" si="6"/>
        <v>18018.900000000001</v>
      </c>
      <c r="J171" s="52">
        <f t="shared" si="6"/>
        <v>10459</v>
      </c>
      <c r="K171" s="52">
        <f t="shared" si="6"/>
        <v>0</v>
      </c>
      <c r="L171" s="52">
        <v>15177</v>
      </c>
      <c r="M171" s="52">
        <v>18018.900000000001</v>
      </c>
      <c r="N171" s="52">
        <v>10459</v>
      </c>
      <c r="O171" s="52">
        <v>0</v>
      </c>
      <c r="P171" s="52">
        <v>153.4</v>
      </c>
      <c r="Q171" s="52">
        <v>0</v>
      </c>
      <c r="R171" s="52">
        <v>0</v>
      </c>
      <c r="S171" s="52">
        <v>0</v>
      </c>
      <c r="T171" s="52">
        <v>38101.5</v>
      </c>
      <c r="U171" s="52">
        <v>0</v>
      </c>
      <c r="V171" s="52">
        <v>0</v>
      </c>
      <c r="W171" s="52">
        <v>0</v>
      </c>
    </row>
    <row r="172" spans="2:23">
      <c r="B172" s="137"/>
      <c r="C172" s="137"/>
      <c r="D172" s="137" t="s">
        <v>198</v>
      </c>
      <c r="E172" s="137" t="s">
        <v>58</v>
      </c>
      <c r="F172" s="137" t="s">
        <v>197</v>
      </c>
      <c r="G172" s="52">
        <f t="shared" si="5"/>
        <v>32961.9</v>
      </c>
      <c r="H172" s="52">
        <f t="shared" si="6"/>
        <v>4484</v>
      </c>
      <c r="I172" s="52">
        <f t="shared" si="6"/>
        <v>18018.900000000001</v>
      </c>
      <c r="J172" s="52">
        <f t="shared" si="6"/>
        <v>10459</v>
      </c>
      <c r="K172" s="52">
        <f t="shared" si="6"/>
        <v>0</v>
      </c>
      <c r="L172" s="52">
        <v>0</v>
      </c>
      <c r="M172" s="52">
        <v>18018.900000000001</v>
      </c>
      <c r="N172" s="52">
        <v>10459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4484</v>
      </c>
      <c r="U172" s="52">
        <v>0</v>
      </c>
      <c r="V172" s="52">
        <v>0</v>
      </c>
      <c r="W172" s="52">
        <v>0</v>
      </c>
    </row>
    <row r="173" spans="2:23">
      <c r="B173" s="137"/>
      <c r="C173" s="137"/>
      <c r="D173" s="137"/>
      <c r="E173" s="137" t="s">
        <v>153</v>
      </c>
      <c r="F173" s="51" t="s">
        <v>58</v>
      </c>
      <c r="G173" s="52">
        <f t="shared" si="5"/>
        <v>31136</v>
      </c>
      <c r="H173" s="52">
        <f t="shared" si="6"/>
        <v>4484</v>
      </c>
      <c r="I173" s="52">
        <f t="shared" si="6"/>
        <v>16863.599999999999</v>
      </c>
      <c r="J173" s="52">
        <f t="shared" si="6"/>
        <v>9788.4</v>
      </c>
      <c r="K173" s="52">
        <f t="shared" si="6"/>
        <v>0</v>
      </c>
      <c r="L173" s="52">
        <v>0</v>
      </c>
      <c r="M173" s="52">
        <v>16863.599999999999</v>
      </c>
      <c r="N173" s="52">
        <v>9788.4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4484</v>
      </c>
      <c r="U173" s="52">
        <v>0</v>
      </c>
      <c r="V173" s="52">
        <v>0</v>
      </c>
      <c r="W173" s="52">
        <v>0</v>
      </c>
    </row>
    <row r="174" spans="2:23">
      <c r="B174" s="137"/>
      <c r="C174" s="137"/>
      <c r="D174" s="137"/>
      <c r="E174" s="137"/>
      <c r="F174" s="51" t="s">
        <v>199</v>
      </c>
      <c r="G174" s="52">
        <f t="shared" si="5"/>
        <v>9044.1</v>
      </c>
      <c r="H174" s="52">
        <f t="shared" si="6"/>
        <v>0</v>
      </c>
      <c r="I174" s="52">
        <f t="shared" si="6"/>
        <v>5722.5</v>
      </c>
      <c r="J174" s="52">
        <f t="shared" si="6"/>
        <v>3321.6</v>
      </c>
      <c r="K174" s="52">
        <f t="shared" si="6"/>
        <v>0</v>
      </c>
      <c r="L174" s="52">
        <v>0</v>
      </c>
      <c r="M174" s="52">
        <v>5722.5</v>
      </c>
      <c r="N174" s="52">
        <v>3321.6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</row>
    <row r="175" spans="2:23" ht="31.2">
      <c r="B175" s="137"/>
      <c r="C175" s="137"/>
      <c r="D175" s="137"/>
      <c r="E175" s="137"/>
      <c r="F175" s="51" t="s">
        <v>200</v>
      </c>
      <c r="G175" s="52">
        <f t="shared" si="5"/>
        <v>5298.3</v>
      </c>
      <c r="H175" s="52">
        <f t="shared" si="6"/>
        <v>0</v>
      </c>
      <c r="I175" s="52">
        <f t="shared" si="6"/>
        <v>3352.4</v>
      </c>
      <c r="J175" s="52">
        <f t="shared" si="6"/>
        <v>1945.9</v>
      </c>
      <c r="K175" s="52">
        <f t="shared" si="6"/>
        <v>0</v>
      </c>
      <c r="L175" s="52">
        <v>0</v>
      </c>
      <c r="M175" s="52">
        <v>3352.4</v>
      </c>
      <c r="N175" s="52">
        <v>1945.9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</row>
    <row r="176" spans="2:23">
      <c r="B176" s="137"/>
      <c r="C176" s="137"/>
      <c r="D176" s="137"/>
      <c r="E176" s="137"/>
      <c r="F176" s="51" t="s">
        <v>201</v>
      </c>
      <c r="G176" s="52">
        <f t="shared" si="5"/>
        <v>166.3</v>
      </c>
      <c r="H176" s="52">
        <f t="shared" si="6"/>
        <v>0</v>
      </c>
      <c r="I176" s="52">
        <f t="shared" si="6"/>
        <v>105.2</v>
      </c>
      <c r="J176" s="52">
        <f t="shared" si="6"/>
        <v>61.1</v>
      </c>
      <c r="K176" s="52">
        <f t="shared" si="6"/>
        <v>0</v>
      </c>
      <c r="L176" s="52">
        <v>0</v>
      </c>
      <c r="M176" s="52">
        <v>105.2</v>
      </c>
      <c r="N176" s="52">
        <v>61.1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</row>
    <row r="177" spans="2:23">
      <c r="B177" s="137"/>
      <c r="C177" s="137"/>
      <c r="D177" s="137"/>
      <c r="E177" s="137"/>
      <c r="F177" s="51" t="s">
        <v>202</v>
      </c>
      <c r="G177" s="52">
        <f t="shared" si="5"/>
        <v>565.20000000000005</v>
      </c>
      <c r="H177" s="52">
        <f t="shared" si="6"/>
        <v>0</v>
      </c>
      <c r="I177" s="52">
        <f t="shared" si="6"/>
        <v>357.6</v>
      </c>
      <c r="J177" s="52">
        <f t="shared" si="6"/>
        <v>207.6</v>
      </c>
      <c r="K177" s="52">
        <f t="shared" si="6"/>
        <v>0</v>
      </c>
      <c r="L177" s="52">
        <v>0</v>
      </c>
      <c r="M177" s="52">
        <v>357.6</v>
      </c>
      <c r="N177" s="52">
        <v>207.6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</row>
    <row r="178" spans="2:23" ht="31.2">
      <c r="B178" s="137"/>
      <c r="C178" s="137"/>
      <c r="D178" s="137"/>
      <c r="E178" s="137"/>
      <c r="F178" s="51" t="s">
        <v>203</v>
      </c>
      <c r="G178" s="52">
        <f t="shared" si="5"/>
        <v>693.8</v>
      </c>
      <c r="H178" s="52">
        <f t="shared" si="6"/>
        <v>0</v>
      </c>
      <c r="I178" s="52">
        <f t="shared" si="6"/>
        <v>439</v>
      </c>
      <c r="J178" s="52">
        <f t="shared" si="6"/>
        <v>254.8</v>
      </c>
      <c r="K178" s="52">
        <f t="shared" si="6"/>
        <v>0</v>
      </c>
      <c r="L178" s="52">
        <v>0</v>
      </c>
      <c r="M178" s="52">
        <v>439</v>
      </c>
      <c r="N178" s="52">
        <v>254.8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</row>
    <row r="179" spans="2:23">
      <c r="B179" s="137"/>
      <c r="C179" s="137"/>
      <c r="D179" s="137"/>
      <c r="E179" s="137"/>
      <c r="F179" s="51" t="s">
        <v>204</v>
      </c>
      <c r="G179" s="52">
        <f t="shared" si="5"/>
        <v>4798</v>
      </c>
      <c r="H179" s="52">
        <f t="shared" si="6"/>
        <v>4484</v>
      </c>
      <c r="I179" s="52">
        <f t="shared" si="6"/>
        <v>198.7</v>
      </c>
      <c r="J179" s="52">
        <f t="shared" si="6"/>
        <v>115.3</v>
      </c>
      <c r="K179" s="52">
        <f t="shared" si="6"/>
        <v>0</v>
      </c>
      <c r="L179" s="52">
        <v>0</v>
      </c>
      <c r="M179" s="52">
        <v>198.7</v>
      </c>
      <c r="N179" s="52">
        <v>115.3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4484</v>
      </c>
      <c r="U179" s="52">
        <v>0</v>
      </c>
      <c r="V179" s="52">
        <v>0</v>
      </c>
      <c r="W179" s="52">
        <v>0</v>
      </c>
    </row>
    <row r="180" spans="2:23">
      <c r="B180" s="137"/>
      <c r="C180" s="137"/>
      <c r="D180" s="137"/>
      <c r="E180" s="137"/>
      <c r="F180" s="51" t="s">
        <v>55</v>
      </c>
      <c r="G180" s="52">
        <f t="shared" si="5"/>
        <v>10570.3</v>
      </c>
      <c r="H180" s="52">
        <f t="shared" si="6"/>
        <v>0</v>
      </c>
      <c r="I180" s="52">
        <f t="shared" si="6"/>
        <v>6688.2</v>
      </c>
      <c r="J180" s="52">
        <f t="shared" si="6"/>
        <v>3882.1</v>
      </c>
      <c r="K180" s="52">
        <f t="shared" si="6"/>
        <v>0</v>
      </c>
      <c r="L180" s="52">
        <v>0</v>
      </c>
      <c r="M180" s="52">
        <v>6688.2</v>
      </c>
      <c r="N180" s="52">
        <v>3882.1</v>
      </c>
      <c r="O180" s="52">
        <v>0</v>
      </c>
      <c r="P180" s="52">
        <v>0</v>
      </c>
      <c r="Q180" s="52">
        <v>0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</row>
    <row r="181" spans="2:23">
      <c r="B181" s="137"/>
      <c r="C181" s="137"/>
      <c r="D181" s="137"/>
      <c r="E181" s="137" t="s">
        <v>154</v>
      </c>
      <c r="F181" s="51" t="s">
        <v>58</v>
      </c>
      <c r="G181" s="52">
        <f t="shared" si="5"/>
        <v>1825.9</v>
      </c>
      <c r="H181" s="52">
        <f t="shared" si="6"/>
        <v>0</v>
      </c>
      <c r="I181" s="52">
        <f t="shared" si="6"/>
        <v>1155.3</v>
      </c>
      <c r="J181" s="52">
        <f t="shared" si="6"/>
        <v>670.6</v>
      </c>
      <c r="K181" s="52">
        <f t="shared" si="6"/>
        <v>0</v>
      </c>
      <c r="L181" s="52">
        <v>0</v>
      </c>
      <c r="M181" s="52">
        <v>1155.3</v>
      </c>
      <c r="N181" s="52">
        <v>670.6</v>
      </c>
      <c r="O181" s="52">
        <v>0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</row>
    <row r="182" spans="2:23">
      <c r="B182" s="137"/>
      <c r="C182" s="137"/>
      <c r="D182" s="137"/>
      <c r="E182" s="137"/>
      <c r="F182" s="51" t="s">
        <v>205</v>
      </c>
      <c r="G182" s="52">
        <f t="shared" si="5"/>
        <v>282.39999999999998</v>
      </c>
      <c r="H182" s="52">
        <f t="shared" si="6"/>
        <v>0</v>
      </c>
      <c r="I182" s="52">
        <f t="shared" si="6"/>
        <v>178.7</v>
      </c>
      <c r="J182" s="52">
        <f t="shared" si="6"/>
        <v>103.7</v>
      </c>
      <c r="K182" s="52">
        <f t="shared" si="6"/>
        <v>0</v>
      </c>
      <c r="L182" s="52">
        <v>0</v>
      </c>
      <c r="M182" s="52">
        <v>178.7</v>
      </c>
      <c r="N182" s="52">
        <v>103.7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</row>
    <row r="183" spans="2:23">
      <c r="B183" s="137"/>
      <c r="C183" s="137"/>
      <c r="D183" s="137"/>
      <c r="E183" s="137"/>
      <c r="F183" s="51" t="s">
        <v>206</v>
      </c>
      <c r="G183" s="52">
        <f t="shared" si="5"/>
        <v>559.6</v>
      </c>
      <c r="H183" s="52">
        <f t="shared" si="6"/>
        <v>0</v>
      </c>
      <c r="I183" s="52">
        <f t="shared" si="6"/>
        <v>354.1</v>
      </c>
      <c r="J183" s="52">
        <f t="shared" si="6"/>
        <v>205.5</v>
      </c>
      <c r="K183" s="52">
        <f t="shared" si="6"/>
        <v>0</v>
      </c>
      <c r="L183" s="52">
        <v>0</v>
      </c>
      <c r="M183" s="52">
        <v>354.1</v>
      </c>
      <c r="N183" s="52">
        <v>205.5</v>
      </c>
      <c r="O183" s="52">
        <v>0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</row>
    <row r="184" spans="2:23">
      <c r="B184" s="137"/>
      <c r="C184" s="137"/>
      <c r="D184" s="137"/>
      <c r="E184" s="137"/>
      <c r="F184" s="51" t="s">
        <v>207</v>
      </c>
      <c r="G184" s="52">
        <f t="shared" si="5"/>
        <v>106.5</v>
      </c>
      <c r="H184" s="52">
        <f t="shared" si="6"/>
        <v>0</v>
      </c>
      <c r="I184" s="52">
        <f t="shared" si="6"/>
        <v>67.400000000000006</v>
      </c>
      <c r="J184" s="52">
        <f t="shared" si="6"/>
        <v>39.1</v>
      </c>
      <c r="K184" s="52">
        <f t="shared" si="6"/>
        <v>0</v>
      </c>
      <c r="L184" s="52">
        <v>0</v>
      </c>
      <c r="M184" s="52">
        <v>67.400000000000006</v>
      </c>
      <c r="N184" s="52">
        <v>39.1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</row>
    <row r="185" spans="2:23" ht="31.2">
      <c r="B185" s="137"/>
      <c r="C185" s="137"/>
      <c r="D185" s="137"/>
      <c r="E185" s="137"/>
      <c r="F185" s="51" t="s">
        <v>208</v>
      </c>
      <c r="G185" s="52">
        <f t="shared" si="5"/>
        <v>127.69999999999999</v>
      </c>
      <c r="H185" s="52">
        <f t="shared" si="6"/>
        <v>0</v>
      </c>
      <c r="I185" s="52">
        <f t="shared" si="6"/>
        <v>80.8</v>
      </c>
      <c r="J185" s="52">
        <f t="shared" si="6"/>
        <v>46.9</v>
      </c>
      <c r="K185" s="52">
        <f t="shared" si="6"/>
        <v>0</v>
      </c>
      <c r="L185" s="52">
        <v>0</v>
      </c>
      <c r="M185" s="52">
        <v>80.8</v>
      </c>
      <c r="N185" s="52">
        <v>46.9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</row>
    <row r="186" spans="2:23">
      <c r="B186" s="137"/>
      <c r="C186" s="137"/>
      <c r="D186" s="137"/>
      <c r="E186" s="137"/>
      <c r="F186" s="51" t="s">
        <v>209</v>
      </c>
      <c r="G186" s="52">
        <f t="shared" si="5"/>
        <v>0.5</v>
      </c>
      <c r="H186" s="52">
        <f t="shared" si="6"/>
        <v>0</v>
      </c>
      <c r="I186" s="52">
        <f t="shared" si="6"/>
        <v>0.3</v>
      </c>
      <c r="J186" s="52">
        <f t="shared" si="6"/>
        <v>0.2</v>
      </c>
      <c r="K186" s="52">
        <f t="shared" si="6"/>
        <v>0</v>
      </c>
      <c r="L186" s="52">
        <v>0</v>
      </c>
      <c r="M186" s="52">
        <v>0.3</v>
      </c>
      <c r="N186" s="52">
        <v>0.2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</row>
    <row r="187" spans="2:23">
      <c r="B187" s="137"/>
      <c r="C187" s="137"/>
      <c r="D187" s="137"/>
      <c r="E187" s="137"/>
      <c r="F187" s="51" t="s">
        <v>55</v>
      </c>
      <c r="G187" s="52">
        <f t="shared" si="5"/>
        <v>749.2</v>
      </c>
      <c r="H187" s="52">
        <f t="shared" si="6"/>
        <v>0</v>
      </c>
      <c r="I187" s="52">
        <f t="shared" si="6"/>
        <v>474</v>
      </c>
      <c r="J187" s="52">
        <f t="shared" si="6"/>
        <v>275.2</v>
      </c>
      <c r="K187" s="52">
        <f t="shared" si="6"/>
        <v>0</v>
      </c>
      <c r="L187" s="52">
        <v>0</v>
      </c>
      <c r="M187" s="52">
        <v>474</v>
      </c>
      <c r="N187" s="52">
        <v>275.2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</row>
    <row r="188" spans="2:23" ht="62.4">
      <c r="B188" s="137"/>
      <c r="C188" s="137"/>
      <c r="D188" s="137"/>
      <c r="E188" s="51" t="s">
        <v>210</v>
      </c>
      <c r="F188" s="51" t="s">
        <v>233</v>
      </c>
      <c r="G188" s="52">
        <f t="shared" si="5"/>
        <v>0</v>
      </c>
      <c r="H188" s="52">
        <f t="shared" si="6"/>
        <v>0</v>
      </c>
      <c r="I188" s="52">
        <f t="shared" si="6"/>
        <v>0</v>
      </c>
      <c r="J188" s="52">
        <f t="shared" si="6"/>
        <v>0</v>
      </c>
      <c r="K188" s="52">
        <f t="shared" si="6"/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52">
        <v>0</v>
      </c>
      <c r="U188" s="52">
        <v>0</v>
      </c>
      <c r="V188" s="52">
        <v>0</v>
      </c>
      <c r="W188" s="52">
        <v>0</v>
      </c>
    </row>
    <row r="189" spans="2:23">
      <c r="B189" s="137"/>
      <c r="C189" s="137"/>
      <c r="D189" s="137"/>
      <c r="E189" s="137" t="s">
        <v>211</v>
      </c>
      <c r="F189" s="137" t="s">
        <v>197</v>
      </c>
      <c r="G189" s="52">
        <f t="shared" si="5"/>
        <v>0</v>
      </c>
      <c r="H189" s="52">
        <f t="shared" si="6"/>
        <v>0</v>
      </c>
      <c r="I189" s="52">
        <f t="shared" si="6"/>
        <v>0</v>
      </c>
      <c r="J189" s="52">
        <f t="shared" si="6"/>
        <v>0</v>
      </c>
      <c r="K189" s="52">
        <f t="shared" si="6"/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</row>
    <row r="190" spans="2:23">
      <c r="B190" s="137"/>
      <c r="C190" s="137"/>
      <c r="D190" s="137" t="s">
        <v>212</v>
      </c>
      <c r="E190" s="137" t="s">
        <v>58</v>
      </c>
      <c r="F190" s="137" t="s">
        <v>197</v>
      </c>
      <c r="G190" s="52">
        <f t="shared" si="5"/>
        <v>21361.9</v>
      </c>
      <c r="H190" s="52">
        <f t="shared" si="6"/>
        <v>21361.9</v>
      </c>
      <c r="I190" s="52">
        <f t="shared" si="6"/>
        <v>0</v>
      </c>
      <c r="J190" s="52">
        <f t="shared" si="6"/>
        <v>0</v>
      </c>
      <c r="K190" s="52">
        <f t="shared" si="6"/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21361.9</v>
      </c>
      <c r="U190" s="52">
        <v>0</v>
      </c>
      <c r="V190" s="52">
        <v>0</v>
      </c>
      <c r="W190" s="52">
        <v>0</v>
      </c>
    </row>
    <row r="191" spans="2:23">
      <c r="B191" s="137"/>
      <c r="C191" s="137"/>
      <c r="D191" s="137"/>
      <c r="E191" s="137" t="s">
        <v>199</v>
      </c>
      <c r="F191" s="51" t="s">
        <v>213</v>
      </c>
      <c r="G191" s="52">
        <f t="shared" si="5"/>
        <v>34</v>
      </c>
      <c r="H191" s="52">
        <f t="shared" si="6"/>
        <v>34</v>
      </c>
      <c r="I191" s="52">
        <f t="shared" si="6"/>
        <v>0</v>
      </c>
      <c r="J191" s="52">
        <f t="shared" si="6"/>
        <v>0</v>
      </c>
      <c r="K191" s="52">
        <f t="shared" si="6"/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34</v>
      </c>
      <c r="U191" s="52">
        <v>0</v>
      </c>
      <c r="V191" s="52">
        <v>0</v>
      </c>
      <c r="W191" s="52">
        <v>0</v>
      </c>
    </row>
    <row r="192" spans="2:23">
      <c r="B192" s="137"/>
      <c r="C192" s="137"/>
      <c r="D192" s="137"/>
      <c r="E192" s="137"/>
      <c r="F192" s="51" t="s">
        <v>55</v>
      </c>
      <c r="G192" s="52">
        <f t="shared" si="5"/>
        <v>3004.3</v>
      </c>
      <c r="H192" s="52">
        <f t="shared" si="6"/>
        <v>3004.3</v>
      </c>
      <c r="I192" s="52">
        <f t="shared" si="6"/>
        <v>0</v>
      </c>
      <c r="J192" s="52">
        <f t="shared" si="6"/>
        <v>0</v>
      </c>
      <c r="K192" s="52">
        <f t="shared" si="6"/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3004.3</v>
      </c>
      <c r="U192" s="52">
        <v>0</v>
      </c>
      <c r="V192" s="52">
        <v>0</v>
      </c>
      <c r="W192" s="52">
        <v>0</v>
      </c>
    </row>
    <row r="193" spans="2:23">
      <c r="B193" s="137"/>
      <c r="C193" s="137"/>
      <c r="D193" s="137"/>
      <c r="E193" s="137" t="s">
        <v>112</v>
      </c>
      <c r="F193" s="137" t="s">
        <v>197</v>
      </c>
      <c r="G193" s="52">
        <f t="shared" si="5"/>
        <v>202</v>
      </c>
      <c r="H193" s="52">
        <f t="shared" si="6"/>
        <v>202</v>
      </c>
      <c r="I193" s="52">
        <f t="shared" si="6"/>
        <v>0</v>
      </c>
      <c r="J193" s="52">
        <f t="shared" si="6"/>
        <v>0</v>
      </c>
      <c r="K193" s="52">
        <f t="shared" si="6"/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202</v>
      </c>
      <c r="U193" s="52">
        <v>0</v>
      </c>
      <c r="V193" s="52">
        <v>0</v>
      </c>
      <c r="W193" s="52">
        <v>0</v>
      </c>
    </row>
    <row r="194" spans="2:23">
      <c r="B194" s="137"/>
      <c r="C194" s="137"/>
      <c r="D194" s="137"/>
      <c r="E194" s="137" t="s">
        <v>194</v>
      </c>
      <c r="F194" s="137" t="s">
        <v>197</v>
      </c>
      <c r="G194" s="52">
        <f t="shared" si="5"/>
        <v>552.79999999999995</v>
      </c>
      <c r="H194" s="52">
        <f t="shared" si="6"/>
        <v>552.79999999999995</v>
      </c>
      <c r="I194" s="52">
        <f t="shared" si="6"/>
        <v>0</v>
      </c>
      <c r="J194" s="52">
        <f t="shared" si="6"/>
        <v>0</v>
      </c>
      <c r="K194" s="52">
        <f t="shared" ref="K194:K257" si="7">SUM(O194,S194,W194)</f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552.79999999999995</v>
      </c>
      <c r="U194" s="52">
        <v>0</v>
      </c>
      <c r="V194" s="52">
        <v>0</v>
      </c>
      <c r="W194" s="52">
        <v>0</v>
      </c>
    </row>
    <row r="195" spans="2:23">
      <c r="B195" s="137"/>
      <c r="C195" s="137"/>
      <c r="D195" s="137"/>
      <c r="E195" s="137" t="s">
        <v>200</v>
      </c>
      <c r="F195" s="51" t="s">
        <v>214</v>
      </c>
      <c r="G195" s="52">
        <f t="shared" ref="G195:G258" si="8">SUM(H195:K195)</f>
        <v>4653.5</v>
      </c>
      <c r="H195" s="52">
        <f t="shared" ref="H195:K258" si="9">SUM(L195,P195,T195)</f>
        <v>4653.5</v>
      </c>
      <c r="I195" s="52">
        <f t="shared" si="9"/>
        <v>0</v>
      </c>
      <c r="J195" s="52">
        <f t="shared" si="9"/>
        <v>0</v>
      </c>
      <c r="K195" s="52">
        <f t="shared" si="7"/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4653.5</v>
      </c>
      <c r="U195" s="52">
        <v>0</v>
      </c>
      <c r="V195" s="52">
        <v>0</v>
      </c>
      <c r="W195" s="52">
        <v>0</v>
      </c>
    </row>
    <row r="196" spans="2:23" ht="31.2">
      <c r="B196" s="137"/>
      <c r="C196" s="137"/>
      <c r="D196" s="137"/>
      <c r="E196" s="137"/>
      <c r="F196" s="51" t="s">
        <v>215</v>
      </c>
      <c r="G196" s="52">
        <f t="shared" si="8"/>
        <v>332.5</v>
      </c>
      <c r="H196" s="52">
        <f t="shared" si="9"/>
        <v>332.5</v>
      </c>
      <c r="I196" s="52">
        <f t="shared" si="9"/>
        <v>0</v>
      </c>
      <c r="J196" s="52">
        <f t="shared" si="9"/>
        <v>0</v>
      </c>
      <c r="K196" s="52">
        <f t="shared" si="7"/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332.5</v>
      </c>
      <c r="U196" s="52">
        <v>0</v>
      </c>
      <c r="V196" s="52">
        <v>0</v>
      </c>
      <c r="W196" s="52">
        <v>0</v>
      </c>
    </row>
    <row r="197" spans="2:23">
      <c r="B197" s="137"/>
      <c r="C197" s="137"/>
      <c r="D197" s="137"/>
      <c r="E197" s="137"/>
      <c r="F197" s="51" t="s">
        <v>216</v>
      </c>
      <c r="G197" s="52">
        <f t="shared" si="8"/>
        <v>1315.5</v>
      </c>
      <c r="H197" s="52">
        <f t="shared" si="9"/>
        <v>1315.5</v>
      </c>
      <c r="I197" s="52">
        <f t="shared" si="9"/>
        <v>0</v>
      </c>
      <c r="J197" s="52">
        <f t="shared" si="9"/>
        <v>0</v>
      </c>
      <c r="K197" s="52">
        <f t="shared" si="7"/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1315.5</v>
      </c>
      <c r="U197" s="52">
        <v>0</v>
      </c>
      <c r="V197" s="52">
        <v>0</v>
      </c>
      <c r="W197" s="52">
        <v>0</v>
      </c>
    </row>
    <row r="198" spans="2:23">
      <c r="B198" s="137"/>
      <c r="C198" s="137"/>
      <c r="D198" s="137"/>
      <c r="E198" s="137"/>
      <c r="F198" s="51" t="s">
        <v>55</v>
      </c>
      <c r="G198" s="52">
        <f t="shared" si="8"/>
        <v>1929.9</v>
      </c>
      <c r="H198" s="52">
        <f t="shared" si="9"/>
        <v>1929.9</v>
      </c>
      <c r="I198" s="52">
        <f t="shared" si="9"/>
        <v>0</v>
      </c>
      <c r="J198" s="52">
        <f t="shared" si="9"/>
        <v>0</v>
      </c>
      <c r="K198" s="52">
        <f t="shared" si="7"/>
        <v>0</v>
      </c>
      <c r="L198" s="52">
        <v>0</v>
      </c>
      <c r="M198" s="52">
        <v>0</v>
      </c>
      <c r="N198" s="52">
        <v>0</v>
      </c>
      <c r="O198" s="52">
        <v>0</v>
      </c>
      <c r="P198" s="52">
        <v>0</v>
      </c>
      <c r="Q198" s="52">
        <v>0</v>
      </c>
      <c r="R198" s="52">
        <v>0</v>
      </c>
      <c r="S198" s="52">
        <v>0</v>
      </c>
      <c r="T198" s="52">
        <v>1929.9</v>
      </c>
      <c r="U198" s="52">
        <v>0</v>
      </c>
      <c r="V198" s="52">
        <v>0</v>
      </c>
      <c r="W198" s="52">
        <v>0</v>
      </c>
    </row>
    <row r="199" spans="2:23">
      <c r="B199" s="137"/>
      <c r="C199" s="137"/>
      <c r="D199" s="137"/>
      <c r="E199" s="137" t="s">
        <v>201</v>
      </c>
      <c r="F199" s="137" t="s">
        <v>197</v>
      </c>
      <c r="G199" s="52">
        <f t="shared" si="8"/>
        <v>0</v>
      </c>
      <c r="H199" s="52">
        <f t="shared" si="9"/>
        <v>0</v>
      </c>
      <c r="I199" s="52">
        <f t="shared" si="9"/>
        <v>0</v>
      </c>
      <c r="J199" s="52">
        <f t="shared" si="9"/>
        <v>0</v>
      </c>
      <c r="K199" s="52">
        <f t="shared" si="7"/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</row>
    <row r="200" spans="2:23">
      <c r="B200" s="137"/>
      <c r="C200" s="137"/>
      <c r="D200" s="137"/>
      <c r="E200" s="137" t="s">
        <v>217</v>
      </c>
      <c r="F200" s="137" t="s">
        <v>197</v>
      </c>
      <c r="G200" s="52">
        <f t="shared" si="8"/>
        <v>1761</v>
      </c>
      <c r="H200" s="52">
        <f t="shared" si="9"/>
        <v>1761</v>
      </c>
      <c r="I200" s="52">
        <f t="shared" si="9"/>
        <v>0</v>
      </c>
      <c r="J200" s="52">
        <f t="shared" si="9"/>
        <v>0</v>
      </c>
      <c r="K200" s="52">
        <f t="shared" si="7"/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1761</v>
      </c>
      <c r="U200" s="52">
        <v>0</v>
      </c>
      <c r="V200" s="52">
        <v>0</v>
      </c>
      <c r="W200" s="52">
        <v>0</v>
      </c>
    </row>
    <row r="201" spans="2:23">
      <c r="B201" s="137"/>
      <c r="C201" s="137"/>
      <c r="D201" s="137"/>
      <c r="E201" s="137" t="s">
        <v>218</v>
      </c>
      <c r="F201" s="137" t="s">
        <v>197</v>
      </c>
      <c r="G201" s="52">
        <f t="shared" si="8"/>
        <v>951.5</v>
      </c>
      <c r="H201" s="52">
        <f t="shared" si="9"/>
        <v>951.5</v>
      </c>
      <c r="I201" s="52">
        <f t="shared" si="9"/>
        <v>0</v>
      </c>
      <c r="J201" s="52">
        <f t="shared" si="9"/>
        <v>0</v>
      </c>
      <c r="K201" s="52">
        <f t="shared" si="7"/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951.5</v>
      </c>
      <c r="U201" s="52">
        <v>0</v>
      </c>
      <c r="V201" s="52">
        <v>0</v>
      </c>
      <c r="W201" s="52">
        <v>0</v>
      </c>
    </row>
    <row r="202" spans="2:23">
      <c r="B202" s="137"/>
      <c r="C202" s="137"/>
      <c r="D202" s="137"/>
      <c r="E202" s="137" t="s">
        <v>202</v>
      </c>
      <c r="F202" s="137" t="s">
        <v>197</v>
      </c>
      <c r="G202" s="52">
        <f t="shared" si="8"/>
        <v>0</v>
      </c>
      <c r="H202" s="52">
        <f t="shared" si="9"/>
        <v>0</v>
      </c>
      <c r="I202" s="52">
        <f t="shared" si="9"/>
        <v>0</v>
      </c>
      <c r="J202" s="52">
        <f t="shared" si="9"/>
        <v>0</v>
      </c>
      <c r="K202" s="52">
        <f t="shared" si="7"/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</row>
    <row r="203" spans="2:23">
      <c r="B203" s="137"/>
      <c r="C203" s="137"/>
      <c r="D203" s="137"/>
      <c r="E203" s="137" t="s">
        <v>235</v>
      </c>
      <c r="F203" s="137" t="s">
        <v>197</v>
      </c>
      <c r="G203" s="52">
        <f t="shared" si="8"/>
        <v>61</v>
      </c>
      <c r="H203" s="52">
        <f t="shared" si="9"/>
        <v>61</v>
      </c>
      <c r="I203" s="52">
        <f t="shared" si="9"/>
        <v>0</v>
      </c>
      <c r="J203" s="52">
        <f t="shared" si="9"/>
        <v>0</v>
      </c>
      <c r="K203" s="52">
        <f t="shared" si="7"/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61</v>
      </c>
      <c r="U203" s="52">
        <v>0</v>
      </c>
      <c r="V203" s="52">
        <v>0</v>
      </c>
      <c r="W203" s="52">
        <v>0</v>
      </c>
    </row>
    <row r="204" spans="2:23">
      <c r="B204" s="137"/>
      <c r="C204" s="137"/>
      <c r="D204" s="137"/>
      <c r="E204" s="137" t="s">
        <v>220</v>
      </c>
      <c r="F204" s="137" t="s">
        <v>197</v>
      </c>
      <c r="G204" s="52">
        <f t="shared" si="8"/>
        <v>20</v>
      </c>
      <c r="H204" s="52">
        <f t="shared" si="9"/>
        <v>20</v>
      </c>
      <c r="I204" s="52">
        <f t="shared" si="9"/>
        <v>0</v>
      </c>
      <c r="J204" s="52">
        <f t="shared" si="9"/>
        <v>0</v>
      </c>
      <c r="K204" s="52">
        <f t="shared" si="7"/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20</v>
      </c>
      <c r="U204" s="52">
        <v>0</v>
      </c>
      <c r="V204" s="52">
        <v>0</v>
      </c>
      <c r="W204" s="52">
        <v>0</v>
      </c>
    </row>
    <row r="205" spans="2:23" ht="31.2">
      <c r="B205" s="137"/>
      <c r="C205" s="137"/>
      <c r="D205" s="137"/>
      <c r="E205" s="137" t="s">
        <v>221</v>
      </c>
      <c r="F205" s="51" t="s">
        <v>222</v>
      </c>
      <c r="G205" s="52">
        <f t="shared" si="8"/>
        <v>0</v>
      </c>
      <c r="H205" s="52">
        <f t="shared" si="9"/>
        <v>0</v>
      </c>
      <c r="I205" s="52">
        <f t="shared" si="9"/>
        <v>0</v>
      </c>
      <c r="J205" s="52">
        <f t="shared" si="9"/>
        <v>0</v>
      </c>
      <c r="K205" s="52">
        <f t="shared" si="7"/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</row>
    <row r="206" spans="2:23">
      <c r="B206" s="137"/>
      <c r="C206" s="137"/>
      <c r="D206" s="137"/>
      <c r="E206" s="137"/>
      <c r="F206" s="51" t="s">
        <v>223</v>
      </c>
      <c r="G206" s="52">
        <f t="shared" si="8"/>
        <v>0</v>
      </c>
      <c r="H206" s="52">
        <f t="shared" si="9"/>
        <v>0</v>
      </c>
      <c r="I206" s="52">
        <f t="shared" si="9"/>
        <v>0</v>
      </c>
      <c r="J206" s="52">
        <f t="shared" si="9"/>
        <v>0</v>
      </c>
      <c r="K206" s="52">
        <f t="shared" si="7"/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</row>
    <row r="207" spans="2:23">
      <c r="B207" s="137"/>
      <c r="C207" s="137"/>
      <c r="D207" s="137"/>
      <c r="E207" s="137" t="s">
        <v>54</v>
      </c>
      <c r="F207" s="137" t="s">
        <v>197</v>
      </c>
      <c r="G207" s="52">
        <f t="shared" si="8"/>
        <v>338</v>
      </c>
      <c r="H207" s="52">
        <f t="shared" si="9"/>
        <v>338</v>
      </c>
      <c r="I207" s="52">
        <f t="shared" si="9"/>
        <v>0</v>
      </c>
      <c r="J207" s="52">
        <f t="shared" si="9"/>
        <v>0</v>
      </c>
      <c r="K207" s="52">
        <f t="shared" si="7"/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338</v>
      </c>
      <c r="U207" s="52">
        <v>0</v>
      </c>
      <c r="V207" s="52">
        <v>0</v>
      </c>
      <c r="W207" s="52">
        <v>0</v>
      </c>
    </row>
    <row r="208" spans="2:23">
      <c r="B208" s="137"/>
      <c r="C208" s="137"/>
      <c r="D208" s="137"/>
      <c r="E208" s="137" t="s">
        <v>224</v>
      </c>
      <c r="F208" s="137" t="s">
        <v>197</v>
      </c>
      <c r="G208" s="52">
        <f t="shared" si="8"/>
        <v>541.79999999999995</v>
      </c>
      <c r="H208" s="52">
        <f t="shared" si="9"/>
        <v>541.79999999999995</v>
      </c>
      <c r="I208" s="52">
        <f t="shared" si="9"/>
        <v>0</v>
      </c>
      <c r="J208" s="52">
        <f t="shared" si="9"/>
        <v>0</v>
      </c>
      <c r="K208" s="52">
        <f t="shared" si="7"/>
        <v>0</v>
      </c>
      <c r="L208" s="52">
        <v>0</v>
      </c>
      <c r="M208" s="52">
        <v>0</v>
      </c>
      <c r="N208" s="52">
        <v>0</v>
      </c>
      <c r="O208" s="52">
        <v>0</v>
      </c>
      <c r="P208" s="52">
        <v>0</v>
      </c>
      <c r="Q208" s="52">
        <v>0</v>
      </c>
      <c r="R208" s="52">
        <v>0</v>
      </c>
      <c r="S208" s="52">
        <v>0</v>
      </c>
      <c r="T208" s="52">
        <v>541.79999999999995</v>
      </c>
      <c r="U208" s="52">
        <v>0</v>
      </c>
      <c r="V208" s="52">
        <v>0</v>
      </c>
      <c r="W208" s="52">
        <v>0</v>
      </c>
    </row>
    <row r="209" spans="2:23">
      <c r="B209" s="137"/>
      <c r="C209" s="137"/>
      <c r="D209" s="137"/>
      <c r="E209" s="137" t="s">
        <v>225</v>
      </c>
      <c r="F209" s="137" t="s">
        <v>197</v>
      </c>
      <c r="G209" s="52">
        <f t="shared" si="8"/>
        <v>0</v>
      </c>
      <c r="H209" s="52">
        <f t="shared" si="9"/>
        <v>0</v>
      </c>
      <c r="I209" s="52">
        <f t="shared" si="9"/>
        <v>0</v>
      </c>
      <c r="J209" s="52">
        <f t="shared" si="9"/>
        <v>0</v>
      </c>
      <c r="K209" s="52">
        <f t="shared" si="7"/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</row>
    <row r="210" spans="2:23">
      <c r="B210" s="137"/>
      <c r="C210" s="137"/>
      <c r="D210" s="137"/>
      <c r="E210" s="137" t="s">
        <v>55</v>
      </c>
      <c r="F210" s="137" t="s">
        <v>197</v>
      </c>
      <c r="G210" s="52">
        <f t="shared" si="8"/>
        <v>0</v>
      </c>
      <c r="H210" s="52">
        <f t="shared" si="9"/>
        <v>0</v>
      </c>
      <c r="I210" s="52">
        <f t="shared" si="9"/>
        <v>0</v>
      </c>
      <c r="J210" s="52">
        <f t="shared" si="9"/>
        <v>0</v>
      </c>
      <c r="K210" s="52">
        <f t="shared" si="7"/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0</v>
      </c>
      <c r="U210" s="52">
        <v>0</v>
      </c>
      <c r="V210" s="52">
        <v>0</v>
      </c>
      <c r="W210" s="52">
        <v>0</v>
      </c>
    </row>
    <row r="211" spans="2:23">
      <c r="B211" s="137"/>
      <c r="C211" s="137"/>
      <c r="D211" s="137"/>
      <c r="E211" s="137" t="s">
        <v>226</v>
      </c>
      <c r="F211" s="137" t="s">
        <v>197</v>
      </c>
      <c r="G211" s="52">
        <f t="shared" si="8"/>
        <v>5664.1</v>
      </c>
      <c r="H211" s="52">
        <f t="shared" si="9"/>
        <v>5664.1</v>
      </c>
      <c r="I211" s="52">
        <f t="shared" si="9"/>
        <v>0</v>
      </c>
      <c r="J211" s="52">
        <f t="shared" si="9"/>
        <v>0</v>
      </c>
      <c r="K211" s="52">
        <f t="shared" si="7"/>
        <v>0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5664.1</v>
      </c>
      <c r="U211" s="52">
        <v>0</v>
      </c>
      <c r="V211" s="52">
        <v>0</v>
      </c>
      <c r="W211" s="52">
        <v>0</v>
      </c>
    </row>
    <row r="212" spans="2:23">
      <c r="B212" s="137"/>
      <c r="C212" s="137"/>
      <c r="D212" s="137" t="s">
        <v>227</v>
      </c>
      <c r="E212" s="137" t="s">
        <v>197</v>
      </c>
      <c r="F212" s="137" t="s">
        <v>197</v>
      </c>
      <c r="G212" s="52">
        <f t="shared" si="8"/>
        <v>27586</v>
      </c>
      <c r="H212" s="52">
        <f t="shared" si="9"/>
        <v>27586</v>
      </c>
      <c r="I212" s="52">
        <f t="shared" si="9"/>
        <v>0</v>
      </c>
      <c r="J212" s="52">
        <f t="shared" si="9"/>
        <v>0</v>
      </c>
      <c r="K212" s="52">
        <f t="shared" si="7"/>
        <v>0</v>
      </c>
      <c r="L212" s="52">
        <v>15177</v>
      </c>
      <c r="M212" s="52">
        <v>0</v>
      </c>
      <c r="N212" s="52">
        <v>0</v>
      </c>
      <c r="O212" s="52">
        <v>0</v>
      </c>
      <c r="P212" s="52">
        <v>153.4</v>
      </c>
      <c r="Q212" s="52">
        <v>0</v>
      </c>
      <c r="R212" s="52">
        <v>0</v>
      </c>
      <c r="S212" s="52">
        <v>0</v>
      </c>
      <c r="T212" s="52">
        <v>12255.6</v>
      </c>
      <c r="U212" s="52">
        <v>0</v>
      </c>
      <c r="V212" s="52">
        <v>0</v>
      </c>
      <c r="W212" s="52">
        <v>0</v>
      </c>
    </row>
    <row r="213" spans="2:23">
      <c r="B213" s="137" t="s">
        <v>125</v>
      </c>
      <c r="C213" s="137" t="s">
        <v>129</v>
      </c>
      <c r="D213" s="137" t="s">
        <v>123</v>
      </c>
      <c r="E213" s="137"/>
      <c r="F213" s="137" t="s">
        <v>197</v>
      </c>
      <c r="G213" s="52">
        <f t="shared" si="8"/>
        <v>109694.5</v>
      </c>
      <c r="H213" s="52">
        <f t="shared" si="9"/>
        <v>70812.5</v>
      </c>
      <c r="I213" s="52">
        <f t="shared" si="9"/>
        <v>29214</v>
      </c>
      <c r="J213" s="52">
        <f t="shared" si="9"/>
        <v>9559.9</v>
      </c>
      <c r="K213" s="52">
        <f t="shared" si="7"/>
        <v>108.1</v>
      </c>
      <c r="L213" s="52">
        <v>44622.8</v>
      </c>
      <c r="M213" s="52">
        <v>29214</v>
      </c>
      <c r="N213" s="52">
        <v>9559.9</v>
      </c>
      <c r="O213" s="52">
        <v>0</v>
      </c>
      <c r="P213" s="52">
        <v>64.7</v>
      </c>
      <c r="Q213" s="52">
        <v>0</v>
      </c>
      <c r="R213" s="52">
        <v>0</v>
      </c>
      <c r="S213" s="52">
        <v>108.1</v>
      </c>
      <c r="T213" s="52">
        <v>26125</v>
      </c>
      <c r="U213" s="52">
        <v>0</v>
      </c>
      <c r="V213" s="52">
        <v>0</v>
      </c>
      <c r="W213" s="52">
        <v>0</v>
      </c>
    </row>
    <row r="214" spans="2:23">
      <c r="B214" s="137"/>
      <c r="C214" s="137"/>
      <c r="D214" s="137" t="s">
        <v>198</v>
      </c>
      <c r="E214" s="137" t="s">
        <v>58</v>
      </c>
      <c r="F214" s="137" t="s">
        <v>197</v>
      </c>
      <c r="G214" s="52">
        <f t="shared" si="8"/>
        <v>38773.9</v>
      </c>
      <c r="H214" s="52">
        <f t="shared" si="9"/>
        <v>0</v>
      </c>
      <c r="I214" s="52">
        <f t="shared" si="9"/>
        <v>29214</v>
      </c>
      <c r="J214" s="52">
        <f t="shared" si="9"/>
        <v>9559.9</v>
      </c>
      <c r="K214" s="52">
        <f t="shared" si="7"/>
        <v>0</v>
      </c>
      <c r="L214" s="52">
        <v>0</v>
      </c>
      <c r="M214" s="52">
        <v>29214</v>
      </c>
      <c r="N214" s="52">
        <v>9559.9</v>
      </c>
      <c r="O214" s="52">
        <v>0</v>
      </c>
      <c r="P214" s="52">
        <v>0</v>
      </c>
      <c r="Q214" s="52">
        <v>0</v>
      </c>
      <c r="R214" s="52">
        <v>0</v>
      </c>
      <c r="S214" s="52">
        <v>0</v>
      </c>
      <c r="T214" s="52">
        <v>0</v>
      </c>
      <c r="U214" s="52">
        <v>0</v>
      </c>
      <c r="V214" s="52">
        <v>0</v>
      </c>
      <c r="W214" s="52">
        <v>0</v>
      </c>
    </row>
    <row r="215" spans="2:23">
      <c r="B215" s="137"/>
      <c r="C215" s="137"/>
      <c r="D215" s="137"/>
      <c r="E215" s="137" t="s">
        <v>153</v>
      </c>
      <c r="F215" s="51" t="s">
        <v>58</v>
      </c>
      <c r="G215" s="52">
        <f t="shared" si="8"/>
        <v>36287.599999999999</v>
      </c>
      <c r="H215" s="52">
        <f t="shared" si="9"/>
        <v>0</v>
      </c>
      <c r="I215" s="52">
        <f t="shared" si="9"/>
        <v>27340.7</v>
      </c>
      <c r="J215" s="52">
        <f t="shared" si="9"/>
        <v>8946.9</v>
      </c>
      <c r="K215" s="52">
        <f t="shared" si="7"/>
        <v>0</v>
      </c>
      <c r="L215" s="52">
        <v>0</v>
      </c>
      <c r="M215" s="52">
        <v>27340.7</v>
      </c>
      <c r="N215" s="52">
        <v>8946.9</v>
      </c>
      <c r="O215" s="52">
        <v>0</v>
      </c>
      <c r="P215" s="52">
        <v>0</v>
      </c>
      <c r="Q215" s="52">
        <v>0</v>
      </c>
      <c r="R215" s="52">
        <v>0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</row>
    <row r="216" spans="2:23">
      <c r="B216" s="137"/>
      <c r="C216" s="137"/>
      <c r="D216" s="137"/>
      <c r="E216" s="137"/>
      <c r="F216" s="51" t="s">
        <v>199</v>
      </c>
      <c r="G216" s="52">
        <f t="shared" si="8"/>
        <v>12313.9</v>
      </c>
      <c r="H216" s="52">
        <f t="shared" si="9"/>
        <v>0</v>
      </c>
      <c r="I216" s="52">
        <f t="shared" si="9"/>
        <v>9277.7999999999993</v>
      </c>
      <c r="J216" s="52">
        <f t="shared" si="9"/>
        <v>3036.1</v>
      </c>
      <c r="K216" s="52">
        <f t="shared" si="7"/>
        <v>0</v>
      </c>
      <c r="L216" s="52">
        <v>0</v>
      </c>
      <c r="M216" s="52">
        <v>9277.7999999999993</v>
      </c>
      <c r="N216" s="52">
        <v>3036.1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</row>
    <row r="217" spans="2:23" ht="31.2">
      <c r="B217" s="137"/>
      <c r="C217" s="137"/>
      <c r="D217" s="137"/>
      <c r="E217" s="137"/>
      <c r="F217" s="51" t="s">
        <v>200</v>
      </c>
      <c r="G217" s="52">
        <f t="shared" si="8"/>
        <v>7213.7999999999993</v>
      </c>
      <c r="H217" s="52">
        <f t="shared" si="9"/>
        <v>0</v>
      </c>
      <c r="I217" s="52">
        <f t="shared" si="9"/>
        <v>5435.2</v>
      </c>
      <c r="J217" s="52">
        <f t="shared" si="9"/>
        <v>1778.6</v>
      </c>
      <c r="K217" s="52">
        <f t="shared" si="7"/>
        <v>0</v>
      </c>
      <c r="L217" s="52">
        <v>0</v>
      </c>
      <c r="M217" s="52">
        <v>5435.2</v>
      </c>
      <c r="N217" s="52">
        <v>1778.6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</row>
    <row r="218" spans="2:23">
      <c r="B218" s="137"/>
      <c r="C218" s="137"/>
      <c r="D218" s="137"/>
      <c r="E218" s="137"/>
      <c r="F218" s="51" t="s">
        <v>201</v>
      </c>
      <c r="G218" s="52">
        <f t="shared" si="8"/>
        <v>226.39999999999998</v>
      </c>
      <c r="H218" s="52">
        <f t="shared" si="9"/>
        <v>0</v>
      </c>
      <c r="I218" s="52">
        <f t="shared" si="9"/>
        <v>170.6</v>
      </c>
      <c r="J218" s="52">
        <f t="shared" si="9"/>
        <v>55.8</v>
      </c>
      <c r="K218" s="52">
        <f t="shared" si="7"/>
        <v>0</v>
      </c>
      <c r="L218" s="52">
        <v>0</v>
      </c>
      <c r="M218" s="52">
        <v>170.6</v>
      </c>
      <c r="N218" s="52">
        <v>55.8</v>
      </c>
      <c r="O218" s="52">
        <v>0</v>
      </c>
      <c r="P218" s="52">
        <v>0</v>
      </c>
      <c r="Q218" s="52">
        <v>0</v>
      </c>
      <c r="R218" s="52">
        <v>0</v>
      </c>
      <c r="S218" s="52">
        <v>0</v>
      </c>
      <c r="T218" s="52">
        <v>0</v>
      </c>
      <c r="U218" s="52">
        <v>0</v>
      </c>
      <c r="V218" s="52">
        <v>0</v>
      </c>
      <c r="W218" s="52">
        <v>0</v>
      </c>
    </row>
    <row r="219" spans="2:23">
      <c r="B219" s="137"/>
      <c r="C219" s="137"/>
      <c r="D219" s="137"/>
      <c r="E219" s="137"/>
      <c r="F219" s="51" t="s">
        <v>202</v>
      </c>
      <c r="G219" s="52">
        <f t="shared" si="8"/>
        <v>769.5</v>
      </c>
      <c r="H219" s="52">
        <f t="shared" si="9"/>
        <v>0</v>
      </c>
      <c r="I219" s="52">
        <f t="shared" si="9"/>
        <v>579.79999999999995</v>
      </c>
      <c r="J219" s="52">
        <f t="shared" si="9"/>
        <v>189.7</v>
      </c>
      <c r="K219" s="52">
        <f t="shared" si="7"/>
        <v>0</v>
      </c>
      <c r="L219" s="52">
        <v>0</v>
      </c>
      <c r="M219" s="52">
        <v>579.79999999999995</v>
      </c>
      <c r="N219" s="52">
        <v>189.7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</row>
    <row r="220" spans="2:23" ht="31.2">
      <c r="B220" s="137"/>
      <c r="C220" s="137"/>
      <c r="D220" s="137"/>
      <c r="E220" s="137"/>
      <c r="F220" s="51" t="s">
        <v>203</v>
      </c>
      <c r="G220" s="52">
        <f t="shared" si="8"/>
        <v>944.6</v>
      </c>
      <c r="H220" s="52">
        <f t="shared" si="9"/>
        <v>0</v>
      </c>
      <c r="I220" s="52">
        <f t="shared" si="9"/>
        <v>711.7</v>
      </c>
      <c r="J220" s="52">
        <f t="shared" si="9"/>
        <v>232.9</v>
      </c>
      <c r="K220" s="52">
        <f t="shared" si="7"/>
        <v>0</v>
      </c>
      <c r="L220" s="52">
        <v>0</v>
      </c>
      <c r="M220" s="52">
        <v>711.7</v>
      </c>
      <c r="N220" s="52">
        <v>232.9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0</v>
      </c>
      <c r="V220" s="52">
        <v>0</v>
      </c>
      <c r="W220" s="52">
        <v>0</v>
      </c>
    </row>
    <row r="221" spans="2:23">
      <c r="B221" s="137"/>
      <c r="C221" s="137"/>
      <c r="D221" s="137"/>
      <c r="E221" s="137"/>
      <c r="F221" s="51" t="s">
        <v>204</v>
      </c>
      <c r="G221" s="52">
        <f t="shared" si="8"/>
        <v>427.5</v>
      </c>
      <c r="H221" s="52">
        <f t="shared" si="9"/>
        <v>0</v>
      </c>
      <c r="I221" s="52">
        <f t="shared" si="9"/>
        <v>322.10000000000002</v>
      </c>
      <c r="J221" s="52">
        <f t="shared" si="9"/>
        <v>105.4</v>
      </c>
      <c r="K221" s="52">
        <f t="shared" si="7"/>
        <v>0</v>
      </c>
      <c r="L221" s="52">
        <v>0</v>
      </c>
      <c r="M221" s="52">
        <v>322.10000000000002</v>
      </c>
      <c r="N221" s="52">
        <v>105.4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</row>
    <row r="222" spans="2:23">
      <c r="B222" s="137"/>
      <c r="C222" s="137"/>
      <c r="D222" s="137"/>
      <c r="E222" s="137"/>
      <c r="F222" s="51" t="s">
        <v>55</v>
      </c>
      <c r="G222" s="52">
        <f t="shared" si="8"/>
        <v>14391.9</v>
      </c>
      <c r="H222" s="52">
        <f t="shared" si="9"/>
        <v>0</v>
      </c>
      <c r="I222" s="52">
        <f t="shared" si="9"/>
        <v>10843.5</v>
      </c>
      <c r="J222" s="52">
        <f t="shared" si="9"/>
        <v>3548.4</v>
      </c>
      <c r="K222" s="52">
        <f t="shared" si="7"/>
        <v>0</v>
      </c>
      <c r="L222" s="52">
        <v>0</v>
      </c>
      <c r="M222" s="52">
        <v>10843.5</v>
      </c>
      <c r="N222" s="52">
        <v>3548.4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0</v>
      </c>
      <c r="V222" s="52">
        <v>0</v>
      </c>
      <c r="W222" s="52">
        <v>0</v>
      </c>
    </row>
    <row r="223" spans="2:23">
      <c r="B223" s="137"/>
      <c r="C223" s="137"/>
      <c r="D223" s="137"/>
      <c r="E223" s="137" t="s">
        <v>154</v>
      </c>
      <c r="F223" s="51" t="s">
        <v>58</v>
      </c>
      <c r="G223" s="52">
        <f t="shared" si="8"/>
        <v>2486.3000000000002</v>
      </c>
      <c r="H223" s="52">
        <f t="shared" si="9"/>
        <v>0</v>
      </c>
      <c r="I223" s="52">
        <f t="shared" si="9"/>
        <v>1873.3</v>
      </c>
      <c r="J223" s="52">
        <f t="shared" si="9"/>
        <v>613</v>
      </c>
      <c r="K223" s="52">
        <f t="shared" si="7"/>
        <v>0</v>
      </c>
      <c r="L223" s="52">
        <v>0</v>
      </c>
      <c r="M223" s="52">
        <v>1873.3</v>
      </c>
      <c r="N223" s="52">
        <v>613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0</v>
      </c>
      <c r="V223" s="52">
        <v>0</v>
      </c>
      <c r="W223" s="52">
        <v>0</v>
      </c>
    </row>
    <row r="224" spans="2:23">
      <c r="B224" s="137"/>
      <c r="C224" s="137"/>
      <c r="D224" s="137"/>
      <c r="E224" s="137"/>
      <c r="F224" s="51" t="s">
        <v>205</v>
      </c>
      <c r="G224" s="52">
        <f t="shared" si="8"/>
        <v>384.5</v>
      </c>
      <c r="H224" s="52">
        <f t="shared" si="9"/>
        <v>0</v>
      </c>
      <c r="I224" s="52">
        <f t="shared" si="9"/>
        <v>289.7</v>
      </c>
      <c r="J224" s="52">
        <f t="shared" si="9"/>
        <v>94.8</v>
      </c>
      <c r="K224" s="52">
        <f t="shared" si="7"/>
        <v>0</v>
      </c>
      <c r="L224" s="52">
        <v>0</v>
      </c>
      <c r="M224" s="52">
        <v>289.7</v>
      </c>
      <c r="N224" s="52">
        <v>94.8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0</v>
      </c>
      <c r="V224" s="52">
        <v>0</v>
      </c>
      <c r="W224" s="52">
        <v>0</v>
      </c>
    </row>
    <row r="225" spans="2:23">
      <c r="B225" s="137"/>
      <c r="C225" s="137"/>
      <c r="D225" s="137"/>
      <c r="E225" s="137"/>
      <c r="F225" s="51" t="s">
        <v>206</v>
      </c>
      <c r="G225" s="52">
        <f t="shared" si="8"/>
        <v>762</v>
      </c>
      <c r="H225" s="52">
        <f t="shared" si="9"/>
        <v>0</v>
      </c>
      <c r="I225" s="52">
        <f t="shared" si="9"/>
        <v>574.1</v>
      </c>
      <c r="J225" s="52">
        <f t="shared" si="9"/>
        <v>187.9</v>
      </c>
      <c r="K225" s="52">
        <f t="shared" si="7"/>
        <v>0</v>
      </c>
      <c r="L225" s="52">
        <v>0</v>
      </c>
      <c r="M225" s="52">
        <v>574.1</v>
      </c>
      <c r="N225" s="52">
        <v>187.9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0</v>
      </c>
      <c r="V225" s="52">
        <v>0</v>
      </c>
      <c r="W225" s="52">
        <v>0</v>
      </c>
    </row>
    <row r="226" spans="2:23">
      <c r="B226" s="137"/>
      <c r="C226" s="137"/>
      <c r="D226" s="137"/>
      <c r="E226" s="137"/>
      <c r="F226" s="51" t="s">
        <v>207</v>
      </c>
      <c r="G226" s="52">
        <f t="shared" si="8"/>
        <v>144.9</v>
      </c>
      <c r="H226" s="52">
        <f t="shared" si="9"/>
        <v>0</v>
      </c>
      <c r="I226" s="52">
        <f t="shared" si="9"/>
        <v>109.2</v>
      </c>
      <c r="J226" s="52">
        <f t="shared" si="9"/>
        <v>35.700000000000003</v>
      </c>
      <c r="K226" s="52">
        <f t="shared" si="7"/>
        <v>0</v>
      </c>
      <c r="L226" s="52">
        <v>0</v>
      </c>
      <c r="M226" s="52">
        <v>109.2</v>
      </c>
      <c r="N226" s="52">
        <v>35.700000000000003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0</v>
      </c>
      <c r="V226" s="52">
        <v>0</v>
      </c>
      <c r="W226" s="52">
        <v>0</v>
      </c>
    </row>
    <row r="227" spans="2:23" ht="31.2">
      <c r="B227" s="137"/>
      <c r="C227" s="137"/>
      <c r="D227" s="137"/>
      <c r="E227" s="137"/>
      <c r="F227" s="51" t="s">
        <v>208</v>
      </c>
      <c r="G227" s="52">
        <f t="shared" si="8"/>
        <v>174</v>
      </c>
      <c r="H227" s="52">
        <f t="shared" si="9"/>
        <v>0</v>
      </c>
      <c r="I227" s="52">
        <f t="shared" si="9"/>
        <v>131.1</v>
      </c>
      <c r="J227" s="52">
        <f t="shared" si="9"/>
        <v>42.9</v>
      </c>
      <c r="K227" s="52">
        <f t="shared" si="7"/>
        <v>0</v>
      </c>
      <c r="L227" s="52">
        <v>0</v>
      </c>
      <c r="M227" s="52">
        <v>131.1</v>
      </c>
      <c r="N227" s="52">
        <v>42.9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</v>
      </c>
      <c r="V227" s="52">
        <v>0</v>
      </c>
      <c r="W227" s="52">
        <v>0</v>
      </c>
    </row>
    <row r="228" spans="2:23">
      <c r="B228" s="137"/>
      <c r="C228" s="137"/>
      <c r="D228" s="137"/>
      <c r="E228" s="137"/>
      <c r="F228" s="51" t="s">
        <v>209</v>
      </c>
      <c r="G228" s="52">
        <f t="shared" si="8"/>
        <v>0.8</v>
      </c>
      <c r="H228" s="52">
        <f t="shared" si="9"/>
        <v>0</v>
      </c>
      <c r="I228" s="52">
        <f t="shared" si="9"/>
        <v>0.6</v>
      </c>
      <c r="J228" s="52">
        <f t="shared" si="9"/>
        <v>0.2</v>
      </c>
      <c r="K228" s="52">
        <f t="shared" si="7"/>
        <v>0</v>
      </c>
      <c r="L228" s="52">
        <v>0</v>
      </c>
      <c r="M228" s="52">
        <v>0.6</v>
      </c>
      <c r="N228" s="52">
        <v>0.2</v>
      </c>
      <c r="O228" s="52">
        <v>0</v>
      </c>
      <c r="P228" s="52">
        <v>0</v>
      </c>
      <c r="Q228" s="52">
        <v>0</v>
      </c>
      <c r="R228" s="52">
        <v>0</v>
      </c>
      <c r="S228" s="52">
        <v>0</v>
      </c>
      <c r="T228" s="52">
        <v>0</v>
      </c>
      <c r="U228" s="52">
        <v>0</v>
      </c>
      <c r="V228" s="52">
        <v>0</v>
      </c>
      <c r="W228" s="52">
        <v>0</v>
      </c>
    </row>
    <row r="229" spans="2:23">
      <c r="B229" s="137"/>
      <c r="C229" s="137"/>
      <c r="D229" s="137"/>
      <c r="E229" s="137"/>
      <c r="F229" s="51" t="s">
        <v>55</v>
      </c>
      <c r="G229" s="52">
        <f t="shared" si="8"/>
        <v>1020.1</v>
      </c>
      <c r="H229" s="52">
        <f t="shared" si="9"/>
        <v>0</v>
      </c>
      <c r="I229" s="52">
        <f t="shared" si="9"/>
        <v>768.6</v>
      </c>
      <c r="J229" s="52">
        <f t="shared" si="9"/>
        <v>251.5</v>
      </c>
      <c r="K229" s="52">
        <f t="shared" si="7"/>
        <v>0</v>
      </c>
      <c r="L229" s="52">
        <v>0</v>
      </c>
      <c r="M229" s="52">
        <v>768.6</v>
      </c>
      <c r="N229" s="52">
        <v>251.5</v>
      </c>
      <c r="O229" s="52">
        <v>0</v>
      </c>
      <c r="P229" s="52">
        <v>0</v>
      </c>
      <c r="Q229" s="52">
        <v>0</v>
      </c>
      <c r="R229" s="52">
        <v>0</v>
      </c>
      <c r="S229" s="52">
        <v>0</v>
      </c>
      <c r="T229" s="52">
        <v>0</v>
      </c>
      <c r="U229" s="52">
        <v>0</v>
      </c>
      <c r="V229" s="52">
        <v>0</v>
      </c>
      <c r="W229" s="52">
        <v>0</v>
      </c>
    </row>
    <row r="230" spans="2:23" ht="62.4">
      <c r="B230" s="137"/>
      <c r="C230" s="137"/>
      <c r="D230" s="137"/>
      <c r="E230" s="51" t="s">
        <v>210</v>
      </c>
      <c r="F230" s="51" t="s">
        <v>233</v>
      </c>
      <c r="G230" s="52">
        <f t="shared" si="8"/>
        <v>0</v>
      </c>
      <c r="H230" s="52">
        <f t="shared" si="9"/>
        <v>0</v>
      </c>
      <c r="I230" s="52">
        <f t="shared" si="9"/>
        <v>0</v>
      </c>
      <c r="J230" s="52">
        <f t="shared" si="9"/>
        <v>0</v>
      </c>
      <c r="K230" s="52">
        <f t="shared" si="7"/>
        <v>0</v>
      </c>
      <c r="L230" s="52">
        <v>0</v>
      </c>
      <c r="M230" s="52">
        <v>0</v>
      </c>
      <c r="N230" s="52">
        <v>0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</v>
      </c>
      <c r="V230" s="52">
        <v>0</v>
      </c>
      <c r="W230" s="52">
        <v>0</v>
      </c>
    </row>
    <row r="231" spans="2:23">
      <c r="B231" s="137"/>
      <c r="C231" s="137"/>
      <c r="D231" s="137"/>
      <c r="E231" s="137" t="s">
        <v>211</v>
      </c>
      <c r="F231" s="137" t="s">
        <v>197</v>
      </c>
      <c r="G231" s="52">
        <f t="shared" si="8"/>
        <v>0</v>
      </c>
      <c r="H231" s="52">
        <f t="shared" si="9"/>
        <v>0</v>
      </c>
      <c r="I231" s="52">
        <f t="shared" si="9"/>
        <v>0</v>
      </c>
      <c r="J231" s="52">
        <f t="shared" si="9"/>
        <v>0</v>
      </c>
      <c r="K231" s="52">
        <f t="shared" si="7"/>
        <v>0</v>
      </c>
      <c r="L231" s="52">
        <v>0</v>
      </c>
      <c r="M231" s="52">
        <v>0</v>
      </c>
      <c r="N231" s="52">
        <v>0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</row>
    <row r="232" spans="2:23">
      <c r="B232" s="137"/>
      <c r="C232" s="137"/>
      <c r="D232" s="137" t="s">
        <v>212</v>
      </c>
      <c r="E232" s="137" t="s">
        <v>58</v>
      </c>
      <c r="F232" s="137" t="s">
        <v>197</v>
      </c>
      <c r="G232" s="52">
        <f t="shared" si="8"/>
        <v>38037.699999999997</v>
      </c>
      <c r="H232" s="52">
        <f t="shared" si="9"/>
        <v>38037.699999999997</v>
      </c>
      <c r="I232" s="52">
        <f t="shared" si="9"/>
        <v>0</v>
      </c>
      <c r="J232" s="52">
        <f t="shared" si="9"/>
        <v>0</v>
      </c>
      <c r="K232" s="52">
        <f t="shared" si="7"/>
        <v>0</v>
      </c>
      <c r="L232" s="52">
        <v>14050.8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23986.9</v>
      </c>
      <c r="U232" s="52">
        <v>0</v>
      </c>
      <c r="V232" s="52">
        <v>0</v>
      </c>
      <c r="W232" s="52">
        <v>0</v>
      </c>
    </row>
    <row r="233" spans="2:23">
      <c r="B233" s="137"/>
      <c r="C233" s="137"/>
      <c r="D233" s="137"/>
      <c r="E233" s="137" t="s">
        <v>199</v>
      </c>
      <c r="F233" s="51" t="s">
        <v>213</v>
      </c>
      <c r="G233" s="52">
        <f t="shared" si="8"/>
        <v>1.4</v>
      </c>
      <c r="H233" s="52">
        <f t="shared" si="9"/>
        <v>1.4</v>
      </c>
      <c r="I233" s="52">
        <f t="shared" si="9"/>
        <v>0</v>
      </c>
      <c r="J233" s="52">
        <f t="shared" si="9"/>
        <v>0</v>
      </c>
      <c r="K233" s="52">
        <f t="shared" si="7"/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1.4</v>
      </c>
      <c r="U233" s="52">
        <v>0</v>
      </c>
      <c r="V233" s="52">
        <v>0</v>
      </c>
      <c r="W233" s="52">
        <v>0</v>
      </c>
    </row>
    <row r="234" spans="2:23">
      <c r="B234" s="137"/>
      <c r="C234" s="137"/>
      <c r="D234" s="137"/>
      <c r="E234" s="137"/>
      <c r="F234" s="51" t="s">
        <v>55</v>
      </c>
      <c r="G234" s="52">
        <f t="shared" si="8"/>
        <v>7339.6</v>
      </c>
      <c r="H234" s="52">
        <f t="shared" si="9"/>
        <v>7339.6</v>
      </c>
      <c r="I234" s="52">
        <f t="shared" si="9"/>
        <v>0</v>
      </c>
      <c r="J234" s="52">
        <f t="shared" si="9"/>
        <v>0</v>
      </c>
      <c r="K234" s="52">
        <f t="shared" si="7"/>
        <v>0</v>
      </c>
      <c r="L234" s="52">
        <v>565.1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6774.5</v>
      </c>
      <c r="U234" s="52">
        <v>0</v>
      </c>
      <c r="V234" s="52">
        <v>0</v>
      </c>
      <c r="W234" s="52">
        <v>0</v>
      </c>
    </row>
    <row r="235" spans="2:23">
      <c r="B235" s="137"/>
      <c r="C235" s="137"/>
      <c r="D235" s="137"/>
      <c r="E235" s="137" t="s">
        <v>112</v>
      </c>
      <c r="F235" s="137" t="s">
        <v>197</v>
      </c>
      <c r="G235" s="52">
        <f t="shared" si="8"/>
        <v>307.89999999999998</v>
      </c>
      <c r="H235" s="52">
        <f t="shared" si="9"/>
        <v>307.89999999999998</v>
      </c>
      <c r="I235" s="52">
        <f t="shared" si="9"/>
        <v>0</v>
      </c>
      <c r="J235" s="52">
        <f t="shared" si="9"/>
        <v>0</v>
      </c>
      <c r="K235" s="52">
        <f t="shared" si="7"/>
        <v>0</v>
      </c>
      <c r="L235" s="52">
        <v>80.900000000000006</v>
      </c>
      <c r="M235" s="52">
        <v>0</v>
      </c>
      <c r="N235" s="52">
        <v>0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227</v>
      </c>
      <c r="U235" s="52">
        <v>0</v>
      </c>
      <c r="V235" s="52">
        <v>0</v>
      </c>
      <c r="W235" s="52">
        <v>0</v>
      </c>
    </row>
    <row r="236" spans="2:23">
      <c r="B236" s="137"/>
      <c r="C236" s="137"/>
      <c r="D236" s="137"/>
      <c r="E236" s="137" t="s">
        <v>194</v>
      </c>
      <c r="F236" s="137" t="s">
        <v>197</v>
      </c>
      <c r="G236" s="52">
        <f t="shared" si="8"/>
        <v>778.3</v>
      </c>
      <c r="H236" s="52">
        <f t="shared" si="9"/>
        <v>778.3</v>
      </c>
      <c r="I236" s="52">
        <f t="shared" si="9"/>
        <v>0</v>
      </c>
      <c r="J236" s="52">
        <f t="shared" si="9"/>
        <v>0</v>
      </c>
      <c r="K236" s="52">
        <f t="shared" si="7"/>
        <v>0</v>
      </c>
      <c r="L236" s="52">
        <v>239.8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538.5</v>
      </c>
      <c r="U236" s="52">
        <v>0</v>
      </c>
      <c r="V236" s="52">
        <v>0</v>
      </c>
      <c r="W236" s="52">
        <v>0</v>
      </c>
    </row>
    <row r="237" spans="2:23">
      <c r="B237" s="137"/>
      <c r="C237" s="137"/>
      <c r="D237" s="137"/>
      <c r="E237" s="137" t="s">
        <v>200</v>
      </c>
      <c r="F237" s="51" t="s">
        <v>214</v>
      </c>
      <c r="G237" s="52">
        <f t="shared" si="8"/>
        <v>7867.7000000000007</v>
      </c>
      <c r="H237" s="52">
        <f t="shared" si="9"/>
        <v>7867.7000000000007</v>
      </c>
      <c r="I237" s="52">
        <f t="shared" si="9"/>
        <v>0</v>
      </c>
      <c r="J237" s="52">
        <f t="shared" si="9"/>
        <v>0</v>
      </c>
      <c r="K237" s="52">
        <f t="shared" si="7"/>
        <v>0</v>
      </c>
      <c r="L237" s="52">
        <v>6101.8</v>
      </c>
      <c r="M237" s="52">
        <v>0</v>
      </c>
      <c r="N237" s="52">
        <v>0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1765.9</v>
      </c>
      <c r="U237" s="52">
        <v>0</v>
      </c>
      <c r="V237" s="52">
        <v>0</v>
      </c>
      <c r="W237" s="52">
        <v>0</v>
      </c>
    </row>
    <row r="238" spans="2:23" ht="31.2">
      <c r="B238" s="137"/>
      <c r="C238" s="137"/>
      <c r="D238" s="137"/>
      <c r="E238" s="137"/>
      <c r="F238" s="51" t="s">
        <v>215</v>
      </c>
      <c r="G238" s="52">
        <f t="shared" si="8"/>
        <v>1918</v>
      </c>
      <c r="H238" s="52">
        <f t="shared" si="9"/>
        <v>1918</v>
      </c>
      <c r="I238" s="52">
        <f t="shared" si="9"/>
        <v>0</v>
      </c>
      <c r="J238" s="52">
        <f t="shared" si="9"/>
        <v>0</v>
      </c>
      <c r="K238" s="52">
        <f t="shared" si="7"/>
        <v>0</v>
      </c>
      <c r="L238" s="52">
        <v>378.5</v>
      </c>
      <c r="M238" s="52">
        <v>0</v>
      </c>
      <c r="N238" s="52">
        <v>0</v>
      </c>
      <c r="O238" s="52">
        <v>0</v>
      </c>
      <c r="P238" s="52">
        <v>0</v>
      </c>
      <c r="Q238" s="52">
        <v>0</v>
      </c>
      <c r="R238" s="52">
        <v>0</v>
      </c>
      <c r="S238" s="52">
        <v>0</v>
      </c>
      <c r="T238" s="52">
        <v>1539.5</v>
      </c>
      <c r="U238" s="52">
        <v>0</v>
      </c>
      <c r="V238" s="52">
        <v>0</v>
      </c>
      <c r="W238" s="52">
        <v>0</v>
      </c>
    </row>
    <row r="239" spans="2:23">
      <c r="B239" s="137"/>
      <c r="C239" s="137"/>
      <c r="D239" s="137"/>
      <c r="E239" s="137"/>
      <c r="F239" s="51" t="s">
        <v>216</v>
      </c>
      <c r="G239" s="52">
        <f t="shared" si="8"/>
        <v>1632.7</v>
      </c>
      <c r="H239" s="52">
        <f t="shared" si="9"/>
        <v>1632.7</v>
      </c>
      <c r="I239" s="52">
        <f t="shared" si="9"/>
        <v>0</v>
      </c>
      <c r="J239" s="52">
        <f t="shared" si="9"/>
        <v>0</v>
      </c>
      <c r="K239" s="52">
        <f t="shared" si="7"/>
        <v>0</v>
      </c>
      <c r="L239" s="52">
        <v>594.79999999999995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1037.9000000000001</v>
      </c>
      <c r="U239" s="52">
        <v>0</v>
      </c>
      <c r="V239" s="52">
        <v>0</v>
      </c>
      <c r="W239" s="52">
        <v>0</v>
      </c>
    </row>
    <row r="240" spans="2:23">
      <c r="B240" s="137"/>
      <c r="C240" s="137"/>
      <c r="D240" s="137"/>
      <c r="E240" s="137"/>
      <c r="F240" s="51" t="s">
        <v>55</v>
      </c>
      <c r="G240" s="52">
        <f t="shared" si="8"/>
        <v>5343.7</v>
      </c>
      <c r="H240" s="52">
        <f t="shared" si="9"/>
        <v>5343.7</v>
      </c>
      <c r="I240" s="52">
        <f t="shared" si="9"/>
        <v>0</v>
      </c>
      <c r="J240" s="52">
        <f t="shared" si="9"/>
        <v>0</v>
      </c>
      <c r="K240" s="52">
        <f t="shared" si="7"/>
        <v>0</v>
      </c>
      <c r="L240" s="52">
        <v>455.2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4888.5</v>
      </c>
      <c r="U240" s="52">
        <v>0</v>
      </c>
      <c r="V240" s="52">
        <v>0</v>
      </c>
      <c r="W240" s="52">
        <v>0</v>
      </c>
    </row>
    <row r="241" spans="2:23">
      <c r="B241" s="137"/>
      <c r="C241" s="137"/>
      <c r="D241" s="137"/>
      <c r="E241" s="137" t="s">
        <v>201</v>
      </c>
      <c r="F241" s="137" t="s">
        <v>197</v>
      </c>
      <c r="G241" s="52">
        <f t="shared" si="8"/>
        <v>0</v>
      </c>
      <c r="H241" s="52">
        <f t="shared" si="9"/>
        <v>0</v>
      </c>
      <c r="I241" s="52">
        <f t="shared" si="9"/>
        <v>0</v>
      </c>
      <c r="J241" s="52">
        <f t="shared" si="9"/>
        <v>0</v>
      </c>
      <c r="K241" s="52">
        <f t="shared" si="7"/>
        <v>0</v>
      </c>
      <c r="L241" s="52">
        <v>0</v>
      </c>
      <c r="M241" s="52">
        <v>0</v>
      </c>
      <c r="N241" s="52">
        <v>0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</row>
    <row r="242" spans="2:23">
      <c r="B242" s="137"/>
      <c r="C242" s="137"/>
      <c r="D242" s="137"/>
      <c r="E242" s="137" t="s">
        <v>217</v>
      </c>
      <c r="F242" s="137" t="s">
        <v>197</v>
      </c>
      <c r="G242" s="52">
        <f t="shared" si="8"/>
        <v>3686</v>
      </c>
      <c r="H242" s="52">
        <f t="shared" si="9"/>
        <v>3686</v>
      </c>
      <c r="I242" s="52">
        <f t="shared" si="9"/>
        <v>0</v>
      </c>
      <c r="J242" s="52">
        <f t="shared" si="9"/>
        <v>0</v>
      </c>
      <c r="K242" s="52">
        <f t="shared" si="7"/>
        <v>0</v>
      </c>
      <c r="L242" s="52">
        <v>1328.6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2357.4</v>
      </c>
      <c r="U242" s="52">
        <v>0</v>
      </c>
      <c r="V242" s="52">
        <v>0</v>
      </c>
      <c r="W242" s="52">
        <v>0</v>
      </c>
    </row>
    <row r="243" spans="2:23">
      <c r="B243" s="137"/>
      <c r="C243" s="137"/>
      <c r="D243" s="137"/>
      <c r="E243" s="137" t="s">
        <v>218</v>
      </c>
      <c r="F243" s="137" t="s">
        <v>197</v>
      </c>
      <c r="G243" s="52">
        <f t="shared" si="8"/>
        <v>1148.4000000000001</v>
      </c>
      <c r="H243" s="52">
        <f t="shared" si="9"/>
        <v>1148.4000000000001</v>
      </c>
      <c r="I243" s="52">
        <f t="shared" si="9"/>
        <v>0</v>
      </c>
      <c r="J243" s="52">
        <f t="shared" si="9"/>
        <v>0</v>
      </c>
      <c r="K243" s="52">
        <f t="shared" si="7"/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1148.4000000000001</v>
      </c>
      <c r="U243" s="52">
        <v>0</v>
      </c>
      <c r="V243" s="52">
        <v>0</v>
      </c>
      <c r="W243" s="52">
        <v>0</v>
      </c>
    </row>
    <row r="244" spans="2:23">
      <c r="B244" s="137"/>
      <c r="C244" s="137"/>
      <c r="D244" s="137"/>
      <c r="E244" s="137" t="s">
        <v>202</v>
      </c>
      <c r="F244" s="137" t="s">
        <v>197</v>
      </c>
      <c r="G244" s="52">
        <f t="shared" si="8"/>
        <v>0</v>
      </c>
      <c r="H244" s="52">
        <f t="shared" si="9"/>
        <v>0</v>
      </c>
      <c r="I244" s="52">
        <f t="shared" si="9"/>
        <v>0</v>
      </c>
      <c r="J244" s="52">
        <f t="shared" si="9"/>
        <v>0</v>
      </c>
      <c r="K244" s="52">
        <f t="shared" si="7"/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52">
        <v>0</v>
      </c>
      <c r="W244" s="52">
        <v>0</v>
      </c>
    </row>
    <row r="245" spans="2:23">
      <c r="B245" s="137"/>
      <c r="C245" s="137"/>
      <c r="D245" s="137"/>
      <c r="E245" s="137" t="s">
        <v>235</v>
      </c>
      <c r="F245" s="137" t="s">
        <v>197</v>
      </c>
      <c r="G245" s="52">
        <f t="shared" si="8"/>
        <v>29.5</v>
      </c>
      <c r="H245" s="52">
        <f t="shared" si="9"/>
        <v>29.5</v>
      </c>
      <c r="I245" s="52">
        <f t="shared" si="9"/>
        <v>0</v>
      </c>
      <c r="J245" s="52">
        <f t="shared" si="9"/>
        <v>0</v>
      </c>
      <c r="K245" s="52">
        <f t="shared" si="7"/>
        <v>0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29.5</v>
      </c>
      <c r="U245" s="52">
        <v>0</v>
      </c>
      <c r="V245" s="52">
        <v>0</v>
      </c>
      <c r="W245" s="52">
        <v>0</v>
      </c>
    </row>
    <row r="246" spans="2:23">
      <c r="B246" s="137"/>
      <c r="C246" s="137"/>
      <c r="D246" s="137"/>
      <c r="E246" s="137" t="s">
        <v>220</v>
      </c>
      <c r="F246" s="137" t="s">
        <v>197</v>
      </c>
      <c r="G246" s="52">
        <f t="shared" si="8"/>
        <v>19.399999999999999</v>
      </c>
      <c r="H246" s="52">
        <f t="shared" si="9"/>
        <v>19.399999999999999</v>
      </c>
      <c r="I246" s="52">
        <f t="shared" si="9"/>
        <v>0</v>
      </c>
      <c r="J246" s="52">
        <f t="shared" si="9"/>
        <v>0</v>
      </c>
      <c r="K246" s="52">
        <f t="shared" si="7"/>
        <v>0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19.399999999999999</v>
      </c>
      <c r="U246" s="52">
        <v>0</v>
      </c>
      <c r="V246" s="52">
        <v>0</v>
      </c>
      <c r="W246" s="52">
        <v>0</v>
      </c>
    </row>
    <row r="247" spans="2:23" ht="31.2">
      <c r="B247" s="137"/>
      <c r="C247" s="137"/>
      <c r="D247" s="137"/>
      <c r="E247" s="137" t="s">
        <v>221</v>
      </c>
      <c r="F247" s="51" t="s">
        <v>222</v>
      </c>
      <c r="G247" s="52">
        <f t="shared" si="8"/>
        <v>0.1</v>
      </c>
      <c r="H247" s="52">
        <f t="shared" si="9"/>
        <v>0.1</v>
      </c>
      <c r="I247" s="52">
        <f t="shared" si="9"/>
        <v>0</v>
      </c>
      <c r="J247" s="52">
        <f t="shared" si="9"/>
        <v>0</v>
      </c>
      <c r="K247" s="52">
        <f t="shared" si="7"/>
        <v>0</v>
      </c>
      <c r="L247" s="52">
        <v>0.1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</row>
    <row r="248" spans="2:23">
      <c r="B248" s="137"/>
      <c r="C248" s="137"/>
      <c r="D248" s="137"/>
      <c r="E248" s="137"/>
      <c r="F248" s="51" t="s">
        <v>223</v>
      </c>
      <c r="G248" s="52">
        <f t="shared" si="8"/>
        <v>0</v>
      </c>
      <c r="H248" s="52">
        <f t="shared" si="9"/>
        <v>0</v>
      </c>
      <c r="I248" s="52">
        <f t="shared" si="9"/>
        <v>0</v>
      </c>
      <c r="J248" s="52">
        <f t="shared" si="9"/>
        <v>0</v>
      </c>
      <c r="K248" s="52">
        <f t="shared" si="7"/>
        <v>0</v>
      </c>
      <c r="L248" s="52">
        <v>0</v>
      </c>
      <c r="M248" s="52">
        <v>0</v>
      </c>
      <c r="N248" s="52">
        <v>0</v>
      </c>
      <c r="O248" s="52">
        <v>0</v>
      </c>
      <c r="P248" s="52">
        <v>0</v>
      </c>
      <c r="Q248" s="52">
        <v>0</v>
      </c>
      <c r="R248" s="52">
        <v>0</v>
      </c>
      <c r="S248" s="52">
        <v>0</v>
      </c>
      <c r="T248" s="52">
        <v>0</v>
      </c>
      <c r="U248" s="52">
        <v>0</v>
      </c>
      <c r="V248" s="52">
        <v>0</v>
      </c>
      <c r="W248" s="52">
        <v>0</v>
      </c>
    </row>
    <row r="249" spans="2:23">
      <c r="B249" s="137"/>
      <c r="C249" s="137"/>
      <c r="D249" s="137"/>
      <c r="E249" s="137" t="s">
        <v>54</v>
      </c>
      <c r="F249" s="137" t="s">
        <v>197</v>
      </c>
      <c r="G249" s="52">
        <f t="shared" si="8"/>
        <v>63.1</v>
      </c>
      <c r="H249" s="52">
        <f t="shared" si="9"/>
        <v>63.1</v>
      </c>
      <c r="I249" s="52">
        <f t="shared" si="9"/>
        <v>0</v>
      </c>
      <c r="J249" s="52">
        <f t="shared" si="9"/>
        <v>0</v>
      </c>
      <c r="K249" s="52">
        <f t="shared" si="7"/>
        <v>0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63.1</v>
      </c>
      <c r="U249" s="52">
        <v>0</v>
      </c>
      <c r="V249" s="52">
        <v>0</v>
      </c>
      <c r="W249" s="52">
        <v>0</v>
      </c>
    </row>
    <row r="250" spans="2:23">
      <c r="B250" s="137"/>
      <c r="C250" s="137"/>
      <c r="D250" s="137"/>
      <c r="E250" s="137" t="s">
        <v>224</v>
      </c>
      <c r="F250" s="137" t="s">
        <v>197</v>
      </c>
      <c r="G250" s="52">
        <f t="shared" si="8"/>
        <v>537.5</v>
      </c>
      <c r="H250" s="52">
        <f t="shared" si="9"/>
        <v>537.5</v>
      </c>
      <c r="I250" s="52">
        <f t="shared" si="9"/>
        <v>0</v>
      </c>
      <c r="J250" s="52">
        <f t="shared" si="9"/>
        <v>0</v>
      </c>
      <c r="K250" s="52">
        <f t="shared" si="7"/>
        <v>0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537.5</v>
      </c>
      <c r="U250" s="52">
        <v>0</v>
      </c>
      <c r="V250" s="52">
        <v>0</v>
      </c>
      <c r="W250" s="52">
        <v>0</v>
      </c>
    </row>
    <row r="251" spans="2:23">
      <c r="B251" s="137"/>
      <c r="C251" s="137"/>
      <c r="D251" s="137"/>
      <c r="E251" s="137" t="s">
        <v>225</v>
      </c>
      <c r="F251" s="137" t="s">
        <v>197</v>
      </c>
      <c r="G251" s="52">
        <f t="shared" si="8"/>
        <v>660.2</v>
      </c>
      <c r="H251" s="52">
        <f t="shared" si="9"/>
        <v>660.2</v>
      </c>
      <c r="I251" s="52">
        <f t="shared" si="9"/>
        <v>0</v>
      </c>
      <c r="J251" s="52">
        <f t="shared" si="9"/>
        <v>0</v>
      </c>
      <c r="K251" s="52">
        <f t="shared" si="7"/>
        <v>0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660.2</v>
      </c>
      <c r="U251" s="52">
        <v>0</v>
      </c>
      <c r="V251" s="52">
        <v>0</v>
      </c>
      <c r="W251" s="52">
        <v>0</v>
      </c>
    </row>
    <row r="252" spans="2:23">
      <c r="B252" s="137"/>
      <c r="C252" s="137"/>
      <c r="D252" s="137"/>
      <c r="E252" s="137" t="s">
        <v>55</v>
      </c>
      <c r="F252" s="137" t="s">
        <v>197</v>
      </c>
      <c r="G252" s="52">
        <f t="shared" si="8"/>
        <v>2202.5</v>
      </c>
      <c r="H252" s="52">
        <f t="shared" si="9"/>
        <v>2202.5</v>
      </c>
      <c r="I252" s="52">
        <f t="shared" si="9"/>
        <v>0</v>
      </c>
      <c r="J252" s="52">
        <f t="shared" si="9"/>
        <v>0</v>
      </c>
      <c r="K252" s="52">
        <f t="shared" si="7"/>
        <v>0</v>
      </c>
      <c r="L252" s="52">
        <v>1986.3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216.2</v>
      </c>
      <c r="U252" s="52">
        <v>0</v>
      </c>
      <c r="V252" s="52">
        <v>0</v>
      </c>
      <c r="W252" s="52">
        <v>0</v>
      </c>
    </row>
    <row r="253" spans="2:23">
      <c r="B253" s="137"/>
      <c r="C253" s="137"/>
      <c r="D253" s="137"/>
      <c r="E253" s="137" t="s">
        <v>226</v>
      </c>
      <c r="F253" s="137" t="s">
        <v>197</v>
      </c>
      <c r="G253" s="52">
        <f t="shared" si="8"/>
        <v>4501.7</v>
      </c>
      <c r="H253" s="52">
        <f t="shared" si="9"/>
        <v>4501.7</v>
      </c>
      <c r="I253" s="52">
        <f t="shared" si="9"/>
        <v>0</v>
      </c>
      <c r="J253" s="52">
        <f t="shared" si="9"/>
        <v>0</v>
      </c>
      <c r="K253" s="52">
        <f t="shared" si="7"/>
        <v>0</v>
      </c>
      <c r="L253" s="52">
        <v>2319.6999999999998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52">
        <v>0</v>
      </c>
      <c r="S253" s="52">
        <v>0</v>
      </c>
      <c r="T253" s="52">
        <v>2182</v>
      </c>
      <c r="U253" s="52">
        <v>0</v>
      </c>
      <c r="V253" s="52">
        <v>0</v>
      </c>
      <c r="W253" s="52">
        <v>0</v>
      </c>
    </row>
    <row r="254" spans="2:23">
      <c r="B254" s="137"/>
      <c r="C254" s="137"/>
      <c r="D254" s="137" t="s">
        <v>227</v>
      </c>
      <c r="E254" s="137" t="s">
        <v>197</v>
      </c>
      <c r="F254" s="137" t="s">
        <v>197</v>
      </c>
      <c r="G254" s="52">
        <f t="shared" si="8"/>
        <v>32882.9</v>
      </c>
      <c r="H254" s="52">
        <f t="shared" si="9"/>
        <v>32774.800000000003</v>
      </c>
      <c r="I254" s="52">
        <f t="shared" si="9"/>
        <v>0</v>
      </c>
      <c r="J254" s="52">
        <f t="shared" si="9"/>
        <v>0</v>
      </c>
      <c r="K254" s="52">
        <f t="shared" si="7"/>
        <v>108.1</v>
      </c>
      <c r="L254" s="52">
        <v>30572</v>
      </c>
      <c r="M254" s="52">
        <v>0</v>
      </c>
      <c r="N254" s="52">
        <v>0</v>
      </c>
      <c r="O254" s="52">
        <v>0</v>
      </c>
      <c r="P254" s="52">
        <v>64.7</v>
      </c>
      <c r="Q254" s="52">
        <v>0</v>
      </c>
      <c r="R254" s="52">
        <v>0</v>
      </c>
      <c r="S254" s="52">
        <v>108.1</v>
      </c>
      <c r="T254" s="52">
        <v>2138.1</v>
      </c>
      <c r="U254" s="52">
        <v>0</v>
      </c>
      <c r="V254" s="52">
        <v>0</v>
      </c>
      <c r="W254" s="52">
        <v>0</v>
      </c>
    </row>
    <row r="255" spans="2:23">
      <c r="B255" s="137" t="s">
        <v>125</v>
      </c>
      <c r="C255" s="137" t="s">
        <v>6</v>
      </c>
      <c r="D255" s="137" t="s">
        <v>123</v>
      </c>
      <c r="E255" s="137"/>
      <c r="F255" s="137" t="s">
        <v>197</v>
      </c>
      <c r="G255" s="52">
        <f t="shared" si="8"/>
        <v>102801.60000000001</v>
      </c>
      <c r="H255" s="52">
        <f t="shared" si="9"/>
        <v>61852.3</v>
      </c>
      <c r="I255" s="52">
        <f t="shared" si="9"/>
        <v>33422.400000000001</v>
      </c>
      <c r="J255" s="52">
        <f t="shared" si="9"/>
        <v>7526.9</v>
      </c>
      <c r="K255" s="52">
        <f t="shared" si="7"/>
        <v>0</v>
      </c>
      <c r="L255" s="52">
        <v>21253.599999999999</v>
      </c>
      <c r="M255" s="52">
        <v>28011.8</v>
      </c>
      <c r="N255" s="52">
        <v>7526.9</v>
      </c>
      <c r="O255" s="52">
        <v>0</v>
      </c>
      <c r="P255" s="52">
        <v>220.8</v>
      </c>
      <c r="Q255" s="52">
        <v>0</v>
      </c>
      <c r="R255" s="52">
        <v>0</v>
      </c>
      <c r="S255" s="52">
        <v>0</v>
      </c>
      <c r="T255" s="52">
        <v>40377.9</v>
      </c>
      <c r="U255" s="52">
        <v>5410.6</v>
      </c>
      <c r="V255" s="52">
        <v>0</v>
      </c>
      <c r="W255" s="52">
        <v>0</v>
      </c>
    </row>
    <row r="256" spans="2:23">
      <c r="B256" s="137"/>
      <c r="C256" s="137"/>
      <c r="D256" s="137" t="s">
        <v>198</v>
      </c>
      <c r="E256" s="137" t="s">
        <v>58</v>
      </c>
      <c r="F256" s="137" t="s">
        <v>197</v>
      </c>
      <c r="G256" s="52">
        <f t="shared" si="8"/>
        <v>40949.300000000003</v>
      </c>
      <c r="H256" s="52">
        <f t="shared" si="9"/>
        <v>0</v>
      </c>
      <c r="I256" s="52">
        <f t="shared" si="9"/>
        <v>33422.400000000001</v>
      </c>
      <c r="J256" s="52">
        <f t="shared" si="9"/>
        <v>7526.9</v>
      </c>
      <c r="K256" s="52">
        <f t="shared" si="7"/>
        <v>0</v>
      </c>
      <c r="L256" s="52">
        <v>0</v>
      </c>
      <c r="M256" s="52">
        <v>28011.8</v>
      </c>
      <c r="N256" s="52">
        <v>7526.9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5410.6</v>
      </c>
      <c r="V256" s="52">
        <v>0</v>
      </c>
      <c r="W256" s="52">
        <v>0</v>
      </c>
    </row>
    <row r="257" spans="2:23">
      <c r="B257" s="137"/>
      <c r="C257" s="137"/>
      <c r="D257" s="137"/>
      <c r="E257" s="137" t="s">
        <v>153</v>
      </c>
      <c r="F257" s="51" t="s">
        <v>58</v>
      </c>
      <c r="G257" s="52">
        <f t="shared" si="8"/>
        <v>38670.800000000003</v>
      </c>
      <c r="H257" s="52">
        <f t="shared" si="9"/>
        <v>0</v>
      </c>
      <c r="I257" s="52">
        <f t="shared" si="9"/>
        <v>31626.400000000001</v>
      </c>
      <c r="J257" s="52">
        <f t="shared" si="9"/>
        <v>7044.4</v>
      </c>
      <c r="K257" s="52">
        <f t="shared" si="7"/>
        <v>0</v>
      </c>
      <c r="L257" s="52">
        <v>0</v>
      </c>
      <c r="M257" s="52">
        <v>26215.8</v>
      </c>
      <c r="N257" s="52">
        <v>7044.4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5410.6</v>
      </c>
      <c r="V257" s="52">
        <v>0</v>
      </c>
      <c r="W257" s="52">
        <v>0</v>
      </c>
    </row>
    <row r="258" spans="2:23">
      <c r="B258" s="137"/>
      <c r="C258" s="137"/>
      <c r="D258" s="137"/>
      <c r="E258" s="137"/>
      <c r="F258" s="51" t="s">
        <v>199</v>
      </c>
      <c r="G258" s="52">
        <f t="shared" si="8"/>
        <v>11286.5</v>
      </c>
      <c r="H258" s="52">
        <f t="shared" si="9"/>
        <v>0</v>
      </c>
      <c r="I258" s="52">
        <f t="shared" si="9"/>
        <v>8896.1</v>
      </c>
      <c r="J258" s="52">
        <f t="shared" si="9"/>
        <v>2390.4</v>
      </c>
      <c r="K258" s="52">
        <f t="shared" si="9"/>
        <v>0</v>
      </c>
      <c r="L258" s="52">
        <v>0</v>
      </c>
      <c r="M258" s="52">
        <v>8896.1</v>
      </c>
      <c r="N258" s="52">
        <v>2390.4</v>
      </c>
      <c r="O258" s="52">
        <v>0</v>
      </c>
      <c r="P258" s="52">
        <v>0</v>
      </c>
      <c r="Q258" s="52">
        <v>0</v>
      </c>
      <c r="R258" s="52">
        <v>0</v>
      </c>
      <c r="S258" s="52">
        <v>0</v>
      </c>
      <c r="T258" s="52">
        <v>0</v>
      </c>
      <c r="U258" s="52">
        <v>0</v>
      </c>
      <c r="V258" s="52">
        <v>0</v>
      </c>
      <c r="W258" s="52">
        <v>0</v>
      </c>
    </row>
    <row r="259" spans="2:23" ht="31.2">
      <c r="B259" s="137"/>
      <c r="C259" s="137"/>
      <c r="D259" s="137"/>
      <c r="E259" s="137"/>
      <c r="F259" s="51" t="s">
        <v>200</v>
      </c>
      <c r="G259" s="52">
        <f t="shared" ref="G259:G322" si="10">SUM(H259:K259)</f>
        <v>12022.6</v>
      </c>
      <c r="H259" s="52">
        <f t="shared" ref="H259:K322" si="11">SUM(L259,P259,T259)</f>
        <v>0</v>
      </c>
      <c r="I259" s="52">
        <f t="shared" si="11"/>
        <v>10622.2</v>
      </c>
      <c r="J259" s="52">
        <f t="shared" si="11"/>
        <v>1400.4</v>
      </c>
      <c r="K259" s="52">
        <f t="shared" si="11"/>
        <v>0</v>
      </c>
      <c r="L259" s="52">
        <v>0</v>
      </c>
      <c r="M259" s="52">
        <v>5211.6000000000004</v>
      </c>
      <c r="N259" s="52">
        <v>1400.4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5410.6</v>
      </c>
      <c r="V259" s="52">
        <v>0</v>
      </c>
      <c r="W259" s="52">
        <v>0</v>
      </c>
    </row>
    <row r="260" spans="2:23">
      <c r="B260" s="137"/>
      <c r="C260" s="137"/>
      <c r="D260" s="137"/>
      <c r="E260" s="137"/>
      <c r="F260" s="51" t="s">
        <v>201</v>
      </c>
      <c r="G260" s="52">
        <f t="shared" si="10"/>
        <v>207.6</v>
      </c>
      <c r="H260" s="52">
        <f t="shared" si="11"/>
        <v>0</v>
      </c>
      <c r="I260" s="52">
        <f t="shared" si="11"/>
        <v>163.6</v>
      </c>
      <c r="J260" s="52">
        <f t="shared" si="11"/>
        <v>44</v>
      </c>
      <c r="K260" s="52">
        <f t="shared" si="11"/>
        <v>0</v>
      </c>
      <c r="L260" s="52">
        <v>0</v>
      </c>
      <c r="M260" s="52">
        <v>163.6</v>
      </c>
      <c r="N260" s="52">
        <v>44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</row>
    <row r="261" spans="2:23">
      <c r="B261" s="137"/>
      <c r="C261" s="137"/>
      <c r="D261" s="137"/>
      <c r="E261" s="137"/>
      <c r="F261" s="51" t="s">
        <v>202</v>
      </c>
      <c r="G261" s="52">
        <f t="shared" si="10"/>
        <v>705.4</v>
      </c>
      <c r="H261" s="52">
        <f t="shared" si="11"/>
        <v>0</v>
      </c>
      <c r="I261" s="52">
        <f t="shared" si="11"/>
        <v>556</v>
      </c>
      <c r="J261" s="52">
        <f t="shared" si="11"/>
        <v>149.4</v>
      </c>
      <c r="K261" s="52">
        <f t="shared" si="11"/>
        <v>0</v>
      </c>
      <c r="L261" s="52">
        <v>0</v>
      </c>
      <c r="M261" s="52">
        <v>556</v>
      </c>
      <c r="N261" s="52">
        <v>149.4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</row>
    <row r="262" spans="2:23" ht="31.2">
      <c r="B262" s="137"/>
      <c r="C262" s="137"/>
      <c r="D262" s="137"/>
      <c r="E262" s="137"/>
      <c r="F262" s="51" t="s">
        <v>203</v>
      </c>
      <c r="G262" s="52">
        <f t="shared" si="10"/>
        <v>865.8</v>
      </c>
      <c r="H262" s="52">
        <f t="shared" si="11"/>
        <v>0</v>
      </c>
      <c r="I262" s="52">
        <f t="shared" si="11"/>
        <v>682.4</v>
      </c>
      <c r="J262" s="52">
        <f t="shared" si="11"/>
        <v>183.4</v>
      </c>
      <c r="K262" s="52">
        <f t="shared" si="11"/>
        <v>0</v>
      </c>
      <c r="L262" s="52">
        <v>0</v>
      </c>
      <c r="M262" s="52">
        <v>682.4</v>
      </c>
      <c r="N262" s="52">
        <v>183.4</v>
      </c>
      <c r="O262" s="52">
        <v>0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</row>
    <row r="263" spans="2:23">
      <c r="B263" s="137"/>
      <c r="C263" s="137"/>
      <c r="D263" s="137"/>
      <c r="E263" s="137"/>
      <c r="F263" s="51" t="s">
        <v>204</v>
      </c>
      <c r="G263" s="52">
        <f t="shared" si="10"/>
        <v>391.8</v>
      </c>
      <c r="H263" s="52">
        <f t="shared" si="11"/>
        <v>0</v>
      </c>
      <c r="I263" s="52">
        <f t="shared" si="11"/>
        <v>308.8</v>
      </c>
      <c r="J263" s="52">
        <f t="shared" si="11"/>
        <v>83</v>
      </c>
      <c r="K263" s="52">
        <f t="shared" si="11"/>
        <v>0</v>
      </c>
      <c r="L263" s="52">
        <v>0</v>
      </c>
      <c r="M263" s="52">
        <v>308.8</v>
      </c>
      <c r="N263" s="52">
        <v>83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</row>
    <row r="264" spans="2:23">
      <c r="B264" s="137"/>
      <c r="C264" s="137"/>
      <c r="D264" s="137"/>
      <c r="E264" s="137"/>
      <c r="F264" s="51" t="s">
        <v>55</v>
      </c>
      <c r="G264" s="52">
        <f t="shared" si="10"/>
        <v>13191.099999999999</v>
      </c>
      <c r="H264" s="52">
        <f t="shared" si="11"/>
        <v>0</v>
      </c>
      <c r="I264" s="52">
        <f t="shared" si="11"/>
        <v>10397.299999999999</v>
      </c>
      <c r="J264" s="52">
        <f t="shared" si="11"/>
        <v>2793.8</v>
      </c>
      <c r="K264" s="52">
        <f t="shared" si="11"/>
        <v>0</v>
      </c>
      <c r="L264" s="52">
        <v>0</v>
      </c>
      <c r="M264" s="52">
        <v>10397.299999999999</v>
      </c>
      <c r="N264" s="52">
        <v>2793.8</v>
      </c>
      <c r="O264" s="52">
        <v>0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</row>
    <row r="265" spans="2:23">
      <c r="B265" s="137"/>
      <c r="C265" s="137"/>
      <c r="D265" s="137"/>
      <c r="E265" s="137" t="s">
        <v>154</v>
      </c>
      <c r="F265" s="51" t="s">
        <v>58</v>
      </c>
      <c r="G265" s="52">
        <f t="shared" si="10"/>
        <v>2278.5</v>
      </c>
      <c r="H265" s="52">
        <f t="shared" si="11"/>
        <v>0</v>
      </c>
      <c r="I265" s="52">
        <f t="shared" si="11"/>
        <v>1796</v>
      </c>
      <c r="J265" s="52">
        <f t="shared" si="11"/>
        <v>482.5</v>
      </c>
      <c r="K265" s="52">
        <f t="shared" si="11"/>
        <v>0</v>
      </c>
      <c r="L265" s="52">
        <v>0</v>
      </c>
      <c r="M265" s="52">
        <v>1796</v>
      </c>
      <c r="N265" s="52">
        <v>482.5</v>
      </c>
      <c r="O265" s="52">
        <v>0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</row>
    <row r="266" spans="2:23">
      <c r="B266" s="137"/>
      <c r="C266" s="137"/>
      <c r="D266" s="137"/>
      <c r="E266" s="137"/>
      <c r="F266" s="51" t="s">
        <v>205</v>
      </c>
      <c r="G266" s="52">
        <f t="shared" si="10"/>
        <v>352.4</v>
      </c>
      <c r="H266" s="52">
        <f t="shared" si="11"/>
        <v>0</v>
      </c>
      <c r="I266" s="52">
        <f t="shared" si="11"/>
        <v>277.8</v>
      </c>
      <c r="J266" s="52">
        <f t="shared" si="11"/>
        <v>74.599999999999994</v>
      </c>
      <c r="K266" s="52">
        <f t="shared" si="11"/>
        <v>0</v>
      </c>
      <c r="L266" s="52">
        <v>0</v>
      </c>
      <c r="M266" s="52">
        <v>277.8</v>
      </c>
      <c r="N266" s="52">
        <v>74.599999999999994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</row>
    <row r="267" spans="2:23">
      <c r="B267" s="137"/>
      <c r="C267" s="137"/>
      <c r="D267" s="137"/>
      <c r="E267" s="137"/>
      <c r="F267" s="51" t="s">
        <v>206</v>
      </c>
      <c r="G267" s="52">
        <f t="shared" si="10"/>
        <v>698.3</v>
      </c>
      <c r="H267" s="52">
        <f t="shared" si="11"/>
        <v>0</v>
      </c>
      <c r="I267" s="52">
        <f t="shared" si="11"/>
        <v>550.4</v>
      </c>
      <c r="J267" s="52">
        <f t="shared" si="11"/>
        <v>147.9</v>
      </c>
      <c r="K267" s="52">
        <f t="shared" si="11"/>
        <v>0</v>
      </c>
      <c r="L267" s="52">
        <v>0</v>
      </c>
      <c r="M267" s="52">
        <v>550.4</v>
      </c>
      <c r="N267" s="52">
        <v>147.9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</row>
    <row r="268" spans="2:23">
      <c r="B268" s="137"/>
      <c r="C268" s="137"/>
      <c r="D268" s="137"/>
      <c r="E268" s="137"/>
      <c r="F268" s="51" t="s">
        <v>207</v>
      </c>
      <c r="G268" s="52">
        <f t="shared" si="10"/>
        <v>132.80000000000001</v>
      </c>
      <c r="H268" s="52">
        <f t="shared" si="11"/>
        <v>0</v>
      </c>
      <c r="I268" s="52">
        <f t="shared" si="11"/>
        <v>104.7</v>
      </c>
      <c r="J268" s="52">
        <f t="shared" si="11"/>
        <v>28.1</v>
      </c>
      <c r="K268" s="52">
        <f t="shared" si="11"/>
        <v>0</v>
      </c>
      <c r="L268" s="52">
        <v>0</v>
      </c>
      <c r="M268" s="52">
        <v>104.7</v>
      </c>
      <c r="N268" s="52">
        <v>28.1</v>
      </c>
      <c r="O268" s="52">
        <v>0</v>
      </c>
      <c r="P268" s="52">
        <v>0</v>
      </c>
      <c r="Q268" s="52">
        <v>0</v>
      </c>
      <c r="R268" s="52">
        <v>0</v>
      </c>
      <c r="S268" s="52">
        <v>0</v>
      </c>
      <c r="T268" s="52">
        <v>0</v>
      </c>
      <c r="U268" s="52">
        <v>0</v>
      </c>
      <c r="V268" s="52">
        <v>0</v>
      </c>
      <c r="W268" s="52">
        <v>0</v>
      </c>
    </row>
    <row r="269" spans="2:23" ht="31.2">
      <c r="B269" s="137"/>
      <c r="C269" s="137"/>
      <c r="D269" s="137"/>
      <c r="E269" s="137"/>
      <c r="F269" s="51" t="s">
        <v>208</v>
      </c>
      <c r="G269" s="52">
        <f t="shared" si="10"/>
        <v>160</v>
      </c>
      <c r="H269" s="52">
        <f t="shared" si="11"/>
        <v>0</v>
      </c>
      <c r="I269" s="52">
        <f t="shared" si="11"/>
        <v>126.1</v>
      </c>
      <c r="J269" s="52">
        <f t="shared" si="11"/>
        <v>33.9</v>
      </c>
      <c r="K269" s="52">
        <f t="shared" si="11"/>
        <v>0</v>
      </c>
      <c r="L269" s="52">
        <v>0</v>
      </c>
      <c r="M269" s="52">
        <v>126.1</v>
      </c>
      <c r="N269" s="52">
        <v>33.9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</row>
    <row r="270" spans="2:23">
      <c r="B270" s="137"/>
      <c r="C270" s="137"/>
      <c r="D270" s="137"/>
      <c r="E270" s="137"/>
      <c r="F270" s="51" t="s">
        <v>209</v>
      </c>
      <c r="G270" s="52">
        <f t="shared" si="10"/>
        <v>0.6</v>
      </c>
      <c r="H270" s="52">
        <f t="shared" si="11"/>
        <v>0</v>
      </c>
      <c r="I270" s="52">
        <f t="shared" si="11"/>
        <v>0.5</v>
      </c>
      <c r="J270" s="52">
        <f t="shared" si="11"/>
        <v>0.1</v>
      </c>
      <c r="K270" s="52">
        <f t="shared" si="11"/>
        <v>0</v>
      </c>
      <c r="L270" s="52">
        <v>0</v>
      </c>
      <c r="M270" s="52">
        <v>0.5</v>
      </c>
      <c r="N270" s="52">
        <v>0.1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</row>
    <row r="271" spans="2:23">
      <c r="B271" s="137"/>
      <c r="C271" s="137"/>
      <c r="D271" s="137"/>
      <c r="E271" s="137"/>
      <c r="F271" s="51" t="s">
        <v>55</v>
      </c>
      <c r="G271" s="52">
        <f t="shared" si="10"/>
        <v>934.4</v>
      </c>
      <c r="H271" s="52">
        <f t="shared" si="11"/>
        <v>0</v>
      </c>
      <c r="I271" s="52">
        <f t="shared" si="11"/>
        <v>736.5</v>
      </c>
      <c r="J271" s="52">
        <f t="shared" si="11"/>
        <v>197.9</v>
      </c>
      <c r="K271" s="52">
        <f t="shared" si="11"/>
        <v>0</v>
      </c>
      <c r="L271" s="52">
        <v>0</v>
      </c>
      <c r="M271" s="52">
        <v>736.5</v>
      </c>
      <c r="N271" s="52">
        <v>197.9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</row>
    <row r="272" spans="2:23" ht="62.4">
      <c r="B272" s="137"/>
      <c r="C272" s="137"/>
      <c r="D272" s="137"/>
      <c r="E272" s="51" t="s">
        <v>210</v>
      </c>
      <c r="F272" s="51" t="s">
        <v>233</v>
      </c>
      <c r="G272" s="52">
        <f t="shared" si="10"/>
        <v>0</v>
      </c>
      <c r="H272" s="52">
        <f t="shared" si="11"/>
        <v>0</v>
      </c>
      <c r="I272" s="52">
        <f t="shared" si="11"/>
        <v>0</v>
      </c>
      <c r="J272" s="52">
        <f t="shared" si="11"/>
        <v>0</v>
      </c>
      <c r="K272" s="52">
        <f t="shared" si="11"/>
        <v>0</v>
      </c>
      <c r="L272" s="52"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</row>
    <row r="273" spans="2:23">
      <c r="B273" s="137"/>
      <c r="C273" s="137"/>
      <c r="D273" s="137"/>
      <c r="E273" s="137" t="s">
        <v>211</v>
      </c>
      <c r="F273" s="137" t="s">
        <v>197</v>
      </c>
      <c r="G273" s="52">
        <f t="shared" si="10"/>
        <v>0</v>
      </c>
      <c r="H273" s="52">
        <f t="shared" si="11"/>
        <v>0</v>
      </c>
      <c r="I273" s="52">
        <f t="shared" si="11"/>
        <v>0</v>
      </c>
      <c r="J273" s="52">
        <f t="shared" si="11"/>
        <v>0</v>
      </c>
      <c r="K273" s="52">
        <f t="shared" si="11"/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</row>
    <row r="274" spans="2:23">
      <c r="B274" s="137"/>
      <c r="C274" s="137"/>
      <c r="D274" s="137" t="s">
        <v>212</v>
      </c>
      <c r="E274" s="137" t="s">
        <v>58</v>
      </c>
      <c r="F274" s="137" t="s">
        <v>197</v>
      </c>
      <c r="G274" s="52">
        <f t="shared" si="10"/>
        <v>31772.5</v>
      </c>
      <c r="H274" s="52">
        <f t="shared" si="11"/>
        <v>31772.5</v>
      </c>
      <c r="I274" s="52">
        <f t="shared" si="11"/>
        <v>0</v>
      </c>
      <c r="J274" s="52">
        <f t="shared" si="11"/>
        <v>0</v>
      </c>
      <c r="K274" s="52">
        <f t="shared" si="11"/>
        <v>0</v>
      </c>
      <c r="L274" s="52">
        <v>13144.6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18627.900000000001</v>
      </c>
      <c r="U274" s="52">
        <v>0</v>
      </c>
      <c r="V274" s="52">
        <v>0</v>
      </c>
      <c r="W274" s="52">
        <v>0</v>
      </c>
    </row>
    <row r="275" spans="2:23">
      <c r="B275" s="137"/>
      <c r="C275" s="137"/>
      <c r="D275" s="137"/>
      <c r="E275" s="137" t="s">
        <v>199</v>
      </c>
      <c r="F275" s="51" t="s">
        <v>213</v>
      </c>
      <c r="G275" s="52">
        <f t="shared" si="10"/>
        <v>46.4</v>
      </c>
      <c r="H275" s="52">
        <f t="shared" si="11"/>
        <v>46.4</v>
      </c>
      <c r="I275" s="52">
        <f t="shared" si="11"/>
        <v>0</v>
      </c>
      <c r="J275" s="52">
        <f t="shared" si="11"/>
        <v>0</v>
      </c>
      <c r="K275" s="52">
        <f t="shared" si="11"/>
        <v>0</v>
      </c>
      <c r="L275" s="52">
        <v>46.4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  <c r="V275" s="52">
        <v>0</v>
      </c>
      <c r="W275" s="52">
        <v>0</v>
      </c>
    </row>
    <row r="276" spans="2:23">
      <c r="B276" s="137"/>
      <c r="C276" s="137"/>
      <c r="D276" s="137"/>
      <c r="E276" s="137"/>
      <c r="F276" s="51" t="s">
        <v>55</v>
      </c>
      <c r="G276" s="52">
        <f t="shared" si="10"/>
        <v>6089.5999999999995</v>
      </c>
      <c r="H276" s="52">
        <f t="shared" si="11"/>
        <v>6089.5999999999995</v>
      </c>
      <c r="I276" s="52">
        <f t="shared" si="11"/>
        <v>0</v>
      </c>
      <c r="J276" s="52">
        <f t="shared" si="11"/>
        <v>0</v>
      </c>
      <c r="K276" s="52">
        <f t="shared" si="11"/>
        <v>0</v>
      </c>
      <c r="L276" s="52">
        <v>601.70000000000005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5487.9</v>
      </c>
      <c r="U276" s="52">
        <v>0</v>
      </c>
      <c r="V276" s="52">
        <v>0</v>
      </c>
      <c r="W276" s="52">
        <v>0</v>
      </c>
    </row>
    <row r="277" spans="2:23">
      <c r="B277" s="137"/>
      <c r="C277" s="137"/>
      <c r="D277" s="137"/>
      <c r="E277" s="137" t="s">
        <v>112</v>
      </c>
      <c r="F277" s="137" t="s">
        <v>197</v>
      </c>
      <c r="G277" s="52">
        <f t="shared" si="10"/>
        <v>428.1</v>
      </c>
      <c r="H277" s="52">
        <f t="shared" si="11"/>
        <v>428.1</v>
      </c>
      <c r="I277" s="52">
        <f t="shared" si="11"/>
        <v>0</v>
      </c>
      <c r="J277" s="52">
        <f t="shared" si="11"/>
        <v>0</v>
      </c>
      <c r="K277" s="52">
        <f t="shared" si="11"/>
        <v>0</v>
      </c>
      <c r="L277" s="52">
        <v>128.80000000000001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299.3</v>
      </c>
      <c r="U277" s="52">
        <v>0</v>
      </c>
      <c r="V277" s="52">
        <v>0</v>
      </c>
      <c r="W277" s="52">
        <v>0</v>
      </c>
    </row>
    <row r="278" spans="2:23">
      <c r="B278" s="137"/>
      <c r="C278" s="137"/>
      <c r="D278" s="137"/>
      <c r="E278" s="137" t="s">
        <v>194</v>
      </c>
      <c r="F278" s="137" t="s">
        <v>197</v>
      </c>
      <c r="G278" s="52">
        <f t="shared" si="10"/>
        <v>705.40000000000009</v>
      </c>
      <c r="H278" s="52">
        <f t="shared" si="11"/>
        <v>705.40000000000009</v>
      </c>
      <c r="I278" s="52">
        <f t="shared" si="11"/>
        <v>0</v>
      </c>
      <c r="J278" s="52">
        <f t="shared" si="11"/>
        <v>0</v>
      </c>
      <c r="K278" s="52">
        <f t="shared" si="11"/>
        <v>0</v>
      </c>
      <c r="L278" s="52">
        <v>368.3</v>
      </c>
      <c r="M278" s="52">
        <v>0</v>
      </c>
      <c r="N278" s="52">
        <v>0</v>
      </c>
      <c r="O278" s="52">
        <v>0</v>
      </c>
      <c r="P278" s="52">
        <v>0</v>
      </c>
      <c r="Q278" s="52">
        <v>0</v>
      </c>
      <c r="R278" s="52">
        <v>0</v>
      </c>
      <c r="S278" s="52">
        <v>0</v>
      </c>
      <c r="T278" s="52">
        <v>337.1</v>
      </c>
      <c r="U278" s="52">
        <v>0</v>
      </c>
      <c r="V278" s="52">
        <v>0</v>
      </c>
      <c r="W278" s="52">
        <v>0</v>
      </c>
    </row>
    <row r="279" spans="2:23">
      <c r="B279" s="137"/>
      <c r="C279" s="137"/>
      <c r="D279" s="137"/>
      <c r="E279" s="137" t="s">
        <v>200</v>
      </c>
      <c r="F279" s="51" t="s">
        <v>214</v>
      </c>
      <c r="G279" s="52">
        <f t="shared" si="10"/>
        <v>6706.5</v>
      </c>
      <c r="H279" s="52">
        <f t="shared" si="11"/>
        <v>6706.5</v>
      </c>
      <c r="I279" s="52">
        <f t="shared" si="11"/>
        <v>0</v>
      </c>
      <c r="J279" s="52">
        <f t="shared" si="11"/>
        <v>0</v>
      </c>
      <c r="K279" s="52">
        <f t="shared" si="11"/>
        <v>0</v>
      </c>
      <c r="L279" s="52">
        <v>5544.8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1161.7</v>
      </c>
      <c r="U279" s="52">
        <v>0</v>
      </c>
      <c r="V279" s="52">
        <v>0</v>
      </c>
      <c r="W279" s="52">
        <v>0</v>
      </c>
    </row>
    <row r="280" spans="2:23" ht="31.2">
      <c r="B280" s="137"/>
      <c r="C280" s="137"/>
      <c r="D280" s="137"/>
      <c r="E280" s="137"/>
      <c r="F280" s="51" t="s">
        <v>215</v>
      </c>
      <c r="G280" s="52">
        <f t="shared" si="10"/>
        <v>460</v>
      </c>
      <c r="H280" s="52">
        <f t="shared" si="11"/>
        <v>460</v>
      </c>
      <c r="I280" s="52">
        <f t="shared" si="11"/>
        <v>0</v>
      </c>
      <c r="J280" s="52">
        <f t="shared" si="11"/>
        <v>0</v>
      </c>
      <c r="K280" s="52">
        <f t="shared" si="11"/>
        <v>0</v>
      </c>
      <c r="L280" s="52">
        <v>274.3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185.7</v>
      </c>
      <c r="U280" s="52">
        <v>0</v>
      </c>
      <c r="V280" s="52">
        <v>0</v>
      </c>
      <c r="W280" s="52">
        <v>0</v>
      </c>
    </row>
    <row r="281" spans="2:23">
      <c r="B281" s="137"/>
      <c r="C281" s="137"/>
      <c r="D281" s="137"/>
      <c r="E281" s="137"/>
      <c r="F281" s="51" t="s">
        <v>216</v>
      </c>
      <c r="G281" s="52">
        <f t="shared" si="10"/>
        <v>1924</v>
      </c>
      <c r="H281" s="52">
        <f t="shared" si="11"/>
        <v>1924</v>
      </c>
      <c r="I281" s="52">
        <f t="shared" si="11"/>
        <v>0</v>
      </c>
      <c r="J281" s="52">
        <f t="shared" si="11"/>
        <v>0</v>
      </c>
      <c r="K281" s="52">
        <f t="shared" si="11"/>
        <v>0</v>
      </c>
      <c r="L281" s="52">
        <v>1458.9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465.1</v>
      </c>
      <c r="U281" s="52">
        <v>0</v>
      </c>
      <c r="V281" s="52">
        <v>0</v>
      </c>
      <c r="W281" s="52">
        <v>0</v>
      </c>
    </row>
    <row r="282" spans="2:23">
      <c r="B282" s="137"/>
      <c r="C282" s="137"/>
      <c r="D282" s="137"/>
      <c r="E282" s="137"/>
      <c r="F282" s="51" t="s">
        <v>55</v>
      </c>
      <c r="G282" s="52">
        <f t="shared" si="10"/>
        <v>3460.1</v>
      </c>
      <c r="H282" s="52">
        <f t="shared" si="11"/>
        <v>3460.1</v>
      </c>
      <c r="I282" s="52">
        <f t="shared" si="11"/>
        <v>0</v>
      </c>
      <c r="J282" s="52">
        <f t="shared" si="11"/>
        <v>0</v>
      </c>
      <c r="K282" s="52">
        <f t="shared" si="11"/>
        <v>0</v>
      </c>
      <c r="L282" s="52">
        <v>1332.6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2127.5</v>
      </c>
      <c r="U282" s="52">
        <v>0</v>
      </c>
      <c r="V282" s="52">
        <v>0</v>
      </c>
      <c r="W282" s="52">
        <v>0</v>
      </c>
    </row>
    <row r="283" spans="2:23">
      <c r="B283" s="137"/>
      <c r="C283" s="137"/>
      <c r="D283" s="137"/>
      <c r="E283" s="137" t="s">
        <v>201</v>
      </c>
      <c r="F283" s="137" t="s">
        <v>197</v>
      </c>
      <c r="G283" s="52">
        <f t="shared" si="10"/>
        <v>0</v>
      </c>
      <c r="H283" s="52">
        <f t="shared" si="11"/>
        <v>0</v>
      </c>
      <c r="I283" s="52">
        <f t="shared" si="11"/>
        <v>0</v>
      </c>
      <c r="J283" s="52">
        <f t="shared" si="11"/>
        <v>0</v>
      </c>
      <c r="K283" s="52">
        <f t="shared" si="11"/>
        <v>0</v>
      </c>
      <c r="L283" s="52">
        <v>0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</row>
    <row r="284" spans="2:23">
      <c r="B284" s="137"/>
      <c r="C284" s="137"/>
      <c r="D284" s="137"/>
      <c r="E284" s="137" t="s">
        <v>217</v>
      </c>
      <c r="F284" s="137" t="s">
        <v>197</v>
      </c>
      <c r="G284" s="52">
        <f t="shared" si="10"/>
        <v>1534.5</v>
      </c>
      <c r="H284" s="52">
        <f t="shared" si="11"/>
        <v>1534.5</v>
      </c>
      <c r="I284" s="52">
        <f t="shared" si="11"/>
        <v>0</v>
      </c>
      <c r="J284" s="52">
        <f t="shared" si="11"/>
        <v>0</v>
      </c>
      <c r="K284" s="52">
        <f t="shared" si="11"/>
        <v>0</v>
      </c>
      <c r="L284" s="52">
        <v>711.6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822.9</v>
      </c>
      <c r="U284" s="52">
        <v>0</v>
      </c>
      <c r="V284" s="52">
        <v>0</v>
      </c>
      <c r="W284" s="52">
        <v>0</v>
      </c>
    </row>
    <row r="285" spans="2:23">
      <c r="B285" s="137"/>
      <c r="C285" s="137"/>
      <c r="D285" s="137"/>
      <c r="E285" s="137" t="s">
        <v>218</v>
      </c>
      <c r="F285" s="137" t="s">
        <v>197</v>
      </c>
      <c r="G285" s="52">
        <f t="shared" si="10"/>
        <v>1052</v>
      </c>
      <c r="H285" s="52">
        <f t="shared" si="11"/>
        <v>1052</v>
      </c>
      <c r="I285" s="52">
        <f t="shared" si="11"/>
        <v>0</v>
      </c>
      <c r="J285" s="52">
        <f t="shared" si="11"/>
        <v>0</v>
      </c>
      <c r="K285" s="52">
        <f t="shared" si="11"/>
        <v>0</v>
      </c>
      <c r="L285" s="52"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1052</v>
      </c>
      <c r="U285" s="52">
        <v>0</v>
      </c>
      <c r="V285" s="52">
        <v>0</v>
      </c>
      <c r="W285" s="52">
        <v>0</v>
      </c>
    </row>
    <row r="286" spans="2:23">
      <c r="B286" s="137"/>
      <c r="C286" s="137"/>
      <c r="D286" s="137"/>
      <c r="E286" s="137" t="s">
        <v>202</v>
      </c>
      <c r="F286" s="137" t="s">
        <v>197</v>
      </c>
      <c r="G286" s="52">
        <f t="shared" si="10"/>
        <v>961.9</v>
      </c>
      <c r="H286" s="52">
        <f t="shared" si="11"/>
        <v>961.9</v>
      </c>
      <c r="I286" s="52">
        <f t="shared" si="11"/>
        <v>0</v>
      </c>
      <c r="J286" s="52">
        <f t="shared" si="11"/>
        <v>0</v>
      </c>
      <c r="K286" s="52">
        <f t="shared" si="11"/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961.9</v>
      </c>
      <c r="U286" s="52">
        <v>0</v>
      </c>
      <c r="V286" s="52">
        <v>0</v>
      </c>
      <c r="W286" s="52">
        <v>0</v>
      </c>
    </row>
    <row r="287" spans="2:23">
      <c r="B287" s="137"/>
      <c r="C287" s="137"/>
      <c r="D287" s="137"/>
      <c r="E287" s="137" t="s">
        <v>235</v>
      </c>
      <c r="F287" s="137" t="s">
        <v>197</v>
      </c>
      <c r="G287" s="52">
        <f t="shared" si="10"/>
        <v>30.2</v>
      </c>
      <c r="H287" s="52">
        <f t="shared" si="11"/>
        <v>30.2</v>
      </c>
      <c r="I287" s="52">
        <f t="shared" si="11"/>
        <v>0</v>
      </c>
      <c r="J287" s="52">
        <f t="shared" si="11"/>
        <v>0</v>
      </c>
      <c r="K287" s="52">
        <f t="shared" si="11"/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30.2</v>
      </c>
      <c r="U287" s="52">
        <v>0</v>
      </c>
      <c r="V287" s="52">
        <v>0</v>
      </c>
      <c r="W287" s="52">
        <v>0</v>
      </c>
    </row>
    <row r="288" spans="2:23">
      <c r="B288" s="137"/>
      <c r="C288" s="137"/>
      <c r="D288" s="137"/>
      <c r="E288" s="137" t="s">
        <v>220</v>
      </c>
      <c r="F288" s="137" t="s">
        <v>197</v>
      </c>
      <c r="G288" s="52">
        <f t="shared" si="10"/>
        <v>19</v>
      </c>
      <c r="H288" s="52">
        <f t="shared" si="11"/>
        <v>19</v>
      </c>
      <c r="I288" s="52">
        <f t="shared" si="11"/>
        <v>0</v>
      </c>
      <c r="J288" s="52">
        <f t="shared" si="11"/>
        <v>0</v>
      </c>
      <c r="K288" s="52">
        <f t="shared" si="11"/>
        <v>0</v>
      </c>
      <c r="L288" s="52">
        <v>0</v>
      </c>
      <c r="M288" s="52">
        <v>0</v>
      </c>
      <c r="N288" s="52">
        <v>0</v>
      </c>
      <c r="O288" s="52">
        <v>0</v>
      </c>
      <c r="P288" s="52">
        <v>0</v>
      </c>
      <c r="Q288" s="52">
        <v>0</v>
      </c>
      <c r="R288" s="52">
        <v>0</v>
      </c>
      <c r="S288" s="52">
        <v>0</v>
      </c>
      <c r="T288" s="52">
        <v>19</v>
      </c>
      <c r="U288" s="52">
        <v>0</v>
      </c>
      <c r="V288" s="52">
        <v>0</v>
      </c>
      <c r="W288" s="52">
        <v>0</v>
      </c>
    </row>
    <row r="289" spans="2:23" ht="31.2">
      <c r="B289" s="137"/>
      <c r="C289" s="137"/>
      <c r="D289" s="137"/>
      <c r="E289" s="137" t="s">
        <v>221</v>
      </c>
      <c r="F289" s="51" t="s">
        <v>222</v>
      </c>
      <c r="G289" s="52">
        <f t="shared" si="10"/>
        <v>0</v>
      </c>
      <c r="H289" s="52">
        <f t="shared" si="11"/>
        <v>0</v>
      </c>
      <c r="I289" s="52">
        <f t="shared" si="11"/>
        <v>0</v>
      </c>
      <c r="J289" s="52">
        <f t="shared" si="11"/>
        <v>0</v>
      </c>
      <c r="K289" s="52">
        <f t="shared" si="11"/>
        <v>0</v>
      </c>
      <c r="L289" s="52">
        <v>0</v>
      </c>
      <c r="M289" s="52">
        <v>0</v>
      </c>
      <c r="N289" s="52">
        <v>0</v>
      </c>
      <c r="O289" s="52">
        <v>0</v>
      </c>
      <c r="P289" s="52">
        <v>0</v>
      </c>
      <c r="Q289" s="52">
        <v>0</v>
      </c>
      <c r="R289" s="52">
        <v>0</v>
      </c>
      <c r="S289" s="52">
        <v>0</v>
      </c>
      <c r="T289" s="52">
        <v>0</v>
      </c>
      <c r="U289" s="52">
        <v>0</v>
      </c>
      <c r="V289" s="52">
        <v>0</v>
      </c>
      <c r="W289" s="52">
        <v>0</v>
      </c>
    </row>
    <row r="290" spans="2:23">
      <c r="B290" s="137"/>
      <c r="C290" s="137"/>
      <c r="D290" s="137"/>
      <c r="E290" s="137"/>
      <c r="F290" s="51" t="s">
        <v>223</v>
      </c>
      <c r="G290" s="52">
        <f t="shared" si="10"/>
        <v>0</v>
      </c>
      <c r="H290" s="52">
        <f t="shared" si="11"/>
        <v>0</v>
      </c>
      <c r="I290" s="52">
        <f t="shared" si="11"/>
        <v>0</v>
      </c>
      <c r="J290" s="52">
        <f t="shared" si="11"/>
        <v>0</v>
      </c>
      <c r="K290" s="52">
        <f t="shared" si="11"/>
        <v>0</v>
      </c>
      <c r="L290" s="52">
        <v>0</v>
      </c>
      <c r="M290" s="52">
        <v>0</v>
      </c>
      <c r="N290" s="52">
        <v>0</v>
      </c>
      <c r="O290" s="52">
        <v>0</v>
      </c>
      <c r="P290" s="52">
        <v>0</v>
      </c>
      <c r="Q290" s="52">
        <v>0</v>
      </c>
      <c r="R290" s="52">
        <v>0</v>
      </c>
      <c r="S290" s="52">
        <v>0</v>
      </c>
      <c r="T290" s="52">
        <v>0</v>
      </c>
      <c r="U290" s="52">
        <v>0</v>
      </c>
      <c r="V290" s="52">
        <v>0</v>
      </c>
      <c r="W290" s="52">
        <v>0</v>
      </c>
    </row>
    <row r="291" spans="2:23">
      <c r="B291" s="137"/>
      <c r="C291" s="137"/>
      <c r="D291" s="137"/>
      <c r="E291" s="137" t="s">
        <v>54</v>
      </c>
      <c r="F291" s="137" t="s">
        <v>197</v>
      </c>
      <c r="G291" s="52">
        <f t="shared" si="10"/>
        <v>251.2</v>
      </c>
      <c r="H291" s="52">
        <f t="shared" si="11"/>
        <v>251.2</v>
      </c>
      <c r="I291" s="52">
        <f t="shared" si="11"/>
        <v>0</v>
      </c>
      <c r="J291" s="52">
        <f t="shared" si="11"/>
        <v>0</v>
      </c>
      <c r="K291" s="52">
        <f t="shared" si="11"/>
        <v>0</v>
      </c>
      <c r="L291" s="52">
        <v>0</v>
      </c>
      <c r="M291" s="52">
        <v>0</v>
      </c>
      <c r="N291" s="52">
        <v>0</v>
      </c>
      <c r="O291" s="52">
        <v>0</v>
      </c>
      <c r="P291" s="52">
        <v>0</v>
      </c>
      <c r="Q291" s="52">
        <v>0</v>
      </c>
      <c r="R291" s="52">
        <v>0</v>
      </c>
      <c r="S291" s="52">
        <v>0</v>
      </c>
      <c r="T291" s="52">
        <v>251.2</v>
      </c>
      <c r="U291" s="52">
        <v>0</v>
      </c>
      <c r="V291" s="52">
        <v>0</v>
      </c>
      <c r="W291" s="52">
        <v>0</v>
      </c>
    </row>
    <row r="292" spans="2:23">
      <c r="B292" s="137"/>
      <c r="C292" s="137"/>
      <c r="D292" s="137"/>
      <c r="E292" s="137" t="s">
        <v>224</v>
      </c>
      <c r="F292" s="137" t="s">
        <v>197</v>
      </c>
      <c r="G292" s="52">
        <f t="shared" si="10"/>
        <v>125.5</v>
      </c>
      <c r="H292" s="52">
        <f t="shared" si="11"/>
        <v>125.5</v>
      </c>
      <c r="I292" s="52">
        <f t="shared" si="11"/>
        <v>0</v>
      </c>
      <c r="J292" s="52">
        <f t="shared" si="11"/>
        <v>0</v>
      </c>
      <c r="K292" s="52">
        <f t="shared" si="11"/>
        <v>0</v>
      </c>
      <c r="L292" s="52">
        <v>0</v>
      </c>
      <c r="M292" s="52">
        <v>0</v>
      </c>
      <c r="N292" s="52">
        <v>0</v>
      </c>
      <c r="O292" s="52">
        <v>0</v>
      </c>
      <c r="P292" s="52">
        <v>0</v>
      </c>
      <c r="Q292" s="52">
        <v>0</v>
      </c>
      <c r="R292" s="52">
        <v>0</v>
      </c>
      <c r="S292" s="52">
        <v>0</v>
      </c>
      <c r="T292" s="52">
        <v>125.5</v>
      </c>
      <c r="U292" s="52">
        <v>0</v>
      </c>
      <c r="V292" s="52">
        <v>0</v>
      </c>
      <c r="W292" s="52">
        <v>0</v>
      </c>
    </row>
    <row r="293" spans="2:23">
      <c r="B293" s="137"/>
      <c r="C293" s="137"/>
      <c r="D293" s="137"/>
      <c r="E293" s="137" t="s">
        <v>225</v>
      </c>
      <c r="F293" s="137" t="s">
        <v>197</v>
      </c>
      <c r="G293" s="52">
        <f t="shared" si="10"/>
        <v>5300</v>
      </c>
      <c r="H293" s="52">
        <f t="shared" si="11"/>
        <v>5300</v>
      </c>
      <c r="I293" s="52">
        <f t="shared" si="11"/>
        <v>0</v>
      </c>
      <c r="J293" s="52">
        <f t="shared" si="11"/>
        <v>0</v>
      </c>
      <c r="K293" s="52">
        <f t="shared" si="11"/>
        <v>0</v>
      </c>
      <c r="L293" s="52">
        <v>0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5300</v>
      </c>
      <c r="U293" s="52">
        <v>0</v>
      </c>
      <c r="V293" s="52">
        <v>0</v>
      </c>
      <c r="W293" s="52">
        <v>0</v>
      </c>
    </row>
    <row r="294" spans="2:23">
      <c r="B294" s="137"/>
      <c r="C294" s="137"/>
      <c r="D294" s="137"/>
      <c r="E294" s="137" t="s">
        <v>55</v>
      </c>
      <c r="F294" s="137" t="s">
        <v>197</v>
      </c>
      <c r="G294" s="52">
        <f t="shared" si="10"/>
        <v>0.9</v>
      </c>
      <c r="H294" s="52">
        <f t="shared" si="11"/>
        <v>0.9</v>
      </c>
      <c r="I294" s="52">
        <f t="shared" si="11"/>
        <v>0</v>
      </c>
      <c r="J294" s="52">
        <f t="shared" si="11"/>
        <v>0</v>
      </c>
      <c r="K294" s="52">
        <f t="shared" si="11"/>
        <v>0</v>
      </c>
      <c r="L294" s="52">
        <v>0</v>
      </c>
      <c r="M294" s="52">
        <v>0</v>
      </c>
      <c r="N294" s="52">
        <v>0</v>
      </c>
      <c r="O294" s="52">
        <v>0</v>
      </c>
      <c r="P294" s="52">
        <v>0</v>
      </c>
      <c r="Q294" s="52">
        <v>0</v>
      </c>
      <c r="R294" s="52">
        <v>0</v>
      </c>
      <c r="S294" s="52">
        <v>0</v>
      </c>
      <c r="T294" s="52">
        <v>0.9</v>
      </c>
      <c r="U294" s="52">
        <v>0</v>
      </c>
      <c r="V294" s="52">
        <v>0</v>
      </c>
      <c r="W294" s="52">
        <v>0</v>
      </c>
    </row>
    <row r="295" spans="2:23">
      <c r="B295" s="137"/>
      <c r="C295" s="137"/>
      <c r="D295" s="137"/>
      <c r="E295" s="137" t="s">
        <v>226</v>
      </c>
      <c r="F295" s="137" t="s">
        <v>197</v>
      </c>
      <c r="G295" s="52">
        <f t="shared" si="10"/>
        <v>2677.2</v>
      </c>
      <c r="H295" s="52">
        <f t="shared" si="11"/>
        <v>2677.2</v>
      </c>
      <c r="I295" s="52">
        <f t="shared" si="11"/>
        <v>0</v>
      </c>
      <c r="J295" s="52">
        <f t="shared" si="11"/>
        <v>0</v>
      </c>
      <c r="K295" s="52">
        <f t="shared" si="11"/>
        <v>0</v>
      </c>
      <c r="L295" s="52">
        <v>2677.2</v>
      </c>
      <c r="M295" s="52">
        <v>0</v>
      </c>
      <c r="N295" s="52">
        <v>0</v>
      </c>
      <c r="O295" s="52">
        <v>0</v>
      </c>
      <c r="P295" s="52">
        <v>0</v>
      </c>
      <c r="Q295" s="52">
        <v>0</v>
      </c>
      <c r="R295" s="52">
        <v>0</v>
      </c>
      <c r="S295" s="52">
        <v>0</v>
      </c>
      <c r="T295" s="52">
        <v>0</v>
      </c>
      <c r="U295" s="52">
        <v>0</v>
      </c>
      <c r="V295" s="52">
        <v>0</v>
      </c>
      <c r="W295" s="52">
        <v>0</v>
      </c>
    </row>
    <row r="296" spans="2:23">
      <c r="B296" s="137"/>
      <c r="C296" s="137"/>
      <c r="D296" s="137" t="s">
        <v>227</v>
      </c>
      <c r="E296" s="137" t="s">
        <v>197</v>
      </c>
      <c r="F296" s="137" t="s">
        <v>197</v>
      </c>
      <c r="G296" s="52">
        <f t="shared" si="10"/>
        <v>30079.8</v>
      </c>
      <c r="H296" s="52">
        <f t="shared" si="11"/>
        <v>30079.8</v>
      </c>
      <c r="I296" s="52">
        <f t="shared" si="11"/>
        <v>0</v>
      </c>
      <c r="J296" s="52">
        <f t="shared" si="11"/>
        <v>0</v>
      </c>
      <c r="K296" s="52">
        <f t="shared" si="11"/>
        <v>0</v>
      </c>
      <c r="L296" s="52">
        <v>8109</v>
      </c>
      <c r="M296" s="52">
        <v>0</v>
      </c>
      <c r="N296" s="52">
        <v>0</v>
      </c>
      <c r="O296" s="52">
        <v>0</v>
      </c>
      <c r="P296" s="52">
        <v>220.8</v>
      </c>
      <c r="Q296" s="52">
        <v>0</v>
      </c>
      <c r="R296" s="52">
        <v>0</v>
      </c>
      <c r="S296" s="52">
        <v>0</v>
      </c>
      <c r="T296" s="52">
        <v>21750</v>
      </c>
      <c r="U296" s="52">
        <v>0</v>
      </c>
      <c r="V296" s="52">
        <v>0</v>
      </c>
      <c r="W296" s="52">
        <v>0</v>
      </c>
    </row>
    <row r="297" spans="2:23">
      <c r="B297" s="137" t="s">
        <v>125</v>
      </c>
      <c r="C297" s="137" t="s">
        <v>130</v>
      </c>
      <c r="D297" s="137" t="s">
        <v>123</v>
      </c>
      <c r="E297" s="137"/>
      <c r="F297" s="137" t="s">
        <v>197</v>
      </c>
      <c r="G297" s="52">
        <f t="shared" si="10"/>
        <v>116150.09999999999</v>
      </c>
      <c r="H297" s="52">
        <f t="shared" si="11"/>
        <v>82964.299999999988</v>
      </c>
      <c r="I297" s="52">
        <f t="shared" si="11"/>
        <v>29616.1</v>
      </c>
      <c r="J297" s="52">
        <f t="shared" si="11"/>
        <v>3569.7</v>
      </c>
      <c r="K297" s="52">
        <f t="shared" si="11"/>
        <v>0</v>
      </c>
      <c r="L297" s="52">
        <v>0</v>
      </c>
      <c r="M297" s="52">
        <v>29616.1</v>
      </c>
      <c r="N297" s="52">
        <v>3569.7</v>
      </c>
      <c r="O297" s="52">
        <v>0</v>
      </c>
      <c r="P297" s="52">
        <v>653.4</v>
      </c>
      <c r="Q297" s="52">
        <v>0</v>
      </c>
      <c r="R297" s="52">
        <v>0</v>
      </c>
      <c r="S297" s="52">
        <v>0</v>
      </c>
      <c r="T297" s="52">
        <v>82310.899999999994</v>
      </c>
      <c r="U297" s="52">
        <v>0</v>
      </c>
      <c r="V297" s="52">
        <v>0</v>
      </c>
      <c r="W297" s="52">
        <v>0</v>
      </c>
    </row>
    <row r="298" spans="2:23">
      <c r="B298" s="137"/>
      <c r="C298" s="137"/>
      <c r="D298" s="137" t="s">
        <v>198</v>
      </c>
      <c r="E298" s="137" t="s">
        <v>58</v>
      </c>
      <c r="F298" s="137" t="s">
        <v>197</v>
      </c>
      <c r="G298" s="52">
        <f t="shared" si="10"/>
        <v>39925.799999999996</v>
      </c>
      <c r="H298" s="52">
        <f t="shared" si="11"/>
        <v>6740</v>
      </c>
      <c r="I298" s="52">
        <f t="shared" si="11"/>
        <v>29616.1</v>
      </c>
      <c r="J298" s="52">
        <f t="shared" si="11"/>
        <v>3569.7</v>
      </c>
      <c r="K298" s="52">
        <f t="shared" si="11"/>
        <v>0</v>
      </c>
      <c r="L298" s="52">
        <v>0</v>
      </c>
      <c r="M298" s="52">
        <v>29616.1</v>
      </c>
      <c r="N298" s="52">
        <v>3569.7</v>
      </c>
      <c r="O298" s="52">
        <v>0</v>
      </c>
      <c r="P298" s="52">
        <v>0</v>
      </c>
      <c r="Q298" s="52">
        <v>0</v>
      </c>
      <c r="R298" s="52">
        <v>0</v>
      </c>
      <c r="S298" s="52">
        <v>0</v>
      </c>
      <c r="T298" s="52">
        <v>6740</v>
      </c>
      <c r="U298" s="52">
        <v>0</v>
      </c>
      <c r="V298" s="52">
        <v>0</v>
      </c>
      <c r="W298" s="52">
        <v>0</v>
      </c>
    </row>
    <row r="299" spans="2:23">
      <c r="B299" s="137"/>
      <c r="C299" s="137"/>
      <c r="D299" s="137"/>
      <c r="E299" s="137" t="s">
        <v>153</v>
      </c>
      <c r="F299" s="51" t="s">
        <v>58</v>
      </c>
      <c r="G299" s="52">
        <f t="shared" si="10"/>
        <v>37727.799999999996</v>
      </c>
      <c r="H299" s="52">
        <f t="shared" si="11"/>
        <v>6740</v>
      </c>
      <c r="I299" s="52">
        <f t="shared" si="11"/>
        <v>27655.7</v>
      </c>
      <c r="J299" s="52">
        <f t="shared" si="11"/>
        <v>3332.1</v>
      </c>
      <c r="K299" s="52">
        <f t="shared" si="11"/>
        <v>0</v>
      </c>
      <c r="L299" s="52">
        <v>0</v>
      </c>
      <c r="M299" s="52">
        <v>27655.7</v>
      </c>
      <c r="N299" s="52">
        <v>3332.1</v>
      </c>
      <c r="O299" s="52">
        <v>0</v>
      </c>
      <c r="P299" s="52">
        <v>0</v>
      </c>
      <c r="Q299" s="52">
        <v>0</v>
      </c>
      <c r="R299" s="52">
        <v>0</v>
      </c>
      <c r="S299" s="52">
        <v>0</v>
      </c>
      <c r="T299" s="52">
        <v>6740</v>
      </c>
      <c r="U299" s="52">
        <v>0</v>
      </c>
      <c r="V299" s="52">
        <v>0</v>
      </c>
      <c r="W299" s="52">
        <v>0</v>
      </c>
    </row>
    <row r="300" spans="2:23">
      <c r="B300" s="137"/>
      <c r="C300" s="137"/>
      <c r="D300" s="137"/>
      <c r="E300" s="137"/>
      <c r="F300" s="51" t="s">
        <v>199</v>
      </c>
      <c r="G300" s="52">
        <f t="shared" si="10"/>
        <v>10515.400000000001</v>
      </c>
      <c r="H300" s="52">
        <f t="shared" si="11"/>
        <v>0</v>
      </c>
      <c r="I300" s="52">
        <f t="shared" si="11"/>
        <v>9384.7000000000007</v>
      </c>
      <c r="J300" s="52">
        <f t="shared" si="11"/>
        <v>1130.7</v>
      </c>
      <c r="K300" s="52">
        <f t="shared" si="11"/>
        <v>0</v>
      </c>
      <c r="L300" s="52">
        <v>0</v>
      </c>
      <c r="M300" s="52">
        <v>9384.7000000000007</v>
      </c>
      <c r="N300" s="52">
        <v>1130.7</v>
      </c>
      <c r="O300" s="52">
        <v>0</v>
      </c>
      <c r="P300" s="52">
        <v>0</v>
      </c>
      <c r="Q300" s="52">
        <v>0</v>
      </c>
      <c r="R300" s="52">
        <v>0</v>
      </c>
      <c r="S300" s="52">
        <v>0</v>
      </c>
      <c r="T300" s="52">
        <v>0</v>
      </c>
      <c r="U300" s="52">
        <v>0</v>
      </c>
      <c r="V300" s="52">
        <v>0</v>
      </c>
      <c r="W300" s="52">
        <v>0</v>
      </c>
    </row>
    <row r="301" spans="2:23" ht="31.2">
      <c r="B301" s="137"/>
      <c r="C301" s="137"/>
      <c r="D301" s="137"/>
      <c r="E301" s="137"/>
      <c r="F301" s="51" t="s">
        <v>200</v>
      </c>
      <c r="G301" s="52">
        <f t="shared" si="10"/>
        <v>6160.2</v>
      </c>
      <c r="H301" s="52">
        <f t="shared" si="11"/>
        <v>0</v>
      </c>
      <c r="I301" s="52">
        <f t="shared" si="11"/>
        <v>5497.8</v>
      </c>
      <c r="J301" s="52">
        <f t="shared" si="11"/>
        <v>662.4</v>
      </c>
      <c r="K301" s="52">
        <f t="shared" si="11"/>
        <v>0</v>
      </c>
      <c r="L301" s="52">
        <v>0</v>
      </c>
      <c r="M301" s="52">
        <v>5497.8</v>
      </c>
      <c r="N301" s="52">
        <v>662.4</v>
      </c>
      <c r="O301" s="52">
        <v>0</v>
      </c>
      <c r="P301" s="52">
        <v>0</v>
      </c>
      <c r="Q301" s="52">
        <v>0</v>
      </c>
      <c r="R301" s="52">
        <v>0</v>
      </c>
      <c r="S301" s="52">
        <v>0</v>
      </c>
      <c r="T301" s="52">
        <v>0</v>
      </c>
      <c r="U301" s="52">
        <v>0</v>
      </c>
      <c r="V301" s="52">
        <v>0</v>
      </c>
      <c r="W301" s="52">
        <v>0</v>
      </c>
    </row>
    <row r="302" spans="2:23">
      <c r="B302" s="137"/>
      <c r="C302" s="137"/>
      <c r="D302" s="137"/>
      <c r="E302" s="137"/>
      <c r="F302" s="51" t="s">
        <v>201</v>
      </c>
      <c r="G302" s="52">
        <f t="shared" si="10"/>
        <v>193.4</v>
      </c>
      <c r="H302" s="52">
        <f t="shared" si="11"/>
        <v>0</v>
      </c>
      <c r="I302" s="52">
        <f t="shared" si="11"/>
        <v>172.6</v>
      </c>
      <c r="J302" s="52">
        <f t="shared" si="11"/>
        <v>20.8</v>
      </c>
      <c r="K302" s="52">
        <f t="shared" si="11"/>
        <v>0</v>
      </c>
      <c r="L302" s="52">
        <v>0</v>
      </c>
      <c r="M302" s="52">
        <v>172.6</v>
      </c>
      <c r="N302" s="52">
        <v>20.8</v>
      </c>
      <c r="O302" s="52">
        <v>0</v>
      </c>
      <c r="P302" s="52">
        <v>0</v>
      </c>
      <c r="Q302" s="52">
        <v>0</v>
      </c>
      <c r="R302" s="52">
        <v>0</v>
      </c>
      <c r="S302" s="52">
        <v>0</v>
      </c>
      <c r="T302" s="52">
        <v>0</v>
      </c>
      <c r="U302" s="52">
        <v>0</v>
      </c>
      <c r="V302" s="52">
        <v>0</v>
      </c>
      <c r="W302" s="52">
        <v>0</v>
      </c>
    </row>
    <row r="303" spans="2:23">
      <c r="B303" s="137"/>
      <c r="C303" s="137"/>
      <c r="D303" s="137"/>
      <c r="E303" s="137"/>
      <c r="F303" s="51" t="s">
        <v>202</v>
      </c>
      <c r="G303" s="52">
        <f t="shared" si="10"/>
        <v>657.2</v>
      </c>
      <c r="H303" s="52">
        <f t="shared" si="11"/>
        <v>0</v>
      </c>
      <c r="I303" s="52">
        <f t="shared" si="11"/>
        <v>586.5</v>
      </c>
      <c r="J303" s="52">
        <f t="shared" si="11"/>
        <v>70.7</v>
      </c>
      <c r="K303" s="52">
        <f t="shared" si="11"/>
        <v>0</v>
      </c>
      <c r="L303" s="52">
        <v>0</v>
      </c>
      <c r="M303" s="52">
        <v>586.5</v>
      </c>
      <c r="N303" s="52">
        <v>70.7</v>
      </c>
      <c r="O303" s="52">
        <v>0</v>
      </c>
      <c r="P303" s="52">
        <v>0</v>
      </c>
      <c r="Q303" s="52">
        <v>0</v>
      </c>
      <c r="R303" s="52">
        <v>0</v>
      </c>
      <c r="S303" s="52">
        <v>0</v>
      </c>
      <c r="T303" s="52">
        <v>0</v>
      </c>
      <c r="U303" s="52">
        <v>0</v>
      </c>
      <c r="V303" s="52">
        <v>0</v>
      </c>
      <c r="W303" s="52">
        <v>0</v>
      </c>
    </row>
    <row r="304" spans="2:23" ht="31.2">
      <c r="B304" s="137"/>
      <c r="C304" s="137"/>
      <c r="D304" s="137"/>
      <c r="E304" s="137"/>
      <c r="F304" s="51" t="s">
        <v>203</v>
      </c>
      <c r="G304" s="52">
        <f t="shared" si="10"/>
        <v>806.6</v>
      </c>
      <c r="H304" s="52">
        <f t="shared" si="11"/>
        <v>0</v>
      </c>
      <c r="I304" s="52">
        <f t="shared" si="11"/>
        <v>719.9</v>
      </c>
      <c r="J304" s="52">
        <f t="shared" si="11"/>
        <v>86.7</v>
      </c>
      <c r="K304" s="52">
        <f t="shared" si="11"/>
        <v>0</v>
      </c>
      <c r="L304" s="52">
        <v>0</v>
      </c>
      <c r="M304" s="52">
        <v>719.9</v>
      </c>
      <c r="N304" s="52">
        <v>86.7</v>
      </c>
      <c r="O304" s="52">
        <v>0</v>
      </c>
      <c r="P304" s="52">
        <v>0</v>
      </c>
      <c r="Q304" s="52">
        <v>0</v>
      </c>
      <c r="R304" s="52">
        <v>0</v>
      </c>
      <c r="S304" s="52">
        <v>0</v>
      </c>
      <c r="T304" s="52">
        <v>0</v>
      </c>
      <c r="U304" s="52">
        <v>0</v>
      </c>
      <c r="V304" s="52">
        <v>0</v>
      </c>
      <c r="W304" s="52">
        <v>0</v>
      </c>
    </row>
    <row r="305" spans="2:23">
      <c r="B305" s="137"/>
      <c r="C305" s="137"/>
      <c r="D305" s="137"/>
      <c r="E305" s="137"/>
      <c r="F305" s="51" t="s">
        <v>204</v>
      </c>
      <c r="G305" s="52">
        <f t="shared" si="10"/>
        <v>6365.1</v>
      </c>
      <c r="H305" s="52">
        <f t="shared" si="11"/>
        <v>6000</v>
      </c>
      <c r="I305" s="52">
        <f t="shared" si="11"/>
        <v>325.8</v>
      </c>
      <c r="J305" s="52">
        <f t="shared" si="11"/>
        <v>39.299999999999997</v>
      </c>
      <c r="K305" s="52">
        <f t="shared" si="11"/>
        <v>0</v>
      </c>
      <c r="L305" s="52">
        <v>0</v>
      </c>
      <c r="M305" s="52">
        <v>325.8</v>
      </c>
      <c r="N305" s="52">
        <v>39.299999999999997</v>
      </c>
      <c r="O305" s="52">
        <v>0</v>
      </c>
      <c r="P305" s="52">
        <v>0</v>
      </c>
      <c r="Q305" s="52">
        <v>0</v>
      </c>
      <c r="R305" s="52">
        <v>0</v>
      </c>
      <c r="S305" s="52">
        <v>0</v>
      </c>
      <c r="T305" s="52">
        <v>6000</v>
      </c>
      <c r="U305" s="52">
        <v>0</v>
      </c>
      <c r="V305" s="52">
        <v>0</v>
      </c>
      <c r="W305" s="52">
        <v>0</v>
      </c>
    </row>
    <row r="306" spans="2:23">
      <c r="B306" s="137"/>
      <c r="C306" s="137"/>
      <c r="D306" s="137"/>
      <c r="E306" s="137"/>
      <c r="F306" s="51" t="s">
        <v>55</v>
      </c>
      <c r="G306" s="52">
        <f t="shared" si="10"/>
        <v>13029.9</v>
      </c>
      <c r="H306" s="52">
        <f t="shared" si="11"/>
        <v>740</v>
      </c>
      <c r="I306" s="52">
        <f t="shared" si="11"/>
        <v>10968.4</v>
      </c>
      <c r="J306" s="52">
        <f t="shared" si="11"/>
        <v>1321.5</v>
      </c>
      <c r="K306" s="52">
        <f t="shared" si="11"/>
        <v>0</v>
      </c>
      <c r="L306" s="52">
        <v>0</v>
      </c>
      <c r="M306" s="52">
        <v>10968.4</v>
      </c>
      <c r="N306" s="52">
        <v>1321.5</v>
      </c>
      <c r="O306" s="52">
        <v>0</v>
      </c>
      <c r="P306" s="52">
        <v>0</v>
      </c>
      <c r="Q306" s="52">
        <v>0</v>
      </c>
      <c r="R306" s="52">
        <v>0</v>
      </c>
      <c r="S306" s="52">
        <v>0</v>
      </c>
      <c r="T306" s="52">
        <v>740</v>
      </c>
      <c r="U306" s="52">
        <v>0</v>
      </c>
      <c r="V306" s="52">
        <v>0</v>
      </c>
      <c r="W306" s="52">
        <v>0</v>
      </c>
    </row>
    <row r="307" spans="2:23">
      <c r="B307" s="137"/>
      <c r="C307" s="137"/>
      <c r="D307" s="137"/>
      <c r="E307" s="137" t="s">
        <v>154</v>
      </c>
      <c r="F307" s="51" t="s">
        <v>58</v>
      </c>
      <c r="G307" s="52">
        <f t="shared" si="10"/>
        <v>2123.3000000000002</v>
      </c>
      <c r="H307" s="52">
        <f t="shared" si="11"/>
        <v>0</v>
      </c>
      <c r="I307" s="52">
        <f t="shared" si="11"/>
        <v>1894.9</v>
      </c>
      <c r="J307" s="52">
        <f t="shared" si="11"/>
        <v>228.4</v>
      </c>
      <c r="K307" s="52">
        <f t="shared" si="11"/>
        <v>0</v>
      </c>
      <c r="L307" s="52">
        <v>0</v>
      </c>
      <c r="M307" s="52">
        <v>1894.9</v>
      </c>
      <c r="N307" s="52">
        <v>228.4</v>
      </c>
      <c r="O307" s="52">
        <v>0</v>
      </c>
      <c r="P307" s="52">
        <v>0</v>
      </c>
      <c r="Q307" s="52">
        <v>0</v>
      </c>
      <c r="R307" s="52">
        <v>0</v>
      </c>
      <c r="S307" s="52">
        <v>0</v>
      </c>
      <c r="T307" s="52">
        <v>0</v>
      </c>
      <c r="U307" s="52">
        <v>0</v>
      </c>
      <c r="V307" s="52">
        <v>0</v>
      </c>
      <c r="W307" s="52">
        <v>0</v>
      </c>
    </row>
    <row r="308" spans="2:23">
      <c r="B308" s="137"/>
      <c r="C308" s="137"/>
      <c r="D308" s="137"/>
      <c r="E308" s="137"/>
      <c r="F308" s="51" t="s">
        <v>205</v>
      </c>
      <c r="G308" s="52">
        <f t="shared" si="10"/>
        <v>328.40000000000003</v>
      </c>
      <c r="H308" s="52">
        <f t="shared" si="11"/>
        <v>0</v>
      </c>
      <c r="I308" s="52">
        <f t="shared" si="11"/>
        <v>293.10000000000002</v>
      </c>
      <c r="J308" s="52">
        <f t="shared" si="11"/>
        <v>35.299999999999997</v>
      </c>
      <c r="K308" s="52">
        <f t="shared" si="11"/>
        <v>0</v>
      </c>
      <c r="L308" s="52">
        <v>0</v>
      </c>
      <c r="M308" s="52">
        <v>293.10000000000002</v>
      </c>
      <c r="N308" s="52">
        <v>35.299999999999997</v>
      </c>
      <c r="O308" s="52">
        <v>0</v>
      </c>
      <c r="P308" s="52">
        <v>0</v>
      </c>
      <c r="Q308" s="52">
        <v>0</v>
      </c>
      <c r="R308" s="52">
        <v>0</v>
      </c>
      <c r="S308" s="52">
        <v>0</v>
      </c>
      <c r="T308" s="52">
        <v>0</v>
      </c>
      <c r="U308" s="52">
        <v>0</v>
      </c>
      <c r="V308" s="52">
        <v>0</v>
      </c>
      <c r="W308" s="52">
        <v>0</v>
      </c>
    </row>
    <row r="309" spans="2:23">
      <c r="B309" s="137"/>
      <c r="C309" s="137"/>
      <c r="D309" s="137"/>
      <c r="E309" s="137"/>
      <c r="F309" s="51" t="s">
        <v>206</v>
      </c>
      <c r="G309" s="52">
        <f t="shared" si="10"/>
        <v>650.70000000000005</v>
      </c>
      <c r="H309" s="52">
        <f t="shared" si="11"/>
        <v>0</v>
      </c>
      <c r="I309" s="52">
        <f t="shared" si="11"/>
        <v>580.70000000000005</v>
      </c>
      <c r="J309" s="52">
        <f t="shared" si="11"/>
        <v>70</v>
      </c>
      <c r="K309" s="52">
        <f t="shared" si="11"/>
        <v>0</v>
      </c>
      <c r="L309" s="52">
        <v>0</v>
      </c>
      <c r="M309" s="52">
        <v>580.70000000000005</v>
      </c>
      <c r="N309" s="52">
        <v>70</v>
      </c>
      <c r="O309" s="52">
        <v>0</v>
      </c>
      <c r="P309" s="52">
        <v>0</v>
      </c>
      <c r="Q309" s="52">
        <v>0</v>
      </c>
      <c r="R309" s="52">
        <v>0</v>
      </c>
      <c r="S309" s="52">
        <v>0</v>
      </c>
      <c r="T309" s="52">
        <v>0</v>
      </c>
      <c r="U309" s="52">
        <v>0</v>
      </c>
      <c r="V309" s="52">
        <v>0</v>
      </c>
      <c r="W309" s="52">
        <v>0</v>
      </c>
    </row>
    <row r="310" spans="2:23">
      <c r="B310" s="137"/>
      <c r="C310" s="137"/>
      <c r="D310" s="137"/>
      <c r="E310" s="137"/>
      <c r="F310" s="51" t="s">
        <v>207</v>
      </c>
      <c r="G310" s="52">
        <f t="shared" si="10"/>
        <v>123.8</v>
      </c>
      <c r="H310" s="52">
        <f t="shared" si="11"/>
        <v>0</v>
      </c>
      <c r="I310" s="52">
        <f t="shared" si="11"/>
        <v>110.5</v>
      </c>
      <c r="J310" s="52">
        <f t="shared" si="11"/>
        <v>13.3</v>
      </c>
      <c r="K310" s="52">
        <f t="shared" si="11"/>
        <v>0</v>
      </c>
      <c r="L310" s="52">
        <v>0</v>
      </c>
      <c r="M310" s="52">
        <v>110.5</v>
      </c>
      <c r="N310" s="52">
        <v>13.3</v>
      </c>
      <c r="O310" s="52">
        <v>0</v>
      </c>
      <c r="P310" s="52">
        <v>0</v>
      </c>
      <c r="Q310" s="52">
        <v>0</v>
      </c>
      <c r="R310" s="52">
        <v>0</v>
      </c>
      <c r="S310" s="52">
        <v>0</v>
      </c>
      <c r="T310" s="52">
        <v>0</v>
      </c>
      <c r="U310" s="52">
        <v>0</v>
      </c>
      <c r="V310" s="52">
        <v>0</v>
      </c>
      <c r="W310" s="52">
        <v>0</v>
      </c>
    </row>
    <row r="311" spans="2:23" ht="31.2">
      <c r="B311" s="137"/>
      <c r="C311" s="137"/>
      <c r="D311" s="137"/>
      <c r="E311" s="137"/>
      <c r="F311" s="51" t="s">
        <v>208</v>
      </c>
      <c r="G311" s="52">
        <f t="shared" si="10"/>
        <v>148.6</v>
      </c>
      <c r="H311" s="52">
        <f t="shared" si="11"/>
        <v>0</v>
      </c>
      <c r="I311" s="52">
        <f t="shared" si="11"/>
        <v>132.6</v>
      </c>
      <c r="J311" s="52">
        <f t="shared" si="11"/>
        <v>16</v>
      </c>
      <c r="K311" s="52">
        <f t="shared" si="11"/>
        <v>0</v>
      </c>
      <c r="L311" s="52">
        <v>0</v>
      </c>
      <c r="M311" s="52">
        <v>132.6</v>
      </c>
      <c r="N311" s="52">
        <v>16</v>
      </c>
      <c r="O311" s="52">
        <v>0</v>
      </c>
      <c r="P311" s="52">
        <v>0</v>
      </c>
      <c r="Q311" s="52">
        <v>0</v>
      </c>
      <c r="R311" s="52">
        <v>0</v>
      </c>
      <c r="S311" s="52">
        <v>0</v>
      </c>
      <c r="T311" s="52">
        <v>0</v>
      </c>
      <c r="U311" s="52">
        <v>0</v>
      </c>
      <c r="V311" s="52">
        <v>0</v>
      </c>
      <c r="W311" s="52">
        <v>0</v>
      </c>
    </row>
    <row r="312" spans="2:23">
      <c r="B312" s="137"/>
      <c r="C312" s="137"/>
      <c r="D312" s="137"/>
      <c r="E312" s="137"/>
      <c r="F312" s="51" t="s">
        <v>209</v>
      </c>
      <c r="G312" s="52">
        <f t="shared" si="10"/>
        <v>0.7</v>
      </c>
      <c r="H312" s="52">
        <f t="shared" si="11"/>
        <v>0</v>
      </c>
      <c r="I312" s="52">
        <f t="shared" si="11"/>
        <v>0.6</v>
      </c>
      <c r="J312" s="52">
        <f t="shared" si="11"/>
        <v>0.1</v>
      </c>
      <c r="K312" s="52">
        <f t="shared" si="11"/>
        <v>0</v>
      </c>
      <c r="L312" s="52">
        <v>0</v>
      </c>
      <c r="M312" s="52">
        <v>0.6</v>
      </c>
      <c r="N312" s="52">
        <v>0.1</v>
      </c>
      <c r="O312" s="52">
        <v>0</v>
      </c>
      <c r="P312" s="52">
        <v>0</v>
      </c>
      <c r="Q312" s="52">
        <v>0</v>
      </c>
      <c r="R312" s="52">
        <v>0</v>
      </c>
      <c r="S312" s="52">
        <v>0</v>
      </c>
      <c r="T312" s="52">
        <v>0</v>
      </c>
      <c r="U312" s="52">
        <v>0</v>
      </c>
      <c r="V312" s="52">
        <v>0</v>
      </c>
      <c r="W312" s="52">
        <v>0</v>
      </c>
    </row>
    <row r="313" spans="2:23">
      <c r="B313" s="137"/>
      <c r="C313" s="137"/>
      <c r="D313" s="137"/>
      <c r="E313" s="137"/>
      <c r="F313" s="51" t="s">
        <v>55</v>
      </c>
      <c r="G313" s="52">
        <f t="shared" si="10"/>
        <v>871.1</v>
      </c>
      <c r="H313" s="52">
        <f t="shared" si="11"/>
        <v>0</v>
      </c>
      <c r="I313" s="52">
        <f t="shared" si="11"/>
        <v>777.4</v>
      </c>
      <c r="J313" s="52">
        <f t="shared" si="11"/>
        <v>93.7</v>
      </c>
      <c r="K313" s="52">
        <f t="shared" si="11"/>
        <v>0</v>
      </c>
      <c r="L313" s="52">
        <v>0</v>
      </c>
      <c r="M313" s="52">
        <v>777.4</v>
      </c>
      <c r="N313" s="52">
        <v>93.7</v>
      </c>
      <c r="O313" s="52">
        <v>0</v>
      </c>
      <c r="P313" s="52">
        <v>0</v>
      </c>
      <c r="Q313" s="52">
        <v>0</v>
      </c>
      <c r="R313" s="52">
        <v>0</v>
      </c>
      <c r="S313" s="52">
        <v>0</v>
      </c>
      <c r="T313" s="52">
        <v>0</v>
      </c>
      <c r="U313" s="52">
        <v>0</v>
      </c>
      <c r="V313" s="52">
        <v>0</v>
      </c>
      <c r="W313" s="52">
        <v>0</v>
      </c>
    </row>
    <row r="314" spans="2:23" ht="62.4">
      <c r="B314" s="137"/>
      <c r="C314" s="137"/>
      <c r="D314" s="137"/>
      <c r="E314" s="51" t="s">
        <v>210</v>
      </c>
      <c r="F314" s="51" t="s">
        <v>233</v>
      </c>
      <c r="G314" s="52">
        <f t="shared" si="10"/>
        <v>74.7</v>
      </c>
      <c r="H314" s="52">
        <f t="shared" si="11"/>
        <v>0</v>
      </c>
      <c r="I314" s="52">
        <f t="shared" si="11"/>
        <v>65.5</v>
      </c>
      <c r="J314" s="52">
        <f t="shared" si="11"/>
        <v>9.1999999999999993</v>
      </c>
      <c r="K314" s="52">
        <f t="shared" si="11"/>
        <v>0</v>
      </c>
      <c r="L314" s="52">
        <v>0</v>
      </c>
      <c r="M314" s="52">
        <v>65.5</v>
      </c>
      <c r="N314" s="52">
        <v>9.1999999999999993</v>
      </c>
      <c r="O314" s="52">
        <v>0</v>
      </c>
      <c r="P314" s="52">
        <v>0</v>
      </c>
      <c r="Q314" s="52">
        <v>0</v>
      </c>
      <c r="R314" s="52">
        <v>0</v>
      </c>
      <c r="S314" s="52">
        <v>0</v>
      </c>
      <c r="T314" s="52">
        <v>0</v>
      </c>
      <c r="U314" s="52">
        <v>0</v>
      </c>
      <c r="V314" s="52">
        <v>0</v>
      </c>
      <c r="W314" s="52">
        <v>0</v>
      </c>
    </row>
    <row r="315" spans="2:23">
      <c r="B315" s="137"/>
      <c r="C315" s="137"/>
      <c r="D315" s="137"/>
      <c r="E315" s="137" t="s">
        <v>211</v>
      </c>
      <c r="F315" s="137" t="s">
        <v>197</v>
      </c>
      <c r="G315" s="52">
        <f t="shared" si="10"/>
        <v>0</v>
      </c>
      <c r="H315" s="52">
        <f t="shared" si="11"/>
        <v>0</v>
      </c>
      <c r="I315" s="52">
        <f t="shared" si="11"/>
        <v>0</v>
      </c>
      <c r="J315" s="52">
        <f t="shared" si="11"/>
        <v>0</v>
      </c>
      <c r="K315" s="52">
        <f t="shared" si="11"/>
        <v>0</v>
      </c>
      <c r="L315" s="52">
        <v>0</v>
      </c>
      <c r="M315" s="52">
        <v>0</v>
      </c>
      <c r="N315" s="52">
        <v>0</v>
      </c>
      <c r="O315" s="52">
        <v>0</v>
      </c>
      <c r="P315" s="52">
        <v>0</v>
      </c>
      <c r="Q315" s="52">
        <v>0</v>
      </c>
      <c r="R315" s="52">
        <v>0</v>
      </c>
      <c r="S315" s="52">
        <v>0</v>
      </c>
      <c r="T315" s="52">
        <v>0</v>
      </c>
      <c r="U315" s="52">
        <v>0</v>
      </c>
      <c r="V315" s="52">
        <v>0</v>
      </c>
      <c r="W315" s="52">
        <v>0</v>
      </c>
    </row>
    <row r="316" spans="2:23">
      <c r="B316" s="137"/>
      <c r="C316" s="137"/>
      <c r="D316" s="137" t="s">
        <v>212</v>
      </c>
      <c r="E316" s="137" t="s">
        <v>58</v>
      </c>
      <c r="F316" s="137" t="s">
        <v>197</v>
      </c>
      <c r="G316" s="52">
        <f t="shared" si="10"/>
        <v>45620.5</v>
      </c>
      <c r="H316" s="52">
        <f t="shared" si="11"/>
        <v>45620.5</v>
      </c>
      <c r="I316" s="52">
        <f t="shared" si="11"/>
        <v>0</v>
      </c>
      <c r="J316" s="52">
        <f t="shared" si="11"/>
        <v>0</v>
      </c>
      <c r="K316" s="52">
        <f t="shared" si="11"/>
        <v>0</v>
      </c>
      <c r="L316" s="52"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52">
        <v>0</v>
      </c>
      <c r="S316" s="52">
        <v>0</v>
      </c>
      <c r="T316" s="52">
        <v>45620.5</v>
      </c>
      <c r="U316" s="52">
        <v>0</v>
      </c>
      <c r="V316" s="52">
        <v>0</v>
      </c>
      <c r="W316" s="52">
        <v>0</v>
      </c>
    </row>
    <row r="317" spans="2:23">
      <c r="B317" s="137"/>
      <c r="C317" s="137"/>
      <c r="D317" s="137"/>
      <c r="E317" s="137" t="s">
        <v>199</v>
      </c>
      <c r="F317" s="51" t="s">
        <v>213</v>
      </c>
      <c r="G317" s="52">
        <f t="shared" si="10"/>
        <v>0</v>
      </c>
      <c r="H317" s="52">
        <f t="shared" si="11"/>
        <v>0</v>
      </c>
      <c r="I317" s="52">
        <f t="shared" si="11"/>
        <v>0</v>
      </c>
      <c r="J317" s="52">
        <f t="shared" si="11"/>
        <v>0</v>
      </c>
      <c r="K317" s="52">
        <f t="shared" si="11"/>
        <v>0</v>
      </c>
      <c r="L317" s="52">
        <v>0</v>
      </c>
      <c r="M317" s="52">
        <v>0</v>
      </c>
      <c r="N317" s="52">
        <v>0</v>
      </c>
      <c r="O317" s="52">
        <v>0</v>
      </c>
      <c r="P317" s="52">
        <v>0</v>
      </c>
      <c r="Q317" s="52">
        <v>0</v>
      </c>
      <c r="R317" s="52">
        <v>0</v>
      </c>
      <c r="S317" s="52">
        <v>0</v>
      </c>
      <c r="T317" s="52">
        <v>0</v>
      </c>
      <c r="U317" s="52">
        <v>0</v>
      </c>
      <c r="V317" s="52">
        <v>0</v>
      </c>
      <c r="W317" s="52">
        <v>0</v>
      </c>
    </row>
    <row r="318" spans="2:23">
      <c r="B318" s="137"/>
      <c r="C318" s="137"/>
      <c r="D318" s="137"/>
      <c r="E318" s="137"/>
      <c r="F318" s="51" t="s">
        <v>55</v>
      </c>
      <c r="G318" s="52">
        <f t="shared" si="10"/>
        <v>10115.700000000001</v>
      </c>
      <c r="H318" s="52">
        <f t="shared" si="11"/>
        <v>10115.700000000001</v>
      </c>
      <c r="I318" s="52">
        <f t="shared" si="11"/>
        <v>0</v>
      </c>
      <c r="J318" s="52">
        <f t="shared" si="11"/>
        <v>0</v>
      </c>
      <c r="K318" s="52">
        <f t="shared" si="11"/>
        <v>0</v>
      </c>
      <c r="L318" s="52">
        <v>0</v>
      </c>
      <c r="M318" s="52">
        <v>0</v>
      </c>
      <c r="N318" s="52">
        <v>0</v>
      </c>
      <c r="O318" s="52">
        <v>0</v>
      </c>
      <c r="P318" s="52">
        <v>0</v>
      </c>
      <c r="Q318" s="52">
        <v>0</v>
      </c>
      <c r="R318" s="52">
        <v>0</v>
      </c>
      <c r="S318" s="52">
        <v>0</v>
      </c>
      <c r="T318" s="52">
        <v>10115.700000000001</v>
      </c>
      <c r="U318" s="52">
        <v>0</v>
      </c>
      <c r="V318" s="52">
        <v>0</v>
      </c>
      <c r="W318" s="52">
        <v>0</v>
      </c>
    </row>
    <row r="319" spans="2:23">
      <c r="B319" s="137"/>
      <c r="C319" s="137"/>
      <c r="D319" s="137"/>
      <c r="E319" s="137" t="s">
        <v>112</v>
      </c>
      <c r="F319" s="137" t="s">
        <v>197</v>
      </c>
      <c r="G319" s="52">
        <f t="shared" si="10"/>
        <v>514.5</v>
      </c>
      <c r="H319" s="52">
        <f t="shared" si="11"/>
        <v>514.5</v>
      </c>
      <c r="I319" s="52">
        <f t="shared" si="11"/>
        <v>0</v>
      </c>
      <c r="J319" s="52">
        <f t="shared" si="11"/>
        <v>0</v>
      </c>
      <c r="K319" s="52">
        <f t="shared" si="11"/>
        <v>0</v>
      </c>
      <c r="L319" s="52">
        <v>0</v>
      </c>
      <c r="M319" s="52">
        <v>0</v>
      </c>
      <c r="N319" s="52">
        <v>0</v>
      </c>
      <c r="O319" s="52">
        <v>0</v>
      </c>
      <c r="P319" s="52">
        <v>0</v>
      </c>
      <c r="Q319" s="52">
        <v>0</v>
      </c>
      <c r="R319" s="52">
        <v>0</v>
      </c>
      <c r="S319" s="52">
        <v>0</v>
      </c>
      <c r="T319" s="52">
        <v>514.5</v>
      </c>
      <c r="U319" s="52">
        <v>0</v>
      </c>
      <c r="V319" s="52">
        <v>0</v>
      </c>
      <c r="W319" s="52">
        <v>0</v>
      </c>
    </row>
    <row r="320" spans="2:23">
      <c r="B320" s="137"/>
      <c r="C320" s="137"/>
      <c r="D320" s="137"/>
      <c r="E320" s="137" t="s">
        <v>194</v>
      </c>
      <c r="F320" s="137" t="s">
        <v>197</v>
      </c>
      <c r="G320" s="52">
        <f t="shared" si="10"/>
        <v>585.4</v>
      </c>
      <c r="H320" s="52">
        <f t="shared" si="11"/>
        <v>585.4</v>
      </c>
      <c r="I320" s="52">
        <f t="shared" si="11"/>
        <v>0</v>
      </c>
      <c r="J320" s="52">
        <f t="shared" si="11"/>
        <v>0</v>
      </c>
      <c r="K320" s="52">
        <f t="shared" si="11"/>
        <v>0</v>
      </c>
      <c r="L320" s="52">
        <v>0</v>
      </c>
      <c r="M320" s="52">
        <v>0</v>
      </c>
      <c r="N320" s="52">
        <v>0</v>
      </c>
      <c r="O320" s="52">
        <v>0</v>
      </c>
      <c r="P320" s="52">
        <v>0</v>
      </c>
      <c r="Q320" s="52">
        <v>0</v>
      </c>
      <c r="R320" s="52">
        <v>0</v>
      </c>
      <c r="S320" s="52">
        <v>0</v>
      </c>
      <c r="T320" s="52">
        <v>585.4</v>
      </c>
      <c r="U320" s="52">
        <v>0</v>
      </c>
      <c r="V320" s="52">
        <v>0</v>
      </c>
      <c r="W320" s="52">
        <v>0</v>
      </c>
    </row>
    <row r="321" spans="2:23">
      <c r="B321" s="137"/>
      <c r="C321" s="137"/>
      <c r="D321" s="137"/>
      <c r="E321" s="137" t="s">
        <v>200</v>
      </c>
      <c r="F321" s="51" t="s">
        <v>214</v>
      </c>
      <c r="G321" s="52">
        <f t="shared" si="10"/>
        <v>3979.7</v>
      </c>
      <c r="H321" s="52">
        <f t="shared" si="11"/>
        <v>3979.7</v>
      </c>
      <c r="I321" s="52">
        <f t="shared" si="11"/>
        <v>0</v>
      </c>
      <c r="J321" s="52">
        <f t="shared" si="11"/>
        <v>0</v>
      </c>
      <c r="K321" s="52">
        <f t="shared" si="11"/>
        <v>0</v>
      </c>
      <c r="L321" s="52">
        <v>0</v>
      </c>
      <c r="M321" s="52">
        <v>0</v>
      </c>
      <c r="N321" s="52">
        <v>0</v>
      </c>
      <c r="O321" s="52">
        <v>0</v>
      </c>
      <c r="P321" s="52">
        <v>0</v>
      </c>
      <c r="Q321" s="52">
        <v>0</v>
      </c>
      <c r="R321" s="52">
        <v>0</v>
      </c>
      <c r="S321" s="52">
        <v>0</v>
      </c>
      <c r="T321" s="52">
        <v>3979.7</v>
      </c>
      <c r="U321" s="52">
        <v>0</v>
      </c>
      <c r="V321" s="52">
        <v>0</v>
      </c>
      <c r="W321" s="52">
        <v>0</v>
      </c>
    </row>
    <row r="322" spans="2:23" ht="31.2">
      <c r="B322" s="137"/>
      <c r="C322" s="137"/>
      <c r="D322" s="137"/>
      <c r="E322" s="137"/>
      <c r="F322" s="51" t="s">
        <v>215</v>
      </c>
      <c r="G322" s="52">
        <f t="shared" si="10"/>
        <v>437.8</v>
      </c>
      <c r="H322" s="52">
        <f t="shared" si="11"/>
        <v>437.8</v>
      </c>
      <c r="I322" s="52">
        <f t="shared" si="11"/>
        <v>0</v>
      </c>
      <c r="J322" s="52">
        <f t="shared" si="11"/>
        <v>0</v>
      </c>
      <c r="K322" s="52">
        <f t="shared" ref="K322:K385" si="12">SUM(O322,S322,W322)</f>
        <v>0</v>
      </c>
      <c r="L322" s="52">
        <v>0</v>
      </c>
      <c r="M322" s="52">
        <v>0</v>
      </c>
      <c r="N322" s="52">
        <v>0</v>
      </c>
      <c r="O322" s="52">
        <v>0</v>
      </c>
      <c r="P322" s="52">
        <v>0</v>
      </c>
      <c r="Q322" s="52">
        <v>0</v>
      </c>
      <c r="R322" s="52">
        <v>0</v>
      </c>
      <c r="S322" s="52">
        <v>0</v>
      </c>
      <c r="T322" s="52">
        <v>437.8</v>
      </c>
      <c r="U322" s="52">
        <v>0</v>
      </c>
      <c r="V322" s="52">
        <v>0</v>
      </c>
      <c r="W322" s="52">
        <v>0</v>
      </c>
    </row>
    <row r="323" spans="2:23">
      <c r="B323" s="137"/>
      <c r="C323" s="137"/>
      <c r="D323" s="137"/>
      <c r="E323" s="137"/>
      <c r="F323" s="51" t="s">
        <v>216</v>
      </c>
      <c r="G323" s="52">
        <f t="shared" ref="G323:G386" si="13">SUM(H323:K323)</f>
        <v>951.8</v>
      </c>
      <c r="H323" s="52">
        <f t="shared" ref="H323:K386" si="14">SUM(L323,P323,T323)</f>
        <v>951.8</v>
      </c>
      <c r="I323" s="52">
        <f t="shared" si="14"/>
        <v>0</v>
      </c>
      <c r="J323" s="52">
        <f t="shared" si="14"/>
        <v>0</v>
      </c>
      <c r="K323" s="52">
        <f t="shared" si="12"/>
        <v>0</v>
      </c>
      <c r="L323" s="52">
        <v>0</v>
      </c>
      <c r="M323" s="52">
        <v>0</v>
      </c>
      <c r="N323" s="52">
        <v>0</v>
      </c>
      <c r="O323" s="52">
        <v>0</v>
      </c>
      <c r="P323" s="52">
        <v>0</v>
      </c>
      <c r="Q323" s="52">
        <v>0</v>
      </c>
      <c r="R323" s="52">
        <v>0</v>
      </c>
      <c r="S323" s="52">
        <v>0</v>
      </c>
      <c r="T323" s="52">
        <v>951.8</v>
      </c>
      <c r="U323" s="52">
        <v>0</v>
      </c>
      <c r="V323" s="52">
        <v>0</v>
      </c>
      <c r="W323" s="52">
        <v>0</v>
      </c>
    </row>
    <row r="324" spans="2:23">
      <c r="B324" s="137"/>
      <c r="C324" s="137"/>
      <c r="D324" s="137"/>
      <c r="E324" s="137"/>
      <c r="F324" s="51" t="s">
        <v>55</v>
      </c>
      <c r="G324" s="52">
        <f t="shared" si="13"/>
        <v>12789.7</v>
      </c>
      <c r="H324" s="52">
        <f t="shared" si="14"/>
        <v>12789.7</v>
      </c>
      <c r="I324" s="52">
        <f t="shared" si="14"/>
        <v>0</v>
      </c>
      <c r="J324" s="52">
        <f t="shared" si="14"/>
        <v>0</v>
      </c>
      <c r="K324" s="52">
        <f t="shared" si="12"/>
        <v>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12789.7</v>
      </c>
      <c r="U324" s="52">
        <v>0</v>
      </c>
      <c r="V324" s="52">
        <v>0</v>
      </c>
      <c r="W324" s="52">
        <v>0</v>
      </c>
    </row>
    <row r="325" spans="2:23">
      <c r="B325" s="137"/>
      <c r="C325" s="137"/>
      <c r="D325" s="137"/>
      <c r="E325" s="137" t="s">
        <v>201</v>
      </c>
      <c r="F325" s="137" t="s">
        <v>197</v>
      </c>
      <c r="G325" s="52">
        <f t="shared" si="13"/>
        <v>0</v>
      </c>
      <c r="H325" s="52">
        <f t="shared" si="14"/>
        <v>0</v>
      </c>
      <c r="I325" s="52">
        <f t="shared" si="14"/>
        <v>0</v>
      </c>
      <c r="J325" s="52">
        <f t="shared" si="14"/>
        <v>0</v>
      </c>
      <c r="K325" s="52">
        <f t="shared" si="12"/>
        <v>0</v>
      </c>
      <c r="L325" s="52">
        <v>0</v>
      </c>
      <c r="M325" s="52">
        <v>0</v>
      </c>
      <c r="N325" s="52">
        <v>0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0</v>
      </c>
      <c r="U325" s="52">
        <v>0</v>
      </c>
      <c r="V325" s="52">
        <v>0</v>
      </c>
      <c r="W325" s="52">
        <v>0</v>
      </c>
    </row>
    <row r="326" spans="2:23">
      <c r="B326" s="137"/>
      <c r="C326" s="137"/>
      <c r="D326" s="137"/>
      <c r="E326" s="137" t="s">
        <v>217</v>
      </c>
      <c r="F326" s="137" t="s">
        <v>197</v>
      </c>
      <c r="G326" s="52">
        <f t="shared" si="13"/>
        <v>1756.5</v>
      </c>
      <c r="H326" s="52">
        <f t="shared" si="14"/>
        <v>1756.5</v>
      </c>
      <c r="I326" s="52">
        <f t="shared" si="14"/>
        <v>0</v>
      </c>
      <c r="J326" s="52">
        <f t="shared" si="14"/>
        <v>0</v>
      </c>
      <c r="K326" s="52">
        <f t="shared" si="12"/>
        <v>0</v>
      </c>
      <c r="L326" s="52"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1756.5</v>
      </c>
      <c r="U326" s="52">
        <v>0</v>
      </c>
      <c r="V326" s="52">
        <v>0</v>
      </c>
      <c r="W326" s="52">
        <v>0</v>
      </c>
    </row>
    <row r="327" spans="2:23">
      <c r="B327" s="137"/>
      <c r="C327" s="137"/>
      <c r="D327" s="137"/>
      <c r="E327" s="137" t="s">
        <v>218</v>
      </c>
      <c r="F327" s="137" t="s">
        <v>197</v>
      </c>
      <c r="G327" s="52">
        <f t="shared" si="13"/>
        <v>1266.9000000000001</v>
      </c>
      <c r="H327" s="52">
        <f t="shared" si="14"/>
        <v>1266.9000000000001</v>
      </c>
      <c r="I327" s="52">
        <f t="shared" si="14"/>
        <v>0</v>
      </c>
      <c r="J327" s="52">
        <f t="shared" si="14"/>
        <v>0</v>
      </c>
      <c r="K327" s="52">
        <f t="shared" si="12"/>
        <v>0</v>
      </c>
      <c r="L327" s="52">
        <v>0</v>
      </c>
      <c r="M327" s="52">
        <v>0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1266.9000000000001</v>
      </c>
      <c r="U327" s="52">
        <v>0</v>
      </c>
      <c r="V327" s="52">
        <v>0</v>
      </c>
      <c r="W327" s="52">
        <v>0</v>
      </c>
    </row>
    <row r="328" spans="2:23">
      <c r="B328" s="137"/>
      <c r="C328" s="137"/>
      <c r="D328" s="137"/>
      <c r="E328" s="137" t="s">
        <v>202</v>
      </c>
      <c r="F328" s="137" t="s">
        <v>197</v>
      </c>
      <c r="G328" s="52">
        <f t="shared" si="13"/>
        <v>2559</v>
      </c>
      <c r="H328" s="52">
        <f t="shared" si="14"/>
        <v>2559</v>
      </c>
      <c r="I328" s="52">
        <f t="shared" si="14"/>
        <v>0</v>
      </c>
      <c r="J328" s="52">
        <f t="shared" si="14"/>
        <v>0</v>
      </c>
      <c r="K328" s="52">
        <f t="shared" si="12"/>
        <v>0</v>
      </c>
      <c r="L328" s="52">
        <v>0</v>
      </c>
      <c r="M328" s="52">
        <v>0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2559</v>
      </c>
      <c r="U328" s="52">
        <v>0</v>
      </c>
      <c r="V328" s="52">
        <v>0</v>
      </c>
      <c r="W328" s="52">
        <v>0</v>
      </c>
    </row>
    <row r="329" spans="2:23">
      <c r="B329" s="137"/>
      <c r="C329" s="137"/>
      <c r="D329" s="137"/>
      <c r="E329" s="137" t="s">
        <v>235</v>
      </c>
      <c r="F329" s="137" t="s">
        <v>197</v>
      </c>
      <c r="G329" s="52">
        <f t="shared" si="13"/>
        <v>36.700000000000003</v>
      </c>
      <c r="H329" s="52">
        <f t="shared" si="14"/>
        <v>36.700000000000003</v>
      </c>
      <c r="I329" s="52">
        <f t="shared" si="14"/>
        <v>0</v>
      </c>
      <c r="J329" s="52">
        <f t="shared" si="14"/>
        <v>0</v>
      </c>
      <c r="K329" s="52">
        <f t="shared" si="12"/>
        <v>0</v>
      </c>
      <c r="L329" s="52">
        <v>0</v>
      </c>
      <c r="M329" s="52">
        <v>0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36.700000000000003</v>
      </c>
      <c r="U329" s="52">
        <v>0</v>
      </c>
      <c r="V329" s="52">
        <v>0</v>
      </c>
      <c r="W329" s="52">
        <v>0</v>
      </c>
    </row>
    <row r="330" spans="2:23">
      <c r="B330" s="137"/>
      <c r="C330" s="137"/>
      <c r="D330" s="137"/>
      <c r="E330" s="137" t="s">
        <v>220</v>
      </c>
      <c r="F330" s="137" t="s">
        <v>197</v>
      </c>
      <c r="G330" s="52">
        <f t="shared" si="13"/>
        <v>28.1</v>
      </c>
      <c r="H330" s="52">
        <f t="shared" si="14"/>
        <v>28.1</v>
      </c>
      <c r="I330" s="52">
        <f t="shared" si="14"/>
        <v>0</v>
      </c>
      <c r="J330" s="52">
        <f t="shared" si="14"/>
        <v>0</v>
      </c>
      <c r="K330" s="52">
        <f t="shared" si="12"/>
        <v>0</v>
      </c>
      <c r="L330" s="52">
        <v>0</v>
      </c>
      <c r="M330" s="52">
        <v>0</v>
      </c>
      <c r="N330" s="52">
        <v>0</v>
      </c>
      <c r="O330" s="52">
        <v>0</v>
      </c>
      <c r="P330" s="52">
        <v>0</v>
      </c>
      <c r="Q330" s="52">
        <v>0</v>
      </c>
      <c r="R330" s="52">
        <v>0</v>
      </c>
      <c r="S330" s="52">
        <v>0</v>
      </c>
      <c r="T330" s="52">
        <v>28.1</v>
      </c>
      <c r="U330" s="52">
        <v>0</v>
      </c>
      <c r="V330" s="52">
        <v>0</v>
      </c>
      <c r="W330" s="52">
        <v>0</v>
      </c>
    </row>
    <row r="331" spans="2:23" ht="31.2">
      <c r="B331" s="137"/>
      <c r="C331" s="137"/>
      <c r="D331" s="137"/>
      <c r="E331" s="137" t="s">
        <v>221</v>
      </c>
      <c r="F331" s="51" t="s">
        <v>222</v>
      </c>
      <c r="G331" s="52">
        <f t="shared" si="13"/>
        <v>0</v>
      </c>
      <c r="H331" s="52">
        <f t="shared" si="14"/>
        <v>0</v>
      </c>
      <c r="I331" s="52">
        <f t="shared" si="14"/>
        <v>0</v>
      </c>
      <c r="J331" s="52">
        <f t="shared" si="14"/>
        <v>0</v>
      </c>
      <c r="K331" s="52">
        <f t="shared" si="12"/>
        <v>0</v>
      </c>
      <c r="L331" s="52">
        <v>0</v>
      </c>
      <c r="M331" s="52">
        <v>0</v>
      </c>
      <c r="N331" s="52">
        <v>0</v>
      </c>
      <c r="O331" s="52">
        <v>0</v>
      </c>
      <c r="P331" s="52">
        <v>0</v>
      </c>
      <c r="Q331" s="52">
        <v>0</v>
      </c>
      <c r="R331" s="52">
        <v>0</v>
      </c>
      <c r="S331" s="52">
        <v>0</v>
      </c>
      <c r="T331" s="52">
        <v>0</v>
      </c>
      <c r="U331" s="52">
        <v>0</v>
      </c>
      <c r="V331" s="52">
        <v>0</v>
      </c>
      <c r="W331" s="52">
        <v>0</v>
      </c>
    </row>
    <row r="332" spans="2:23">
      <c r="B332" s="137"/>
      <c r="C332" s="137"/>
      <c r="D332" s="137"/>
      <c r="E332" s="137"/>
      <c r="F332" s="51" t="s">
        <v>223</v>
      </c>
      <c r="G332" s="52">
        <f t="shared" si="13"/>
        <v>0</v>
      </c>
      <c r="H332" s="52">
        <f t="shared" si="14"/>
        <v>0</v>
      </c>
      <c r="I332" s="52">
        <f t="shared" si="14"/>
        <v>0</v>
      </c>
      <c r="J332" s="52">
        <f t="shared" si="14"/>
        <v>0</v>
      </c>
      <c r="K332" s="52">
        <f t="shared" si="12"/>
        <v>0</v>
      </c>
      <c r="L332" s="52">
        <v>0</v>
      </c>
      <c r="M332" s="52">
        <v>0</v>
      </c>
      <c r="N332" s="52">
        <v>0</v>
      </c>
      <c r="O332" s="52">
        <v>0</v>
      </c>
      <c r="P332" s="52">
        <v>0</v>
      </c>
      <c r="Q332" s="52">
        <v>0</v>
      </c>
      <c r="R332" s="52">
        <v>0</v>
      </c>
      <c r="S332" s="52">
        <v>0</v>
      </c>
      <c r="T332" s="52">
        <v>0</v>
      </c>
      <c r="U332" s="52">
        <v>0</v>
      </c>
      <c r="V332" s="52">
        <v>0</v>
      </c>
      <c r="W332" s="52">
        <v>0</v>
      </c>
    </row>
    <row r="333" spans="2:23">
      <c r="B333" s="137"/>
      <c r="C333" s="137"/>
      <c r="D333" s="137"/>
      <c r="E333" s="137" t="s">
        <v>54</v>
      </c>
      <c r="F333" s="137" t="s">
        <v>197</v>
      </c>
      <c r="G333" s="52">
        <f t="shared" si="13"/>
        <v>59.8</v>
      </c>
      <c r="H333" s="52">
        <f t="shared" si="14"/>
        <v>59.8</v>
      </c>
      <c r="I333" s="52">
        <f t="shared" si="14"/>
        <v>0</v>
      </c>
      <c r="J333" s="52">
        <f t="shared" si="14"/>
        <v>0</v>
      </c>
      <c r="K333" s="52">
        <f t="shared" si="12"/>
        <v>0</v>
      </c>
      <c r="L333" s="52">
        <v>0</v>
      </c>
      <c r="M333" s="52">
        <v>0</v>
      </c>
      <c r="N333" s="52">
        <v>0</v>
      </c>
      <c r="O333" s="52">
        <v>0</v>
      </c>
      <c r="P333" s="52">
        <v>0</v>
      </c>
      <c r="Q333" s="52">
        <v>0</v>
      </c>
      <c r="R333" s="52">
        <v>0</v>
      </c>
      <c r="S333" s="52">
        <v>0</v>
      </c>
      <c r="T333" s="52">
        <v>59.8</v>
      </c>
      <c r="U333" s="52">
        <v>0</v>
      </c>
      <c r="V333" s="52">
        <v>0</v>
      </c>
      <c r="W333" s="52">
        <v>0</v>
      </c>
    </row>
    <row r="334" spans="2:23">
      <c r="B334" s="137"/>
      <c r="C334" s="137"/>
      <c r="D334" s="137"/>
      <c r="E334" s="137" t="s">
        <v>224</v>
      </c>
      <c r="F334" s="137" t="s">
        <v>197</v>
      </c>
      <c r="G334" s="52">
        <f t="shared" si="13"/>
        <v>636</v>
      </c>
      <c r="H334" s="52">
        <f t="shared" si="14"/>
        <v>636</v>
      </c>
      <c r="I334" s="52">
        <f t="shared" si="14"/>
        <v>0</v>
      </c>
      <c r="J334" s="52">
        <f t="shared" si="14"/>
        <v>0</v>
      </c>
      <c r="K334" s="52">
        <f t="shared" si="12"/>
        <v>0</v>
      </c>
      <c r="L334" s="52">
        <v>0</v>
      </c>
      <c r="M334" s="52">
        <v>0</v>
      </c>
      <c r="N334" s="52">
        <v>0</v>
      </c>
      <c r="O334" s="52">
        <v>0</v>
      </c>
      <c r="P334" s="52">
        <v>0</v>
      </c>
      <c r="Q334" s="52">
        <v>0</v>
      </c>
      <c r="R334" s="52">
        <v>0</v>
      </c>
      <c r="S334" s="52">
        <v>0</v>
      </c>
      <c r="T334" s="52">
        <v>636</v>
      </c>
      <c r="U334" s="52">
        <v>0</v>
      </c>
      <c r="V334" s="52">
        <v>0</v>
      </c>
      <c r="W334" s="52">
        <v>0</v>
      </c>
    </row>
    <row r="335" spans="2:23">
      <c r="B335" s="137"/>
      <c r="C335" s="137"/>
      <c r="D335" s="137"/>
      <c r="E335" s="137" t="s">
        <v>225</v>
      </c>
      <c r="F335" s="137" t="s">
        <v>197</v>
      </c>
      <c r="G335" s="52">
        <f t="shared" si="13"/>
        <v>0</v>
      </c>
      <c r="H335" s="52">
        <f t="shared" si="14"/>
        <v>0</v>
      </c>
      <c r="I335" s="52">
        <f t="shared" si="14"/>
        <v>0</v>
      </c>
      <c r="J335" s="52">
        <f t="shared" si="14"/>
        <v>0</v>
      </c>
      <c r="K335" s="52">
        <f t="shared" si="12"/>
        <v>0</v>
      </c>
      <c r="L335" s="52">
        <v>0</v>
      </c>
      <c r="M335" s="52">
        <v>0</v>
      </c>
      <c r="N335" s="52">
        <v>0</v>
      </c>
      <c r="O335" s="52">
        <v>0</v>
      </c>
      <c r="P335" s="52">
        <v>0</v>
      </c>
      <c r="Q335" s="52">
        <v>0</v>
      </c>
      <c r="R335" s="52">
        <v>0</v>
      </c>
      <c r="S335" s="52">
        <v>0</v>
      </c>
      <c r="T335" s="52">
        <v>0</v>
      </c>
      <c r="U335" s="52">
        <v>0</v>
      </c>
      <c r="V335" s="52">
        <v>0</v>
      </c>
      <c r="W335" s="52">
        <v>0</v>
      </c>
    </row>
    <row r="336" spans="2:23">
      <c r="B336" s="137"/>
      <c r="C336" s="137"/>
      <c r="D336" s="137"/>
      <c r="E336" s="137" t="s">
        <v>55</v>
      </c>
      <c r="F336" s="137" t="s">
        <v>197</v>
      </c>
      <c r="G336" s="52">
        <f t="shared" si="13"/>
        <v>3.3</v>
      </c>
      <c r="H336" s="52">
        <f t="shared" si="14"/>
        <v>3.3</v>
      </c>
      <c r="I336" s="52">
        <f t="shared" si="14"/>
        <v>0</v>
      </c>
      <c r="J336" s="52">
        <f t="shared" si="14"/>
        <v>0</v>
      </c>
      <c r="K336" s="52">
        <f t="shared" si="12"/>
        <v>0</v>
      </c>
      <c r="L336" s="52">
        <v>0</v>
      </c>
      <c r="M336" s="52">
        <v>0</v>
      </c>
      <c r="N336" s="52">
        <v>0</v>
      </c>
      <c r="O336" s="52">
        <v>0</v>
      </c>
      <c r="P336" s="52">
        <v>0</v>
      </c>
      <c r="Q336" s="52">
        <v>0</v>
      </c>
      <c r="R336" s="52">
        <v>0</v>
      </c>
      <c r="S336" s="52">
        <v>0</v>
      </c>
      <c r="T336" s="52">
        <v>3.3</v>
      </c>
      <c r="U336" s="52">
        <v>0</v>
      </c>
      <c r="V336" s="52">
        <v>0</v>
      </c>
      <c r="W336" s="52">
        <v>0</v>
      </c>
    </row>
    <row r="337" spans="2:23">
      <c r="B337" s="137"/>
      <c r="C337" s="137"/>
      <c r="D337" s="137"/>
      <c r="E337" s="137" t="s">
        <v>226</v>
      </c>
      <c r="F337" s="137" t="s">
        <v>197</v>
      </c>
      <c r="G337" s="52">
        <f t="shared" si="13"/>
        <v>9899.6</v>
      </c>
      <c r="H337" s="52">
        <f t="shared" si="14"/>
        <v>9899.6</v>
      </c>
      <c r="I337" s="52">
        <f t="shared" si="14"/>
        <v>0</v>
      </c>
      <c r="J337" s="52">
        <f t="shared" si="14"/>
        <v>0</v>
      </c>
      <c r="K337" s="52">
        <f t="shared" si="12"/>
        <v>0</v>
      </c>
      <c r="L337" s="52">
        <v>0</v>
      </c>
      <c r="M337" s="52">
        <v>0</v>
      </c>
      <c r="N337" s="52">
        <v>0</v>
      </c>
      <c r="O337" s="52">
        <v>0</v>
      </c>
      <c r="P337" s="52">
        <v>0</v>
      </c>
      <c r="Q337" s="52">
        <v>0</v>
      </c>
      <c r="R337" s="52">
        <v>0</v>
      </c>
      <c r="S337" s="52">
        <v>0</v>
      </c>
      <c r="T337" s="52">
        <v>9899.6</v>
      </c>
      <c r="U337" s="52">
        <v>0</v>
      </c>
      <c r="V337" s="52">
        <v>0</v>
      </c>
      <c r="W337" s="52">
        <v>0</v>
      </c>
    </row>
    <row r="338" spans="2:23">
      <c r="B338" s="137"/>
      <c r="C338" s="137"/>
      <c r="D338" s="137" t="s">
        <v>227</v>
      </c>
      <c r="E338" s="137" t="s">
        <v>197</v>
      </c>
      <c r="F338" s="137" t="s">
        <v>197</v>
      </c>
      <c r="G338" s="52">
        <f t="shared" si="13"/>
        <v>30603.800000000003</v>
      </c>
      <c r="H338" s="52">
        <f t="shared" si="14"/>
        <v>30603.800000000003</v>
      </c>
      <c r="I338" s="52">
        <f t="shared" si="14"/>
        <v>0</v>
      </c>
      <c r="J338" s="52">
        <f t="shared" si="14"/>
        <v>0</v>
      </c>
      <c r="K338" s="52">
        <f t="shared" si="12"/>
        <v>0</v>
      </c>
      <c r="L338" s="52">
        <v>0</v>
      </c>
      <c r="M338" s="52">
        <v>0</v>
      </c>
      <c r="N338" s="52">
        <v>0</v>
      </c>
      <c r="O338" s="52">
        <v>0</v>
      </c>
      <c r="P338" s="52">
        <v>653.4</v>
      </c>
      <c r="Q338" s="52">
        <v>0</v>
      </c>
      <c r="R338" s="52">
        <v>0</v>
      </c>
      <c r="S338" s="52">
        <v>0</v>
      </c>
      <c r="T338" s="52">
        <v>29950.400000000001</v>
      </c>
      <c r="U338" s="52">
        <v>0</v>
      </c>
      <c r="V338" s="52">
        <v>0</v>
      </c>
      <c r="W338" s="52">
        <v>0</v>
      </c>
    </row>
    <row r="339" spans="2:23">
      <c r="B339" s="137" t="s">
        <v>125</v>
      </c>
      <c r="C339" s="137" t="s">
        <v>131</v>
      </c>
      <c r="D339" s="137" t="s">
        <v>123</v>
      </c>
      <c r="E339" s="137"/>
      <c r="F339" s="137" t="s">
        <v>197</v>
      </c>
      <c r="G339" s="52">
        <f t="shared" si="13"/>
        <v>83317.600000000006</v>
      </c>
      <c r="H339" s="52">
        <f t="shared" si="14"/>
        <v>55334.100000000006</v>
      </c>
      <c r="I339" s="52">
        <f t="shared" si="14"/>
        <v>25479.7</v>
      </c>
      <c r="J339" s="52">
        <f t="shared" si="14"/>
        <v>2503.8000000000002</v>
      </c>
      <c r="K339" s="52">
        <f t="shared" si="12"/>
        <v>0</v>
      </c>
      <c r="L339" s="52">
        <v>0</v>
      </c>
      <c r="M339" s="52">
        <v>25476.2</v>
      </c>
      <c r="N339" s="52">
        <v>2503.8000000000002</v>
      </c>
      <c r="O339" s="52">
        <v>0</v>
      </c>
      <c r="P339" s="52">
        <v>123.8</v>
      </c>
      <c r="Q339" s="52">
        <v>0</v>
      </c>
      <c r="R339" s="52">
        <v>0</v>
      </c>
      <c r="S339" s="52">
        <v>0</v>
      </c>
      <c r="T339" s="52">
        <v>55210.3</v>
      </c>
      <c r="U339" s="52">
        <v>3.5</v>
      </c>
      <c r="V339" s="52">
        <v>0</v>
      </c>
      <c r="W339" s="52">
        <v>0</v>
      </c>
    </row>
    <row r="340" spans="2:23">
      <c r="B340" s="137"/>
      <c r="C340" s="137"/>
      <c r="D340" s="137" t="s">
        <v>198</v>
      </c>
      <c r="E340" s="137" t="s">
        <v>58</v>
      </c>
      <c r="F340" s="137" t="s">
        <v>197</v>
      </c>
      <c r="G340" s="52">
        <f t="shared" si="13"/>
        <v>38569.200000000004</v>
      </c>
      <c r="H340" s="52">
        <f t="shared" si="14"/>
        <v>10585.7</v>
      </c>
      <c r="I340" s="52">
        <f t="shared" si="14"/>
        <v>25479.7</v>
      </c>
      <c r="J340" s="52">
        <f t="shared" si="14"/>
        <v>2503.8000000000002</v>
      </c>
      <c r="K340" s="52">
        <f t="shared" si="12"/>
        <v>0</v>
      </c>
      <c r="L340" s="52">
        <v>0</v>
      </c>
      <c r="M340" s="52">
        <v>25476.2</v>
      </c>
      <c r="N340" s="52">
        <v>2503.8000000000002</v>
      </c>
      <c r="O340" s="52">
        <v>0</v>
      </c>
      <c r="P340" s="52">
        <v>0</v>
      </c>
      <c r="Q340" s="52">
        <v>0</v>
      </c>
      <c r="R340" s="52">
        <v>0</v>
      </c>
      <c r="S340" s="52">
        <v>0</v>
      </c>
      <c r="T340" s="52">
        <v>10585.7</v>
      </c>
      <c r="U340" s="52">
        <v>3.5</v>
      </c>
      <c r="V340" s="52">
        <v>0</v>
      </c>
      <c r="W340" s="52">
        <v>0</v>
      </c>
    </row>
    <row r="341" spans="2:23">
      <c r="B341" s="137"/>
      <c r="C341" s="137"/>
      <c r="D341" s="137"/>
      <c r="E341" s="137" t="s">
        <v>153</v>
      </c>
      <c r="F341" s="51" t="s">
        <v>58</v>
      </c>
      <c r="G341" s="52">
        <f t="shared" si="13"/>
        <v>35864.199999999997</v>
      </c>
      <c r="H341" s="52">
        <f t="shared" si="14"/>
        <v>9674.7999999999993</v>
      </c>
      <c r="I341" s="52">
        <f t="shared" si="14"/>
        <v>23846.1</v>
      </c>
      <c r="J341" s="52">
        <f t="shared" si="14"/>
        <v>2343.3000000000002</v>
      </c>
      <c r="K341" s="52">
        <f t="shared" si="12"/>
        <v>0</v>
      </c>
      <c r="L341" s="52">
        <v>0</v>
      </c>
      <c r="M341" s="52">
        <v>23842.6</v>
      </c>
      <c r="N341" s="52">
        <v>2343.3000000000002</v>
      </c>
      <c r="O341" s="52">
        <v>0</v>
      </c>
      <c r="P341" s="52">
        <v>0</v>
      </c>
      <c r="Q341" s="52">
        <v>0</v>
      </c>
      <c r="R341" s="52">
        <v>0</v>
      </c>
      <c r="S341" s="52">
        <v>0</v>
      </c>
      <c r="T341" s="52">
        <v>9674.7999999999993</v>
      </c>
      <c r="U341" s="52">
        <v>3.5</v>
      </c>
      <c r="V341" s="52">
        <v>0</v>
      </c>
      <c r="W341" s="52">
        <v>0</v>
      </c>
    </row>
    <row r="342" spans="2:23">
      <c r="B342" s="137"/>
      <c r="C342" s="137"/>
      <c r="D342" s="137"/>
      <c r="E342" s="137"/>
      <c r="F342" s="51" t="s">
        <v>199</v>
      </c>
      <c r="G342" s="52">
        <f t="shared" si="13"/>
        <v>8886</v>
      </c>
      <c r="H342" s="52">
        <f t="shared" si="14"/>
        <v>0</v>
      </c>
      <c r="I342" s="52">
        <f t="shared" si="14"/>
        <v>8090.8</v>
      </c>
      <c r="J342" s="52">
        <f t="shared" si="14"/>
        <v>795.2</v>
      </c>
      <c r="K342" s="52">
        <f t="shared" si="12"/>
        <v>0</v>
      </c>
      <c r="L342" s="52">
        <v>0</v>
      </c>
      <c r="M342" s="52">
        <v>8090.8</v>
      </c>
      <c r="N342" s="52">
        <v>795.2</v>
      </c>
      <c r="O342" s="52">
        <v>0</v>
      </c>
      <c r="P342" s="52">
        <v>0</v>
      </c>
      <c r="Q342" s="52">
        <v>0</v>
      </c>
      <c r="R342" s="52">
        <v>0</v>
      </c>
      <c r="S342" s="52">
        <v>0</v>
      </c>
      <c r="T342" s="52">
        <v>0</v>
      </c>
      <c r="U342" s="52">
        <v>0</v>
      </c>
      <c r="V342" s="52">
        <v>0</v>
      </c>
      <c r="W342" s="52">
        <v>0</v>
      </c>
    </row>
    <row r="343" spans="2:23" ht="31.2">
      <c r="B343" s="137"/>
      <c r="C343" s="137"/>
      <c r="D343" s="137"/>
      <c r="E343" s="137"/>
      <c r="F343" s="51" t="s">
        <v>200</v>
      </c>
      <c r="G343" s="52">
        <f t="shared" si="13"/>
        <v>11118.5</v>
      </c>
      <c r="H343" s="52">
        <f t="shared" si="14"/>
        <v>5912.9</v>
      </c>
      <c r="I343" s="52">
        <f t="shared" si="14"/>
        <v>4739.8</v>
      </c>
      <c r="J343" s="52">
        <f t="shared" si="14"/>
        <v>465.8</v>
      </c>
      <c r="K343" s="52">
        <f t="shared" si="12"/>
        <v>0</v>
      </c>
      <c r="L343" s="52">
        <v>0</v>
      </c>
      <c r="M343" s="52">
        <v>4739.8</v>
      </c>
      <c r="N343" s="52">
        <v>465.8</v>
      </c>
      <c r="O343" s="52">
        <v>0</v>
      </c>
      <c r="P343" s="52">
        <v>0</v>
      </c>
      <c r="Q343" s="52">
        <v>0</v>
      </c>
      <c r="R343" s="52">
        <v>0</v>
      </c>
      <c r="S343" s="52">
        <v>0</v>
      </c>
      <c r="T343" s="52">
        <v>5912.9</v>
      </c>
      <c r="U343" s="52">
        <v>0</v>
      </c>
      <c r="V343" s="52">
        <v>0</v>
      </c>
      <c r="W343" s="52">
        <v>0</v>
      </c>
    </row>
    <row r="344" spans="2:23">
      <c r="B344" s="137"/>
      <c r="C344" s="137"/>
      <c r="D344" s="137"/>
      <c r="E344" s="137"/>
      <c r="F344" s="51" t="s">
        <v>201</v>
      </c>
      <c r="G344" s="52">
        <f t="shared" si="13"/>
        <v>163.4</v>
      </c>
      <c r="H344" s="52">
        <f t="shared" si="14"/>
        <v>0</v>
      </c>
      <c r="I344" s="52">
        <f t="shared" si="14"/>
        <v>148.80000000000001</v>
      </c>
      <c r="J344" s="52">
        <f t="shared" si="14"/>
        <v>14.6</v>
      </c>
      <c r="K344" s="52">
        <f t="shared" si="12"/>
        <v>0</v>
      </c>
      <c r="L344" s="52">
        <v>0</v>
      </c>
      <c r="M344" s="52">
        <v>148.80000000000001</v>
      </c>
      <c r="N344" s="52">
        <v>14.6</v>
      </c>
      <c r="O344" s="52">
        <v>0</v>
      </c>
      <c r="P344" s="52">
        <v>0</v>
      </c>
      <c r="Q344" s="52">
        <v>0</v>
      </c>
      <c r="R344" s="52">
        <v>0</v>
      </c>
      <c r="S344" s="52">
        <v>0</v>
      </c>
      <c r="T344" s="52">
        <v>0</v>
      </c>
      <c r="U344" s="52">
        <v>0</v>
      </c>
      <c r="V344" s="52">
        <v>0</v>
      </c>
      <c r="W344" s="52">
        <v>0</v>
      </c>
    </row>
    <row r="345" spans="2:23">
      <c r="B345" s="137"/>
      <c r="C345" s="137"/>
      <c r="D345" s="137"/>
      <c r="E345" s="137"/>
      <c r="F345" s="51" t="s">
        <v>202</v>
      </c>
      <c r="G345" s="52">
        <f t="shared" si="13"/>
        <v>555.30000000000007</v>
      </c>
      <c r="H345" s="52">
        <f t="shared" si="14"/>
        <v>0</v>
      </c>
      <c r="I345" s="52">
        <f t="shared" si="14"/>
        <v>505.6</v>
      </c>
      <c r="J345" s="52">
        <f t="shared" si="14"/>
        <v>49.7</v>
      </c>
      <c r="K345" s="52">
        <f t="shared" si="12"/>
        <v>0</v>
      </c>
      <c r="L345" s="52">
        <v>0</v>
      </c>
      <c r="M345" s="52">
        <v>505.6</v>
      </c>
      <c r="N345" s="52">
        <v>49.7</v>
      </c>
      <c r="O345" s="52">
        <v>0</v>
      </c>
      <c r="P345" s="52">
        <v>0</v>
      </c>
      <c r="Q345" s="52">
        <v>0</v>
      </c>
      <c r="R345" s="52">
        <v>0</v>
      </c>
      <c r="S345" s="52">
        <v>0</v>
      </c>
      <c r="T345" s="52">
        <v>0</v>
      </c>
      <c r="U345" s="52">
        <v>0</v>
      </c>
      <c r="V345" s="52">
        <v>0</v>
      </c>
      <c r="W345" s="52">
        <v>0</v>
      </c>
    </row>
    <row r="346" spans="2:23" ht="31.2">
      <c r="B346" s="137"/>
      <c r="C346" s="137"/>
      <c r="D346" s="137"/>
      <c r="E346" s="137"/>
      <c r="F346" s="51" t="s">
        <v>203</v>
      </c>
      <c r="G346" s="52">
        <f t="shared" si="13"/>
        <v>681.6</v>
      </c>
      <c r="H346" s="52">
        <f t="shared" si="14"/>
        <v>0</v>
      </c>
      <c r="I346" s="52">
        <f t="shared" si="14"/>
        <v>620.6</v>
      </c>
      <c r="J346" s="52">
        <f t="shared" si="14"/>
        <v>61</v>
      </c>
      <c r="K346" s="52">
        <f t="shared" si="12"/>
        <v>0</v>
      </c>
      <c r="L346" s="52">
        <v>0</v>
      </c>
      <c r="M346" s="52">
        <v>620.6</v>
      </c>
      <c r="N346" s="52">
        <v>61</v>
      </c>
      <c r="O346" s="52">
        <v>0</v>
      </c>
      <c r="P346" s="52">
        <v>0</v>
      </c>
      <c r="Q346" s="52">
        <v>0</v>
      </c>
      <c r="R346" s="52">
        <v>0</v>
      </c>
      <c r="S346" s="52">
        <v>0</v>
      </c>
      <c r="T346" s="52">
        <v>0</v>
      </c>
      <c r="U346" s="52">
        <v>0</v>
      </c>
      <c r="V346" s="52">
        <v>0</v>
      </c>
      <c r="W346" s="52">
        <v>0</v>
      </c>
    </row>
    <row r="347" spans="2:23">
      <c r="B347" s="137"/>
      <c r="C347" s="137"/>
      <c r="D347" s="137"/>
      <c r="E347" s="137"/>
      <c r="F347" s="51" t="s">
        <v>204</v>
      </c>
      <c r="G347" s="52">
        <f t="shared" si="13"/>
        <v>4070.4</v>
      </c>
      <c r="H347" s="52">
        <f t="shared" si="14"/>
        <v>3761.9</v>
      </c>
      <c r="I347" s="52">
        <f t="shared" si="14"/>
        <v>280.89999999999998</v>
      </c>
      <c r="J347" s="52">
        <f t="shared" si="14"/>
        <v>27.6</v>
      </c>
      <c r="K347" s="52">
        <f t="shared" si="12"/>
        <v>0</v>
      </c>
      <c r="L347" s="52">
        <v>0</v>
      </c>
      <c r="M347" s="52">
        <v>280.89999999999998</v>
      </c>
      <c r="N347" s="52">
        <v>27.6</v>
      </c>
      <c r="O347" s="52">
        <v>0</v>
      </c>
      <c r="P347" s="52">
        <v>0</v>
      </c>
      <c r="Q347" s="52">
        <v>0</v>
      </c>
      <c r="R347" s="52">
        <v>0</v>
      </c>
      <c r="S347" s="52">
        <v>0</v>
      </c>
      <c r="T347" s="52">
        <v>3761.9</v>
      </c>
      <c r="U347" s="52">
        <v>0</v>
      </c>
      <c r="V347" s="52">
        <v>0</v>
      </c>
      <c r="W347" s="52">
        <v>0</v>
      </c>
    </row>
    <row r="348" spans="2:23">
      <c r="B348" s="137"/>
      <c r="C348" s="137"/>
      <c r="D348" s="137"/>
      <c r="E348" s="137"/>
      <c r="F348" s="51" t="s">
        <v>55</v>
      </c>
      <c r="G348" s="52">
        <f t="shared" si="13"/>
        <v>10389</v>
      </c>
      <c r="H348" s="52">
        <f t="shared" si="14"/>
        <v>0</v>
      </c>
      <c r="I348" s="52">
        <f t="shared" si="14"/>
        <v>9459.6</v>
      </c>
      <c r="J348" s="52">
        <f t="shared" si="14"/>
        <v>929.4</v>
      </c>
      <c r="K348" s="52">
        <f t="shared" si="12"/>
        <v>0</v>
      </c>
      <c r="L348" s="52">
        <v>0</v>
      </c>
      <c r="M348" s="52">
        <v>9456.1</v>
      </c>
      <c r="N348" s="52">
        <v>929.4</v>
      </c>
      <c r="O348" s="52">
        <v>0</v>
      </c>
      <c r="P348" s="52">
        <v>0</v>
      </c>
      <c r="Q348" s="52">
        <v>0</v>
      </c>
      <c r="R348" s="52">
        <v>0</v>
      </c>
      <c r="S348" s="52">
        <v>0</v>
      </c>
      <c r="T348" s="52">
        <v>0</v>
      </c>
      <c r="U348" s="52">
        <v>3.5</v>
      </c>
      <c r="V348" s="52">
        <v>0</v>
      </c>
      <c r="W348" s="52">
        <v>0</v>
      </c>
    </row>
    <row r="349" spans="2:23">
      <c r="B349" s="137"/>
      <c r="C349" s="137"/>
      <c r="D349" s="137"/>
      <c r="E349" s="137" t="s">
        <v>154</v>
      </c>
      <c r="F349" s="51" t="s">
        <v>58</v>
      </c>
      <c r="G349" s="52">
        <f t="shared" si="13"/>
        <v>1794.1</v>
      </c>
      <c r="H349" s="52">
        <f t="shared" si="14"/>
        <v>0</v>
      </c>
      <c r="I349" s="52">
        <f t="shared" si="14"/>
        <v>1633.6</v>
      </c>
      <c r="J349" s="52">
        <f t="shared" si="14"/>
        <v>160.5</v>
      </c>
      <c r="K349" s="52">
        <f t="shared" si="12"/>
        <v>0</v>
      </c>
      <c r="L349" s="52">
        <v>0</v>
      </c>
      <c r="M349" s="52">
        <v>1633.6</v>
      </c>
      <c r="N349" s="52">
        <v>160.5</v>
      </c>
      <c r="O349" s="52">
        <v>0</v>
      </c>
      <c r="P349" s="52">
        <v>0</v>
      </c>
      <c r="Q349" s="52">
        <v>0</v>
      </c>
      <c r="R349" s="52">
        <v>0</v>
      </c>
      <c r="S349" s="52">
        <v>0</v>
      </c>
      <c r="T349" s="52">
        <v>0</v>
      </c>
      <c r="U349" s="52">
        <v>0</v>
      </c>
      <c r="V349" s="52">
        <v>0</v>
      </c>
      <c r="W349" s="52">
        <v>0</v>
      </c>
    </row>
    <row r="350" spans="2:23">
      <c r="B350" s="137"/>
      <c r="C350" s="137"/>
      <c r="D350" s="137"/>
      <c r="E350" s="137"/>
      <c r="F350" s="51" t="s">
        <v>205</v>
      </c>
      <c r="G350" s="52">
        <f t="shared" si="13"/>
        <v>277.5</v>
      </c>
      <c r="H350" s="52">
        <f t="shared" si="14"/>
        <v>0</v>
      </c>
      <c r="I350" s="52">
        <f t="shared" si="14"/>
        <v>252.7</v>
      </c>
      <c r="J350" s="52">
        <f t="shared" si="14"/>
        <v>24.8</v>
      </c>
      <c r="K350" s="52">
        <f t="shared" si="12"/>
        <v>0</v>
      </c>
      <c r="L350" s="52">
        <v>0</v>
      </c>
      <c r="M350" s="52">
        <v>252.7</v>
      </c>
      <c r="N350" s="52">
        <v>24.8</v>
      </c>
      <c r="O350" s="52">
        <v>0</v>
      </c>
      <c r="P350" s="52">
        <v>0</v>
      </c>
      <c r="Q350" s="52">
        <v>0</v>
      </c>
      <c r="R350" s="52">
        <v>0</v>
      </c>
      <c r="S350" s="52">
        <v>0</v>
      </c>
      <c r="T350" s="52">
        <v>0</v>
      </c>
      <c r="U350" s="52">
        <v>0</v>
      </c>
      <c r="V350" s="52">
        <v>0</v>
      </c>
      <c r="W350" s="52">
        <v>0</v>
      </c>
    </row>
    <row r="351" spans="2:23">
      <c r="B351" s="137"/>
      <c r="C351" s="137"/>
      <c r="D351" s="137"/>
      <c r="E351" s="137"/>
      <c r="F351" s="51" t="s">
        <v>206</v>
      </c>
      <c r="G351" s="52">
        <f t="shared" si="13"/>
        <v>549.80000000000007</v>
      </c>
      <c r="H351" s="52">
        <f t="shared" si="14"/>
        <v>0</v>
      </c>
      <c r="I351" s="52">
        <f t="shared" si="14"/>
        <v>500.6</v>
      </c>
      <c r="J351" s="52">
        <f t="shared" si="14"/>
        <v>49.2</v>
      </c>
      <c r="K351" s="52">
        <f t="shared" si="12"/>
        <v>0</v>
      </c>
      <c r="L351" s="52">
        <v>0</v>
      </c>
      <c r="M351" s="52">
        <v>500.6</v>
      </c>
      <c r="N351" s="52">
        <v>49.2</v>
      </c>
      <c r="O351" s="52">
        <v>0</v>
      </c>
      <c r="P351" s="52">
        <v>0</v>
      </c>
      <c r="Q351" s="52">
        <v>0</v>
      </c>
      <c r="R351" s="52">
        <v>0</v>
      </c>
      <c r="S351" s="52">
        <v>0</v>
      </c>
      <c r="T351" s="52">
        <v>0</v>
      </c>
      <c r="U351" s="52">
        <v>0</v>
      </c>
      <c r="V351" s="52">
        <v>0</v>
      </c>
      <c r="W351" s="52">
        <v>0</v>
      </c>
    </row>
    <row r="352" spans="2:23">
      <c r="B352" s="137"/>
      <c r="C352" s="137"/>
      <c r="D352" s="137"/>
      <c r="E352" s="137"/>
      <c r="F352" s="51" t="s">
        <v>207</v>
      </c>
      <c r="G352" s="52">
        <f t="shared" si="13"/>
        <v>104.7</v>
      </c>
      <c r="H352" s="52">
        <f t="shared" si="14"/>
        <v>0</v>
      </c>
      <c r="I352" s="52">
        <f t="shared" si="14"/>
        <v>95.3</v>
      </c>
      <c r="J352" s="52">
        <f t="shared" si="14"/>
        <v>9.4</v>
      </c>
      <c r="K352" s="52">
        <f t="shared" si="12"/>
        <v>0</v>
      </c>
      <c r="L352" s="52">
        <v>0</v>
      </c>
      <c r="M352" s="52">
        <v>95.3</v>
      </c>
      <c r="N352" s="52">
        <v>9.4</v>
      </c>
      <c r="O352" s="52">
        <v>0</v>
      </c>
      <c r="P352" s="52">
        <v>0</v>
      </c>
      <c r="Q352" s="52">
        <v>0</v>
      </c>
      <c r="R352" s="52">
        <v>0</v>
      </c>
      <c r="S352" s="52">
        <v>0</v>
      </c>
      <c r="T352" s="52">
        <v>0</v>
      </c>
      <c r="U352" s="52">
        <v>0</v>
      </c>
      <c r="V352" s="52">
        <v>0</v>
      </c>
      <c r="W352" s="52">
        <v>0</v>
      </c>
    </row>
    <row r="353" spans="2:23" ht="31.2">
      <c r="B353" s="137"/>
      <c r="C353" s="137"/>
      <c r="D353" s="137"/>
      <c r="E353" s="137"/>
      <c r="F353" s="51" t="s">
        <v>208</v>
      </c>
      <c r="G353" s="52">
        <f t="shared" si="13"/>
        <v>125.5</v>
      </c>
      <c r="H353" s="52">
        <f t="shared" si="14"/>
        <v>0</v>
      </c>
      <c r="I353" s="52">
        <f t="shared" si="14"/>
        <v>114.3</v>
      </c>
      <c r="J353" s="52">
        <f t="shared" si="14"/>
        <v>11.2</v>
      </c>
      <c r="K353" s="52">
        <f t="shared" si="12"/>
        <v>0</v>
      </c>
      <c r="L353" s="52">
        <v>0</v>
      </c>
      <c r="M353" s="52">
        <v>114.3</v>
      </c>
      <c r="N353" s="52">
        <v>11.2</v>
      </c>
      <c r="O353" s="52">
        <v>0</v>
      </c>
      <c r="P353" s="52">
        <v>0</v>
      </c>
      <c r="Q353" s="52">
        <v>0</v>
      </c>
      <c r="R353" s="52">
        <v>0</v>
      </c>
      <c r="S353" s="52">
        <v>0</v>
      </c>
      <c r="T353" s="52">
        <v>0</v>
      </c>
      <c r="U353" s="52">
        <v>0</v>
      </c>
      <c r="V353" s="52">
        <v>0</v>
      </c>
      <c r="W353" s="52">
        <v>0</v>
      </c>
    </row>
    <row r="354" spans="2:23">
      <c r="B354" s="137"/>
      <c r="C354" s="137"/>
      <c r="D354" s="137"/>
      <c r="E354" s="137"/>
      <c r="F354" s="51" t="s">
        <v>209</v>
      </c>
      <c r="G354" s="52">
        <f t="shared" si="13"/>
        <v>0.5</v>
      </c>
      <c r="H354" s="52">
        <f t="shared" si="14"/>
        <v>0</v>
      </c>
      <c r="I354" s="52">
        <f t="shared" si="14"/>
        <v>0.5</v>
      </c>
      <c r="J354" s="52">
        <f t="shared" si="14"/>
        <v>0</v>
      </c>
      <c r="K354" s="52">
        <f t="shared" si="12"/>
        <v>0</v>
      </c>
      <c r="L354" s="52">
        <v>0</v>
      </c>
      <c r="M354" s="52">
        <v>0.5</v>
      </c>
      <c r="N354" s="52">
        <v>0</v>
      </c>
      <c r="O354" s="52">
        <v>0</v>
      </c>
      <c r="P354" s="52">
        <v>0</v>
      </c>
      <c r="Q354" s="52">
        <v>0</v>
      </c>
      <c r="R354" s="52">
        <v>0</v>
      </c>
      <c r="S354" s="52">
        <v>0</v>
      </c>
      <c r="T354" s="52">
        <v>0</v>
      </c>
      <c r="U354" s="52">
        <v>0</v>
      </c>
      <c r="V354" s="52">
        <v>0</v>
      </c>
      <c r="W354" s="52">
        <v>0</v>
      </c>
    </row>
    <row r="355" spans="2:23">
      <c r="B355" s="137"/>
      <c r="C355" s="137"/>
      <c r="D355" s="137"/>
      <c r="E355" s="137"/>
      <c r="F355" s="51" t="s">
        <v>55</v>
      </c>
      <c r="G355" s="52">
        <f t="shared" si="13"/>
        <v>736.1</v>
      </c>
      <c r="H355" s="52">
        <f t="shared" si="14"/>
        <v>0</v>
      </c>
      <c r="I355" s="52">
        <f t="shared" si="14"/>
        <v>670.2</v>
      </c>
      <c r="J355" s="52">
        <f t="shared" si="14"/>
        <v>65.900000000000006</v>
      </c>
      <c r="K355" s="52">
        <f t="shared" si="12"/>
        <v>0</v>
      </c>
      <c r="L355" s="52">
        <v>0</v>
      </c>
      <c r="M355" s="52">
        <v>670.2</v>
      </c>
      <c r="N355" s="52">
        <v>65.900000000000006</v>
      </c>
      <c r="O355" s="52">
        <v>0</v>
      </c>
      <c r="P355" s="52">
        <v>0</v>
      </c>
      <c r="Q355" s="52">
        <v>0</v>
      </c>
      <c r="R355" s="52">
        <v>0</v>
      </c>
      <c r="S355" s="52">
        <v>0</v>
      </c>
      <c r="T355" s="52">
        <v>0</v>
      </c>
      <c r="U355" s="52">
        <v>0</v>
      </c>
      <c r="V355" s="52">
        <v>0</v>
      </c>
      <c r="W355" s="52">
        <v>0</v>
      </c>
    </row>
    <row r="356" spans="2:23" ht="62.4">
      <c r="B356" s="137"/>
      <c r="C356" s="137"/>
      <c r="D356" s="137"/>
      <c r="E356" s="51" t="s">
        <v>210</v>
      </c>
      <c r="F356" s="51" t="s">
        <v>233</v>
      </c>
      <c r="G356" s="52">
        <f t="shared" si="13"/>
        <v>910.9</v>
      </c>
      <c r="H356" s="52">
        <f t="shared" si="14"/>
        <v>910.9</v>
      </c>
      <c r="I356" s="52">
        <f t="shared" si="14"/>
        <v>0</v>
      </c>
      <c r="J356" s="52">
        <f t="shared" si="14"/>
        <v>0</v>
      </c>
      <c r="K356" s="52">
        <f t="shared" si="12"/>
        <v>0</v>
      </c>
      <c r="L356" s="52">
        <v>0</v>
      </c>
      <c r="M356" s="52">
        <v>0</v>
      </c>
      <c r="N356" s="52">
        <v>0</v>
      </c>
      <c r="O356" s="52">
        <v>0</v>
      </c>
      <c r="P356" s="52">
        <v>0</v>
      </c>
      <c r="Q356" s="52">
        <v>0</v>
      </c>
      <c r="R356" s="52">
        <v>0</v>
      </c>
      <c r="S356" s="52">
        <v>0</v>
      </c>
      <c r="T356" s="52">
        <v>910.9</v>
      </c>
      <c r="U356" s="52">
        <v>0</v>
      </c>
      <c r="V356" s="52">
        <v>0</v>
      </c>
      <c r="W356" s="52">
        <v>0</v>
      </c>
    </row>
    <row r="357" spans="2:23">
      <c r="B357" s="137"/>
      <c r="C357" s="137"/>
      <c r="D357" s="137"/>
      <c r="E357" s="137" t="s">
        <v>211</v>
      </c>
      <c r="F357" s="137" t="s">
        <v>197</v>
      </c>
      <c r="G357" s="52">
        <f t="shared" si="13"/>
        <v>0</v>
      </c>
      <c r="H357" s="52">
        <f t="shared" si="14"/>
        <v>0</v>
      </c>
      <c r="I357" s="52">
        <f t="shared" si="14"/>
        <v>0</v>
      </c>
      <c r="J357" s="52">
        <f t="shared" si="14"/>
        <v>0</v>
      </c>
      <c r="K357" s="52">
        <f t="shared" si="12"/>
        <v>0</v>
      </c>
      <c r="L357" s="52">
        <v>0</v>
      </c>
      <c r="M357" s="52">
        <v>0</v>
      </c>
      <c r="N357" s="52">
        <v>0</v>
      </c>
      <c r="O357" s="52">
        <v>0</v>
      </c>
      <c r="P357" s="52">
        <v>0</v>
      </c>
      <c r="Q357" s="52">
        <v>0</v>
      </c>
      <c r="R357" s="52">
        <v>0</v>
      </c>
      <c r="S357" s="52">
        <v>0</v>
      </c>
      <c r="T357" s="52">
        <v>0</v>
      </c>
      <c r="U357" s="52">
        <v>0</v>
      </c>
      <c r="V357" s="52">
        <v>0</v>
      </c>
      <c r="W357" s="52">
        <v>0</v>
      </c>
    </row>
    <row r="358" spans="2:23">
      <c r="B358" s="137"/>
      <c r="C358" s="137"/>
      <c r="D358" s="137" t="s">
        <v>212</v>
      </c>
      <c r="E358" s="137" t="s">
        <v>58</v>
      </c>
      <c r="F358" s="137" t="s">
        <v>197</v>
      </c>
      <c r="G358" s="52">
        <f t="shared" si="13"/>
        <v>21508.1</v>
      </c>
      <c r="H358" s="52">
        <f t="shared" si="14"/>
        <v>21508.1</v>
      </c>
      <c r="I358" s="52">
        <f t="shared" si="14"/>
        <v>0</v>
      </c>
      <c r="J358" s="52">
        <f t="shared" si="14"/>
        <v>0</v>
      </c>
      <c r="K358" s="52">
        <f t="shared" si="12"/>
        <v>0</v>
      </c>
      <c r="L358" s="52">
        <v>0</v>
      </c>
      <c r="M358" s="52">
        <v>0</v>
      </c>
      <c r="N358" s="52">
        <v>0</v>
      </c>
      <c r="O358" s="52">
        <v>0</v>
      </c>
      <c r="P358" s="52">
        <v>0</v>
      </c>
      <c r="Q358" s="52">
        <v>0</v>
      </c>
      <c r="R358" s="52">
        <v>0</v>
      </c>
      <c r="S358" s="52">
        <v>0</v>
      </c>
      <c r="T358" s="52">
        <v>21508.1</v>
      </c>
      <c r="U358" s="52">
        <v>0</v>
      </c>
      <c r="V358" s="52">
        <v>0</v>
      </c>
      <c r="W358" s="52">
        <v>0</v>
      </c>
    </row>
    <row r="359" spans="2:23">
      <c r="B359" s="137"/>
      <c r="C359" s="137"/>
      <c r="D359" s="137"/>
      <c r="E359" s="137" t="s">
        <v>199</v>
      </c>
      <c r="F359" s="51" t="s">
        <v>213</v>
      </c>
      <c r="G359" s="52">
        <f t="shared" si="13"/>
        <v>22</v>
      </c>
      <c r="H359" s="52">
        <f t="shared" si="14"/>
        <v>22</v>
      </c>
      <c r="I359" s="52">
        <f t="shared" si="14"/>
        <v>0</v>
      </c>
      <c r="J359" s="52">
        <f t="shared" si="14"/>
        <v>0</v>
      </c>
      <c r="K359" s="52">
        <f t="shared" si="12"/>
        <v>0</v>
      </c>
      <c r="L359" s="52">
        <v>0</v>
      </c>
      <c r="M359" s="52">
        <v>0</v>
      </c>
      <c r="N359" s="52">
        <v>0</v>
      </c>
      <c r="O359" s="52">
        <v>0</v>
      </c>
      <c r="P359" s="52">
        <v>0</v>
      </c>
      <c r="Q359" s="52">
        <v>0</v>
      </c>
      <c r="R359" s="52">
        <v>0</v>
      </c>
      <c r="S359" s="52">
        <v>0</v>
      </c>
      <c r="T359" s="52">
        <v>22</v>
      </c>
      <c r="U359" s="52">
        <v>0</v>
      </c>
      <c r="V359" s="52">
        <v>0</v>
      </c>
      <c r="W359" s="52">
        <v>0</v>
      </c>
    </row>
    <row r="360" spans="2:23">
      <c r="B360" s="137"/>
      <c r="C360" s="137"/>
      <c r="D360" s="137"/>
      <c r="E360" s="137"/>
      <c r="F360" s="51" t="s">
        <v>55</v>
      </c>
      <c r="G360" s="52">
        <f t="shared" si="13"/>
        <v>4154.7</v>
      </c>
      <c r="H360" s="52">
        <f t="shared" si="14"/>
        <v>4154.7</v>
      </c>
      <c r="I360" s="52">
        <f t="shared" si="14"/>
        <v>0</v>
      </c>
      <c r="J360" s="52">
        <f t="shared" si="14"/>
        <v>0</v>
      </c>
      <c r="K360" s="52">
        <f t="shared" si="12"/>
        <v>0</v>
      </c>
      <c r="L360" s="52">
        <v>0</v>
      </c>
      <c r="M360" s="52">
        <v>0</v>
      </c>
      <c r="N360" s="52">
        <v>0</v>
      </c>
      <c r="O360" s="52">
        <v>0</v>
      </c>
      <c r="P360" s="52">
        <v>0</v>
      </c>
      <c r="Q360" s="52">
        <v>0</v>
      </c>
      <c r="R360" s="52">
        <v>0</v>
      </c>
      <c r="S360" s="52">
        <v>0</v>
      </c>
      <c r="T360" s="52">
        <v>4154.7</v>
      </c>
      <c r="U360" s="52">
        <v>0</v>
      </c>
      <c r="V360" s="52">
        <v>0</v>
      </c>
      <c r="W360" s="52">
        <v>0</v>
      </c>
    </row>
    <row r="361" spans="2:23">
      <c r="B361" s="137"/>
      <c r="C361" s="137"/>
      <c r="D361" s="137"/>
      <c r="E361" s="137" t="s">
        <v>112</v>
      </c>
      <c r="F361" s="137" t="s">
        <v>197</v>
      </c>
      <c r="G361" s="52">
        <f t="shared" si="13"/>
        <v>418</v>
      </c>
      <c r="H361" s="52">
        <f t="shared" si="14"/>
        <v>418</v>
      </c>
      <c r="I361" s="52">
        <f t="shared" si="14"/>
        <v>0</v>
      </c>
      <c r="J361" s="52">
        <f t="shared" si="14"/>
        <v>0</v>
      </c>
      <c r="K361" s="52">
        <f t="shared" si="12"/>
        <v>0</v>
      </c>
      <c r="L361" s="52">
        <v>0</v>
      </c>
      <c r="M361" s="52">
        <v>0</v>
      </c>
      <c r="N361" s="52">
        <v>0</v>
      </c>
      <c r="O361" s="52">
        <v>0</v>
      </c>
      <c r="P361" s="52">
        <v>0</v>
      </c>
      <c r="Q361" s="52">
        <v>0</v>
      </c>
      <c r="R361" s="52">
        <v>0</v>
      </c>
      <c r="S361" s="52">
        <v>0</v>
      </c>
      <c r="T361" s="52">
        <v>418</v>
      </c>
      <c r="U361" s="52">
        <v>0</v>
      </c>
      <c r="V361" s="52">
        <v>0</v>
      </c>
      <c r="W361" s="52">
        <v>0</v>
      </c>
    </row>
    <row r="362" spans="2:23">
      <c r="B362" s="137"/>
      <c r="C362" s="137"/>
      <c r="D362" s="137"/>
      <c r="E362" s="137" t="s">
        <v>194</v>
      </c>
      <c r="F362" s="137" t="s">
        <v>197</v>
      </c>
      <c r="G362" s="52">
        <f t="shared" si="13"/>
        <v>193.6</v>
      </c>
      <c r="H362" s="52">
        <f t="shared" si="14"/>
        <v>193.6</v>
      </c>
      <c r="I362" s="52">
        <f t="shared" si="14"/>
        <v>0</v>
      </c>
      <c r="J362" s="52">
        <f t="shared" si="14"/>
        <v>0</v>
      </c>
      <c r="K362" s="52">
        <f t="shared" si="12"/>
        <v>0</v>
      </c>
      <c r="L362" s="52">
        <v>0</v>
      </c>
      <c r="M362" s="52">
        <v>0</v>
      </c>
      <c r="N362" s="52">
        <v>0</v>
      </c>
      <c r="O362" s="52">
        <v>0</v>
      </c>
      <c r="P362" s="52">
        <v>0</v>
      </c>
      <c r="Q362" s="52">
        <v>0</v>
      </c>
      <c r="R362" s="52">
        <v>0</v>
      </c>
      <c r="S362" s="52">
        <v>0</v>
      </c>
      <c r="T362" s="52">
        <v>193.6</v>
      </c>
      <c r="U362" s="52">
        <v>0</v>
      </c>
      <c r="V362" s="52">
        <v>0</v>
      </c>
      <c r="W362" s="52">
        <v>0</v>
      </c>
    </row>
    <row r="363" spans="2:23">
      <c r="B363" s="137"/>
      <c r="C363" s="137"/>
      <c r="D363" s="137"/>
      <c r="E363" s="137" t="s">
        <v>200</v>
      </c>
      <c r="F363" s="51" t="s">
        <v>214</v>
      </c>
      <c r="G363" s="52">
        <f t="shared" si="13"/>
        <v>1857</v>
      </c>
      <c r="H363" s="52">
        <f t="shared" si="14"/>
        <v>1857</v>
      </c>
      <c r="I363" s="52">
        <f t="shared" si="14"/>
        <v>0</v>
      </c>
      <c r="J363" s="52">
        <f t="shared" si="14"/>
        <v>0</v>
      </c>
      <c r="K363" s="52">
        <f t="shared" si="12"/>
        <v>0</v>
      </c>
      <c r="L363" s="52">
        <v>0</v>
      </c>
      <c r="M363" s="52">
        <v>0</v>
      </c>
      <c r="N363" s="52">
        <v>0</v>
      </c>
      <c r="O363" s="52">
        <v>0</v>
      </c>
      <c r="P363" s="52">
        <v>0</v>
      </c>
      <c r="Q363" s="52">
        <v>0</v>
      </c>
      <c r="R363" s="52">
        <v>0</v>
      </c>
      <c r="S363" s="52">
        <v>0</v>
      </c>
      <c r="T363" s="52">
        <v>1857</v>
      </c>
      <c r="U363" s="52">
        <v>0</v>
      </c>
      <c r="V363" s="52">
        <v>0</v>
      </c>
      <c r="W363" s="52">
        <v>0</v>
      </c>
    </row>
    <row r="364" spans="2:23" ht="31.2">
      <c r="B364" s="137"/>
      <c r="C364" s="137"/>
      <c r="D364" s="137"/>
      <c r="E364" s="137"/>
      <c r="F364" s="51" t="s">
        <v>215</v>
      </c>
      <c r="G364" s="52">
        <f t="shared" si="13"/>
        <v>284.3</v>
      </c>
      <c r="H364" s="52">
        <f t="shared" si="14"/>
        <v>284.3</v>
      </c>
      <c r="I364" s="52">
        <f t="shared" si="14"/>
        <v>0</v>
      </c>
      <c r="J364" s="52">
        <f t="shared" si="14"/>
        <v>0</v>
      </c>
      <c r="K364" s="52">
        <f t="shared" si="12"/>
        <v>0</v>
      </c>
      <c r="L364" s="52">
        <v>0</v>
      </c>
      <c r="M364" s="52">
        <v>0</v>
      </c>
      <c r="N364" s="52">
        <v>0</v>
      </c>
      <c r="O364" s="52">
        <v>0</v>
      </c>
      <c r="P364" s="52">
        <v>0</v>
      </c>
      <c r="Q364" s="52">
        <v>0</v>
      </c>
      <c r="R364" s="52">
        <v>0</v>
      </c>
      <c r="S364" s="52">
        <v>0</v>
      </c>
      <c r="T364" s="52">
        <v>284.3</v>
      </c>
      <c r="U364" s="52">
        <v>0</v>
      </c>
      <c r="V364" s="52">
        <v>0</v>
      </c>
      <c r="W364" s="52">
        <v>0</v>
      </c>
    </row>
    <row r="365" spans="2:23">
      <c r="B365" s="137"/>
      <c r="C365" s="137"/>
      <c r="D365" s="137"/>
      <c r="E365" s="137"/>
      <c r="F365" s="51" t="s">
        <v>216</v>
      </c>
      <c r="G365" s="52">
        <f t="shared" si="13"/>
        <v>1147.0999999999999</v>
      </c>
      <c r="H365" s="52">
        <f t="shared" si="14"/>
        <v>1147.0999999999999</v>
      </c>
      <c r="I365" s="52">
        <f t="shared" si="14"/>
        <v>0</v>
      </c>
      <c r="J365" s="52">
        <f t="shared" si="14"/>
        <v>0</v>
      </c>
      <c r="K365" s="52">
        <f t="shared" si="12"/>
        <v>0</v>
      </c>
      <c r="L365" s="52">
        <v>0</v>
      </c>
      <c r="M365" s="52">
        <v>0</v>
      </c>
      <c r="N365" s="52">
        <v>0</v>
      </c>
      <c r="O365" s="52">
        <v>0</v>
      </c>
      <c r="P365" s="52">
        <v>0</v>
      </c>
      <c r="Q365" s="52">
        <v>0</v>
      </c>
      <c r="R365" s="52">
        <v>0</v>
      </c>
      <c r="S365" s="52">
        <v>0</v>
      </c>
      <c r="T365" s="52">
        <v>1147.0999999999999</v>
      </c>
      <c r="U365" s="52">
        <v>0</v>
      </c>
      <c r="V365" s="52">
        <v>0</v>
      </c>
      <c r="W365" s="52">
        <v>0</v>
      </c>
    </row>
    <row r="366" spans="2:23">
      <c r="B366" s="137"/>
      <c r="C366" s="137"/>
      <c r="D366" s="137"/>
      <c r="E366" s="137"/>
      <c r="F366" s="51" t="s">
        <v>55</v>
      </c>
      <c r="G366" s="52">
        <f t="shared" si="13"/>
        <v>2190.6999999999998</v>
      </c>
      <c r="H366" s="52">
        <f t="shared" si="14"/>
        <v>2190.6999999999998</v>
      </c>
      <c r="I366" s="52">
        <f t="shared" si="14"/>
        <v>0</v>
      </c>
      <c r="J366" s="52">
        <f t="shared" si="14"/>
        <v>0</v>
      </c>
      <c r="K366" s="52">
        <f t="shared" si="12"/>
        <v>0</v>
      </c>
      <c r="L366" s="52">
        <v>0</v>
      </c>
      <c r="M366" s="52">
        <v>0</v>
      </c>
      <c r="N366" s="52">
        <v>0</v>
      </c>
      <c r="O366" s="52">
        <v>0</v>
      </c>
      <c r="P366" s="52">
        <v>0</v>
      </c>
      <c r="Q366" s="52">
        <v>0</v>
      </c>
      <c r="R366" s="52">
        <v>0</v>
      </c>
      <c r="S366" s="52">
        <v>0</v>
      </c>
      <c r="T366" s="52">
        <v>2190.6999999999998</v>
      </c>
      <c r="U366" s="52">
        <v>0</v>
      </c>
      <c r="V366" s="52">
        <v>0</v>
      </c>
      <c r="W366" s="52">
        <v>0</v>
      </c>
    </row>
    <row r="367" spans="2:23">
      <c r="B367" s="137"/>
      <c r="C367" s="137"/>
      <c r="D367" s="137"/>
      <c r="E367" s="137" t="s">
        <v>201</v>
      </c>
      <c r="F367" s="137" t="s">
        <v>197</v>
      </c>
      <c r="G367" s="52">
        <f t="shared" si="13"/>
        <v>0</v>
      </c>
      <c r="H367" s="52">
        <f t="shared" si="14"/>
        <v>0</v>
      </c>
      <c r="I367" s="52">
        <f t="shared" si="14"/>
        <v>0</v>
      </c>
      <c r="J367" s="52">
        <f t="shared" si="14"/>
        <v>0</v>
      </c>
      <c r="K367" s="52">
        <f t="shared" si="12"/>
        <v>0</v>
      </c>
      <c r="L367" s="52">
        <v>0</v>
      </c>
      <c r="M367" s="52">
        <v>0</v>
      </c>
      <c r="N367" s="52">
        <v>0</v>
      </c>
      <c r="O367" s="52">
        <v>0</v>
      </c>
      <c r="P367" s="52">
        <v>0</v>
      </c>
      <c r="Q367" s="52">
        <v>0</v>
      </c>
      <c r="R367" s="52">
        <v>0</v>
      </c>
      <c r="S367" s="52">
        <v>0</v>
      </c>
      <c r="T367" s="52">
        <v>0</v>
      </c>
      <c r="U367" s="52">
        <v>0</v>
      </c>
      <c r="V367" s="52">
        <v>0</v>
      </c>
      <c r="W367" s="52">
        <v>0</v>
      </c>
    </row>
    <row r="368" spans="2:23">
      <c r="B368" s="137"/>
      <c r="C368" s="137"/>
      <c r="D368" s="137"/>
      <c r="E368" s="137" t="s">
        <v>217</v>
      </c>
      <c r="F368" s="137" t="s">
        <v>197</v>
      </c>
      <c r="G368" s="52">
        <f t="shared" si="13"/>
        <v>1540.2</v>
      </c>
      <c r="H368" s="52">
        <f t="shared" si="14"/>
        <v>1540.2</v>
      </c>
      <c r="I368" s="52">
        <f t="shared" si="14"/>
        <v>0</v>
      </c>
      <c r="J368" s="52">
        <f t="shared" si="14"/>
        <v>0</v>
      </c>
      <c r="K368" s="52">
        <f t="shared" si="12"/>
        <v>0</v>
      </c>
      <c r="L368" s="52">
        <v>0</v>
      </c>
      <c r="M368" s="52">
        <v>0</v>
      </c>
      <c r="N368" s="52">
        <v>0</v>
      </c>
      <c r="O368" s="52">
        <v>0</v>
      </c>
      <c r="P368" s="52">
        <v>0</v>
      </c>
      <c r="Q368" s="52">
        <v>0</v>
      </c>
      <c r="R368" s="52">
        <v>0</v>
      </c>
      <c r="S368" s="52">
        <v>0</v>
      </c>
      <c r="T368" s="52">
        <v>1540.2</v>
      </c>
      <c r="U368" s="52">
        <v>0</v>
      </c>
      <c r="V368" s="52">
        <v>0</v>
      </c>
      <c r="W368" s="52">
        <v>0</v>
      </c>
    </row>
    <row r="369" spans="2:23">
      <c r="B369" s="137"/>
      <c r="C369" s="137"/>
      <c r="D369" s="137"/>
      <c r="E369" s="137" t="s">
        <v>218</v>
      </c>
      <c r="F369" s="137" t="s">
        <v>197</v>
      </c>
      <c r="G369" s="52">
        <f t="shared" si="13"/>
        <v>769.7</v>
      </c>
      <c r="H369" s="52">
        <f t="shared" si="14"/>
        <v>769.7</v>
      </c>
      <c r="I369" s="52">
        <f t="shared" si="14"/>
        <v>0</v>
      </c>
      <c r="J369" s="52">
        <f t="shared" si="14"/>
        <v>0</v>
      </c>
      <c r="K369" s="52">
        <f t="shared" si="12"/>
        <v>0</v>
      </c>
      <c r="L369" s="52">
        <v>0</v>
      </c>
      <c r="M369" s="52">
        <v>0</v>
      </c>
      <c r="N369" s="52">
        <v>0</v>
      </c>
      <c r="O369" s="52">
        <v>0</v>
      </c>
      <c r="P369" s="52">
        <v>0</v>
      </c>
      <c r="Q369" s="52">
        <v>0</v>
      </c>
      <c r="R369" s="52">
        <v>0</v>
      </c>
      <c r="S369" s="52">
        <v>0</v>
      </c>
      <c r="T369" s="52">
        <v>769.7</v>
      </c>
      <c r="U369" s="52">
        <v>0</v>
      </c>
      <c r="V369" s="52">
        <v>0</v>
      </c>
      <c r="W369" s="52">
        <v>0</v>
      </c>
    </row>
    <row r="370" spans="2:23">
      <c r="B370" s="137"/>
      <c r="C370" s="137"/>
      <c r="D370" s="137"/>
      <c r="E370" s="137" t="s">
        <v>202</v>
      </c>
      <c r="F370" s="137" t="s">
        <v>197</v>
      </c>
      <c r="G370" s="52">
        <f t="shared" si="13"/>
        <v>2686</v>
      </c>
      <c r="H370" s="52">
        <f t="shared" si="14"/>
        <v>2686</v>
      </c>
      <c r="I370" s="52">
        <f t="shared" si="14"/>
        <v>0</v>
      </c>
      <c r="J370" s="52">
        <f t="shared" si="14"/>
        <v>0</v>
      </c>
      <c r="K370" s="52">
        <f t="shared" si="12"/>
        <v>0</v>
      </c>
      <c r="L370" s="52">
        <v>0</v>
      </c>
      <c r="M370" s="52">
        <v>0</v>
      </c>
      <c r="N370" s="52">
        <v>0</v>
      </c>
      <c r="O370" s="52">
        <v>0</v>
      </c>
      <c r="P370" s="52">
        <v>0</v>
      </c>
      <c r="Q370" s="52">
        <v>0</v>
      </c>
      <c r="R370" s="52">
        <v>0</v>
      </c>
      <c r="S370" s="52">
        <v>0</v>
      </c>
      <c r="T370" s="52">
        <v>2686</v>
      </c>
      <c r="U370" s="52">
        <v>0</v>
      </c>
      <c r="V370" s="52">
        <v>0</v>
      </c>
      <c r="W370" s="52">
        <v>0</v>
      </c>
    </row>
    <row r="371" spans="2:23">
      <c r="B371" s="137"/>
      <c r="C371" s="137"/>
      <c r="D371" s="137"/>
      <c r="E371" s="137" t="s">
        <v>235</v>
      </c>
      <c r="F371" s="137" t="s">
        <v>197</v>
      </c>
      <c r="G371" s="52">
        <f t="shared" si="13"/>
        <v>21</v>
      </c>
      <c r="H371" s="52">
        <f t="shared" si="14"/>
        <v>21</v>
      </c>
      <c r="I371" s="52">
        <f t="shared" si="14"/>
        <v>0</v>
      </c>
      <c r="J371" s="52">
        <f t="shared" si="14"/>
        <v>0</v>
      </c>
      <c r="K371" s="52">
        <f t="shared" si="12"/>
        <v>0</v>
      </c>
      <c r="L371" s="52">
        <v>0</v>
      </c>
      <c r="M371" s="52">
        <v>0</v>
      </c>
      <c r="N371" s="52">
        <v>0</v>
      </c>
      <c r="O371" s="52">
        <v>0</v>
      </c>
      <c r="P371" s="52">
        <v>0</v>
      </c>
      <c r="Q371" s="52">
        <v>0</v>
      </c>
      <c r="R371" s="52">
        <v>0</v>
      </c>
      <c r="S371" s="52">
        <v>0</v>
      </c>
      <c r="T371" s="52">
        <v>21</v>
      </c>
      <c r="U371" s="52">
        <v>0</v>
      </c>
      <c r="V371" s="52">
        <v>0</v>
      </c>
      <c r="W371" s="52">
        <v>0</v>
      </c>
    </row>
    <row r="372" spans="2:23">
      <c r="B372" s="137"/>
      <c r="C372" s="137"/>
      <c r="D372" s="137"/>
      <c r="E372" s="137" t="s">
        <v>220</v>
      </c>
      <c r="F372" s="137" t="s">
        <v>197</v>
      </c>
      <c r="G372" s="52">
        <f t="shared" si="13"/>
        <v>21</v>
      </c>
      <c r="H372" s="52">
        <f t="shared" si="14"/>
        <v>21</v>
      </c>
      <c r="I372" s="52">
        <f t="shared" si="14"/>
        <v>0</v>
      </c>
      <c r="J372" s="52">
        <f t="shared" si="14"/>
        <v>0</v>
      </c>
      <c r="K372" s="52">
        <f t="shared" si="12"/>
        <v>0</v>
      </c>
      <c r="L372" s="52">
        <v>0</v>
      </c>
      <c r="M372" s="52">
        <v>0</v>
      </c>
      <c r="N372" s="52">
        <v>0</v>
      </c>
      <c r="O372" s="52">
        <v>0</v>
      </c>
      <c r="P372" s="52">
        <v>0</v>
      </c>
      <c r="Q372" s="52">
        <v>0</v>
      </c>
      <c r="R372" s="52">
        <v>0</v>
      </c>
      <c r="S372" s="52">
        <v>0</v>
      </c>
      <c r="T372" s="52">
        <v>21</v>
      </c>
      <c r="U372" s="52">
        <v>0</v>
      </c>
      <c r="V372" s="52">
        <v>0</v>
      </c>
      <c r="W372" s="52">
        <v>0</v>
      </c>
    </row>
    <row r="373" spans="2:23" ht="31.2">
      <c r="B373" s="137"/>
      <c r="C373" s="137"/>
      <c r="D373" s="137"/>
      <c r="E373" s="137" t="s">
        <v>221</v>
      </c>
      <c r="F373" s="51" t="s">
        <v>222</v>
      </c>
      <c r="G373" s="52">
        <f t="shared" si="13"/>
        <v>0</v>
      </c>
      <c r="H373" s="52">
        <f t="shared" si="14"/>
        <v>0</v>
      </c>
      <c r="I373" s="52">
        <f t="shared" si="14"/>
        <v>0</v>
      </c>
      <c r="J373" s="52">
        <f t="shared" si="14"/>
        <v>0</v>
      </c>
      <c r="K373" s="52">
        <f t="shared" si="12"/>
        <v>0</v>
      </c>
      <c r="L373" s="52">
        <v>0</v>
      </c>
      <c r="M373" s="52">
        <v>0</v>
      </c>
      <c r="N373" s="52">
        <v>0</v>
      </c>
      <c r="O373" s="52">
        <v>0</v>
      </c>
      <c r="P373" s="52">
        <v>0</v>
      </c>
      <c r="Q373" s="52">
        <v>0</v>
      </c>
      <c r="R373" s="52">
        <v>0</v>
      </c>
      <c r="S373" s="52">
        <v>0</v>
      </c>
      <c r="T373" s="52">
        <v>0</v>
      </c>
      <c r="U373" s="52">
        <v>0</v>
      </c>
      <c r="V373" s="52">
        <v>0</v>
      </c>
      <c r="W373" s="52">
        <v>0</v>
      </c>
    </row>
    <row r="374" spans="2:23">
      <c r="B374" s="137"/>
      <c r="C374" s="137"/>
      <c r="D374" s="137"/>
      <c r="E374" s="137"/>
      <c r="F374" s="51" t="s">
        <v>223</v>
      </c>
      <c r="G374" s="52">
        <f t="shared" si="13"/>
        <v>0</v>
      </c>
      <c r="H374" s="52">
        <f t="shared" si="14"/>
        <v>0</v>
      </c>
      <c r="I374" s="52">
        <f t="shared" si="14"/>
        <v>0</v>
      </c>
      <c r="J374" s="52">
        <f t="shared" si="14"/>
        <v>0</v>
      </c>
      <c r="K374" s="52">
        <f t="shared" si="12"/>
        <v>0</v>
      </c>
      <c r="L374" s="52">
        <v>0</v>
      </c>
      <c r="M374" s="52">
        <v>0</v>
      </c>
      <c r="N374" s="52">
        <v>0</v>
      </c>
      <c r="O374" s="52">
        <v>0</v>
      </c>
      <c r="P374" s="52">
        <v>0</v>
      </c>
      <c r="Q374" s="52">
        <v>0</v>
      </c>
      <c r="R374" s="52">
        <v>0</v>
      </c>
      <c r="S374" s="52">
        <v>0</v>
      </c>
      <c r="T374" s="52">
        <v>0</v>
      </c>
      <c r="U374" s="52">
        <v>0</v>
      </c>
      <c r="V374" s="52">
        <v>0</v>
      </c>
      <c r="W374" s="52">
        <v>0</v>
      </c>
    </row>
    <row r="375" spans="2:23">
      <c r="B375" s="137"/>
      <c r="C375" s="137"/>
      <c r="D375" s="137"/>
      <c r="E375" s="137" t="s">
        <v>54</v>
      </c>
      <c r="F375" s="137" t="s">
        <v>197</v>
      </c>
      <c r="G375" s="52">
        <f t="shared" si="13"/>
        <v>0</v>
      </c>
      <c r="H375" s="52">
        <f t="shared" si="14"/>
        <v>0</v>
      </c>
      <c r="I375" s="52">
        <f t="shared" si="14"/>
        <v>0</v>
      </c>
      <c r="J375" s="52">
        <f t="shared" si="14"/>
        <v>0</v>
      </c>
      <c r="K375" s="52">
        <f t="shared" si="12"/>
        <v>0</v>
      </c>
      <c r="L375" s="52">
        <v>0</v>
      </c>
      <c r="M375" s="52">
        <v>0</v>
      </c>
      <c r="N375" s="52">
        <v>0</v>
      </c>
      <c r="O375" s="52">
        <v>0</v>
      </c>
      <c r="P375" s="52">
        <v>0</v>
      </c>
      <c r="Q375" s="52">
        <v>0</v>
      </c>
      <c r="R375" s="52">
        <v>0</v>
      </c>
      <c r="S375" s="52">
        <v>0</v>
      </c>
      <c r="T375" s="52">
        <v>0</v>
      </c>
      <c r="U375" s="52">
        <v>0</v>
      </c>
      <c r="V375" s="52">
        <v>0</v>
      </c>
      <c r="W375" s="52">
        <v>0</v>
      </c>
    </row>
    <row r="376" spans="2:23">
      <c r="B376" s="137"/>
      <c r="C376" s="137"/>
      <c r="D376" s="137"/>
      <c r="E376" s="137" t="s">
        <v>224</v>
      </c>
      <c r="F376" s="137" t="s">
        <v>197</v>
      </c>
      <c r="G376" s="52">
        <f t="shared" si="13"/>
        <v>111.2</v>
      </c>
      <c r="H376" s="52">
        <f t="shared" si="14"/>
        <v>111.2</v>
      </c>
      <c r="I376" s="52">
        <f t="shared" si="14"/>
        <v>0</v>
      </c>
      <c r="J376" s="52">
        <f t="shared" si="14"/>
        <v>0</v>
      </c>
      <c r="K376" s="52">
        <f t="shared" si="12"/>
        <v>0</v>
      </c>
      <c r="L376" s="52">
        <v>0</v>
      </c>
      <c r="M376" s="52">
        <v>0</v>
      </c>
      <c r="N376" s="52">
        <v>0</v>
      </c>
      <c r="O376" s="52">
        <v>0</v>
      </c>
      <c r="P376" s="52">
        <v>0</v>
      </c>
      <c r="Q376" s="52">
        <v>0</v>
      </c>
      <c r="R376" s="52">
        <v>0</v>
      </c>
      <c r="S376" s="52">
        <v>0</v>
      </c>
      <c r="T376" s="52">
        <v>111.2</v>
      </c>
      <c r="U376" s="52">
        <v>0</v>
      </c>
      <c r="V376" s="52">
        <v>0</v>
      </c>
      <c r="W376" s="52">
        <v>0</v>
      </c>
    </row>
    <row r="377" spans="2:23">
      <c r="B377" s="137"/>
      <c r="C377" s="137"/>
      <c r="D377" s="137"/>
      <c r="E377" s="137" t="s">
        <v>225</v>
      </c>
      <c r="F377" s="137" t="s">
        <v>197</v>
      </c>
      <c r="G377" s="52">
        <f t="shared" si="13"/>
        <v>0</v>
      </c>
      <c r="H377" s="52">
        <f t="shared" si="14"/>
        <v>0</v>
      </c>
      <c r="I377" s="52">
        <f t="shared" si="14"/>
        <v>0</v>
      </c>
      <c r="J377" s="52">
        <f t="shared" si="14"/>
        <v>0</v>
      </c>
      <c r="K377" s="52">
        <f t="shared" si="12"/>
        <v>0</v>
      </c>
      <c r="L377" s="52">
        <v>0</v>
      </c>
      <c r="M377" s="52">
        <v>0</v>
      </c>
      <c r="N377" s="52">
        <v>0</v>
      </c>
      <c r="O377" s="52">
        <v>0</v>
      </c>
      <c r="P377" s="52">
        <v>0</v>
      </c>
      <c r="Q377" s="52">
        <v>0</v>
      </c>
      <c r="R377" s="52">
        <v>0</v>
      </c>
      <c r="S377" s="52">
        <v>0</v>
      </c>
      <c r="T377" s="52">
        <v>0</v>
      </c>
      <c r="U377" s="52">
        <v>0</v>
      </c>
      <c r="V377" s="52">
        <v>0</v>
      </c>
      <c r="W377" s="52">
        <v>0</v>
      </c>
    </row>
    <row r="378" spans="2:23">
      <c r="B378" s="137"/>
      <c r="C378" s="137"/>
      <c r="D378" s="137"/>
      <c r="E378" s="137" t="s">
        <v>55</v>
      </c>
      <c r="F378" s="137" t="s">
        <v>197</v>
      </c>
      <c r="G378" s="52">
        <f t="shared" si="13"/>
        <v>9.1999999999999993</v>
      </c>
      <c r="H378" s="52">
        <f t="shared" si="14"/>
        <v>9.1999999999999993</v>
      </c>
      <c r="I378" s="52">
        <f t="shared" si="14"/>
        <v>0</v>
      </c>
      <c r="J378" s="52">
        <f t="shared" si="14"/>
        <v>0</v>
      </c>
      <c r="K378" s="52">
        <f t="shared" si="12"/>
        <v>0</v>
      </c>
      <c r="L378" s="52">
        <v>0</v>
      </c>
      <c r="M378" s="52">
        <v>0</v>
      </c>
      <c r="N378" s="52">
        <v>0</v>
      </c>
      <c r="O378" s="52">
        <v>0</v>
      </c>
      <c r="P378" s="52">
        <v>0</v>
      </c>
      <c r="Q378" s="52">
        <v>0</v>
      </c>
      <c r="R378" s="52">
        <v>0</v>
      </c>
      <c r="S378" s="52">
        <v>0</v>
      </c>
      <c r="T378" s="52">
        <v>9.1999999999999993</v>
      </c>
      <c r="U378" s="52">
        <v>0</v>
      </c>
      <c r="V378" s="52">
        <v>0</v>
      </c>
      <c r="W378" s="52">
        <v>0</v>
      </c>
    </row>
    <row r="379" spans="2:23">
      <c r="B379" s="137"/>
      <c r="C379" s="137"/>
      <c r="D379" s="137"/>
      <c r="E379" s="137" t="s">
        <v>226</v>
      </c>
      <c r="F379" s="137" t="s">
        <v>197</v>
      </c>
      <c r="G379" s="52">
        <f t="shared" si="13"/>
        <v>6082.4</v>
      </c>
      <c r="H379" s="52">
        <f t="shared" si="14"/>
        <v>6082.4</v>
      </c>
      <c r="I379" s="52">
        <f t="shared" si="14"/>
        <v>0</v>
      </c>
      <c r="J379" s="52">
        <f t="shared" si="14"/>
        <v>0</v>
      </c>
      <c r="K379" s="52">
        <f t="shared" si="12"/>
        <v>0</v>
      </c>
      <c r="L379" s="52">
        <v>0</v>
      </c>
      <c r="M379" s="52">
        <v>0</v>
      </c>
      <c r="N379" s="52">
        <v>0</v>
      </c>
      <c r="O379" s="52">
        <v>0</v>
      </c>
      <c r="P379" s="52">
        <v>0</v>
      </c>
      <c r="Q379" s="52">
        <v>0</v>
      </c>
      <c r="R379" s="52">
        <v>0</v>
      </c>
      <c r="S379" s="52">
        <v>0</v>
      </c>
      <c r="T379" s="52">
        <v>6082.4</v>
      </c>
      <c r="U379" s="52">
        <v>0</v>
      </c>
      <c r="V379" s="52">
        <v>0</v>
      </c>
      <c r="W379" s="52">
        <v>0</v>
      </c>
    </row>
    <row r="380" spans="2:23">
      <c r="B380" s="137"/>
      <c r="C380" s="137"/>
      <c r="D380" s="137" t="s">
        <v>227</v>
      </c>
      <c r="E380" s="137" t="s">
        <v>197</v>
      </c>
      <c r="F380" s="137" t="s">
        <v>197</v>
      </c>
      <c r="G380" s="52">
        <f t="shared" si="13"/>
        <v>23240.3</v>
      </c>
      <c r="H380" s="52">
        <f t="shared" si="14"/>
        <v>23240.3</v>
      </c>
      <c r="I380" s="52">
        <f t="shared" si="14"/>
        <v>0</v>
      </c>
      <c r="J380" s="52">
        <f t="shared" si="14"/>
        <v>0</v>
      </c>
      <c r="K380" s="52">
        <f t="shared" si="12"/>
        <v>0</v>
      </c>
      <c r="L380" s="52">
        <v>0</v>
      </c>
      <c r="M380" s="52">
        <v>0</v>
      </c>
      <c r="N380" s="52">
        <v>0</v>
      </c>
      <c r="O380" s="52">
        <v>0</v>
      </c>
      <c r="P380" s="52">
        <v>123.8</v>
      </c>
      <c r="Q380" s="52">
        <v>0</v>
      </c>
      <c r="R380" s="52">
        <v>0</v>
      </c>
      <c r="S380" s="52">
        <v>0</v>
      </c>
      <c r="T380" s="52">
        <v>23116.5</v>
      </c>
      <c r="U380" s="52">
        <v>0</v>
      </c>
      <c r="V380" s="52">
        <v>0</v>
      </c>
      <c r="W380" s="52">
        <v>0</v>
      </c>
    </row>
    <row r="381" spans="2:23">
      <c r="B381" s="137" t="s">
        <v>125</v>
      </c>
      <c r="C381" s="137" t="s">
        <v>132</v>
      </c>
      <c r="D381" s="137" t="s">
        <v>123</v>
      </c>
      <c r="E381" s="137"/>
      <c r="F381" s="137" t="s">
        <v>197</v>
      </c>
      <c r="G381" s="52">
        <f t="shared" si="13"/>
        <v>78113.5</v>
      </c>
      <c r="H381" s="52">
        <f t="shared" si="14"/>
        <v>46634.2</v>
      </c>
      <c r="I381" s="52">
        <f t="shared" si="14"/>
        <v>28384.2</v>
      </c>
      <c r="J381" s="52">
        <f t="shared" si="14"/>
        <v>3095.1</v>
      </c>
      <c r="K381" s="52">
        <f t="shared" si="12"/>
        <v>0</v>
      </c>
      <c r="L381" s="52">
        <v>24680.1</v>
      </c>
      <c r="M381" s="52">
        <v>21561.9</v>
      </c>
      <c r="N381" s="52">
        <v>3095.1</v>
      </c>
      <c r="O381" s="52">
        <v>0</v>
      </c>
      <c r="P381" s="52">
        <v>54.2</v>
      </c>
      <c r="Q381" s="52">
        <v>0</v>
      </c>
      <c r="R381" s="52">
        <v>0</v>
      </c>
      <c r="S381" s="52">
        <v>0</v>
      </c>
      <c r="T381" s="52">
        <v>21899.9</v>
      </c>
      <c r="U381" s="52">
        <v>6822.3</v>
      </c>
      <c r="V381" s="52">
        <v>0</v>
      </c>
      <c r="W381" s="52">
        <v>0</v>
      </c>
    </row>
    <row r="382" spans="2:23">
      <c r="B382" s="137"/>
      <c r="C382" s="137"/>
      <c r="D382" s="137" t="s">
        <v>198</v>
      </c>
      <c r="E382" s="137" t="s">
        <v>58</v>
      </c>
      <c r="F382" s="137" t="s">
        <v>197</v>
      </c>
      <c r="G382" s="52">
        <f t="shared" si="13"/>
        <v>31479.3</v>
      </c>
      <c r="H382" s="52">
        <f t="shared" si="14"/>
        <v>0</v>
      </c>
      <c r="I382" s="52">
        <f t="shared" si="14"/>
        <v>28384.2</v>
      </c>
      <c r="J382" s="52">
        <f t="shared" si="14"/>
        <v>3095.1</v>
      </c>
      <c r="K382" s="52">
        <f t="shared" si="12"/>
        <v>0</v>
      </c>
      <c r="L382" s="52">
        <v>0</v>
      </c>
      <c r="M382" s="52">
        <v>21561.9</v>
      </c>
      <c r="N382" s="52">
        <v>3095.1</v>
      </c>
      <c r="O382" s="52">
        <v>0</v>
      </c>
      <c r="P382" s="52">
        <v>0</v>
      </c>
      <c r="Q382" s="52">
        <v>0</v>
      </c>
      <c r="R382" s="52">
        <v>0</v>
      </c>
      <c r="S382" s="52">
        <v>0</v>
      </c>
      <c r="T382" s="52">
        <v>0</v>
      </c>
      <c r="U382" s="52">
        <v>6822.3</v>
      </c>
      <c r="V382" s="52">
        <v>0</v>
      </c>
      <c r="W382" s="52">
        <v>0</v>
      </c>
    </row>
    <row r="383" spans="2:23">
      <c r="B383" s="137"/>
      <c r="C383" s="137"/>
      <c r="D383" s="137"/>
      <c r="E383" s="137" t="s">
        <v>153</v>
      </c>
      <c r="F383" s="51" t="s">
        <v>58</v>
      </c>
      <c r="G383" s="52">
        <f t="shared" si="13"/>
        <v>29821.8</v>
      </c>
      <c r="H383" s="52">
        <f t="shared" si="14"/>
        <v>0</v>
      </c>
      <c r="I383" s="52">
        <f t="shared" si="14"/>
        <v>27001.7</v>
      </c>
      <c r="J383" s="52">
        <f t="shared" si="14"/>
        <v>2820.1</v>
      </c>
      <c r="K383" s="52">
        <f t="shared" si="12"/>
        <v>0</v>
      </c>
      <c r="L383" s="52">
        <v>0</v>
      </c>
      <c r="M383" s="52">
        <v>20179.400000000001</v>
      </c>
      <c r="N383" s="52">
        <v>2820.1</v>
      </c>
      <c r="O383" s="52">
        <v>0</v>
      </c>
      <c r="P383" s="52">
        <v>0</v>
      </c>
      <c r="Q383" s="52">
        <v>0</v>
      </c>
      <c r="R383" s="52">
        <v>0</v>
      </c>
      <c r="S383" s="52">
        <v>0</v>
      </c>
      <c r="T383" s="52">
        <v>0</v>
      </c>
      <c r="U383" s="52">
        <v>6822.3</v>
      </c>
      <c r="V383" s="52">
        <v>0</v>
      </c>
      <c r="W383" s="52">
        <v>0</v>
      </c>
    </row>
    <row r="384" spans="2:23">
      <c r="B384" s="137"/>
      <c r="C384" s="137"/>
      <c r="D384" s="137"/>
      <c r="E384" s="137"/>
      <c r="F384" s="51" t="s">
        <v>199</v>
      </c>
      <c r="G384" s="52">
        <f t="shared" si="13"/>
        <v>7804.7</v>
      </c>
      <c r="H384" s="52">
        <f t="shared" si="14"/>
        <v>0</v>
      </c>
      <c r="I384" s="52">
        <f t="shared" si="14"/>
        <v>6847.7</v>
      </c>
      <c r="J384" s="52">
        <f t="shared" si="14"/>
        <v>957</v>
      </c>
      <c r="K384" s="52">
        <f t="shared" si="12"/>
        <v>0</v>
      </c>
      <c r="L384" s="52">
        <v>0</v>
      </c>
      <c r="M384" s="52">
        <v>6847.7</v>
      </c>
      <c r="N384" s="52">
        <v>957</v>
      </c>
      <c r="O384" s="52">
        <v>0</v>
      </c>
      <c r="P384" s="52">
        <v>0</v>
      </c>
      <c r="Q384" s="52">
        <v>0</v>
      </c>
      <c r="R384" s="52">
        <v>0</v>
      </c>
      <c r="S384" s="52">
        <v>0</v>
      </c>
      <c r="T384" s="52">
        <v>0</v>
      </c>
      <c r="U384" s="52">
        <v>0</v>
      </c>
      <c r="V384" s="52">
        <v>0</v>
      </c>
      <c r="W384" s="52">
        <v>0</v>
      </c>
    </row>
    <row r="385" spans="2:23" ht="31.2">
      <c r="B385" s="137"/>
      <c r="C385" s="137"/>
      <c r="D385" s="137"/>
      <c r="E385" s="137"/>
      <c r="F385" s="51" t="s">
        <v>200</v>
      </c>
      <c r="G385" s="52">
        <f t="shared" si="13"/>
        <v>11081.1</v>
      </c>
      <c r="H385" s="52">
        <f t="shared" si="14"/>
        <v>0</v>
      </c>
      <c r="I385" s="52">
        <f t="shared" si="14"/>
        <v>10520.5</v>
      </c>
      <c r="J385" s="52">
        <f t="shared" si="14"/>
        <v>560.6</v>
      </c>
      <c r="K385" s="52">
        <f t="shared" si="12"/>
        <v>0</v>
      </c>
      <c r="L385" s="52">
        <v>0</v>
      </c>
      <c r="M385" s="52">
        <v>4011.6</v>
      </c>
      <c r="N385" s="52">
        <v>560.6</v>
      </c>
      <c r="O385" s="52">
        <v>0</v>
      </c>
      <c r="P385" s="52">
        <v>0</v>
      </c>
      <c r="Q385" s="52">
        <v>0</v>
      </c>
      <c r="R385" s="52">
        <v>0</v>
      </c>
      <c r="S385" s="52">
        <v>0</v>
      </c>
      <c r="T385" s="52">
        <v>0</v>
      </c>
      <c r="U385" s="52">
        <v>6508.9</v>
      </c>
      <c r="V385" s="52">
        <v>0</v>
      </c>
      <c r="W385" s="52">
        <v>0</v>
      </c>
    </row>
    <row r="386" spans="2:23">
      <c r="B386" s="137"/>
      <c r="C386" s="137"/>
      <c r="D386" s="137"/>
      <c r="E386" s="137"/>
      <c r="F386" s="51" t="s">
        <v>201</v>
      </c>
      <c r="G386" s="52">
        <f t="shared" si="13"/>
        <v>143.5</v>
      </c>
      <c r="H386" s="52">
        <f t="shared" si="14"/>
        <v>0</v>
      </c>
      <c r="I386" s="52">
        <f t="shared" si="14"/>
        <v>125.9</v>
      </c>
      <c r="J386" s="52">
        <f t="shared" si="14"/>
        <v>17.600000000000001</v>
      </c>
      <c r="K386" s="52">
        <f t="shared" si="14"/>
        <v>0</v>
      </c>
      <c r="L386" s="52">
        <v>0</v>
      </c>
      <c r="M386" s="52">
        <v>125.9</v>
      </c>
      <c r="N386" s="52">
        <v>17.600000000000001</v>
      </c>
      <c r="O386" s="52">
        <v>0</v>
      </c>
      <c r="P386" s="52">
        <v>0</v>
      </c>
      <c r="Q386" s="52">
        <v>0</v>
      </c>
      <c r="R386" s="52">
        <v>0</v>
      </c>
      <c r="S386" s="52">
        <v>0</v>
      </c>
      <c r="T386" s="52">
        <v>0</v>
      </c>
      <c r="U386" s="52">
        <v>0</v>
      </c>
      <c r="V386" s="52">
        <v>0</v>
      </c>
      <c r="W386" s="52">
        <v>0</v>
      </c>
    </row>
    <row r="387" spans="2:23">
      <c r="B387" s="137"/>
      <c r="C387" s="137"/>
      <c r="D387" s="137"/>
      <c r="E387" s="137"/>
      <c r="F387" s="51" t="s">
        <v>202</v>
      </c>
      <c r="G387" s="52">
        <f t="shared" ref="G387:G450" si="15">SUM(H387:K387)</f>
        <v>760.19999999999993</v>
      </c>
      <c r="H387" s="52">
        <f t="shared" ref="H387:K450" si="16">SUM(L387,P387,T387)</f>
        <v>0</v>
      </c>
      <c r="I387" s="52">
        <f t="shared" si="16"/>
        <v>700.4</v>
      </c>
      <c r="J387" s="52">
        <f t="shared" si="16"/>
        <v>59.8</v>
      </c>
      <c r="K387" s="52">
        <f t="shared" si="16"/>
        <v>0</v>
      </c>
      <c r="L387" s="52">
        <v>0</v>
      </c>
      <c r="M387" s="52">
        <v>428</v>
      </c>
      <c r="N387" s="52">
        <v>59.8</v>
      </c>
      <c r="O387" s="52">
        <v>0</v>
      </c>
      <c r="P387" s="52">
        <v>0</v>
      </c>
      <c r="Q387" s="52">
        <v>0</v>
      </c>
      <c r="R387" s="52">
        <v>0</v>
      </c>
      <c r="S387" s="52">
        <v>0</v>
      </c>
      <c r="T387" s="52">
        <v>0</v>
      </c>
      <c r="U387" s="52">
        <v>272.39999999999998</v>
      </c>
      <c r="V387" s="52">
        <v>0</v>
      </c>
      <c r="W387" s="52">
        <v>0</v>
      </c>
    </row>
    <row r="388" spans="2:23" ht="31.2">
      <c r="B388" s="137"/>
      <c r="C388" s="137"/>
      <c r="D388" s="137"/>
      <c r="E388" s="137"/>
      <c r="F388" s="51" t="s">
        <v>203</v>
      </c>
      <c r="G388" s="52">
        <f t="shared" si="15"/>
        <v>639.69999999999993</v>
      </c>
      <c r="H388" s="52">
        <f t="shared" si="16"/>
        <v>0</v>
      </c>
      <c r="I388" s="52">
        <f t="shared" si="16"/>
        <v>566.29999999999995</v>
      </c>
      <c r="J388" s="52">
        <f t="shared" si="16"/>
        <v>73.400000000000006</v>
      </c>
      <c r="K388" s="52">
        <f t="shared" si="16"/>
        <v>0</v>
      </c>
      <c r="L388" s="52">
        <v>0</v>
      </c>
      <c r="M388" s="52">
        <v>525.29999999999995</v>
      </c>
      <c r="N388" s="52">
        <v>73.400000000000006</v>
      </c>
      <c r="O388" s="52">
        <v>0</v>
      </c>
      <c r="P388" s="52">
        <v>0</v>
      </c>
      <c r="Q388" s="52">
        <v>0</v>
      </c>
      <c r="R388" s="52">
        <v>0</v>
      </c>
      <c r="S388" s="52">
        <v>0</v>
      </c>
      <c r="T388" s="52">
        <v>0</v>
      </c>
      <c r="U388" s="52">
        <v>41</v>
      </c>
      <c r="V388" s="52">
        <v>0</v>
      </c>
      <c r="W388" s="52">
        <v>0</v>
      </c>
    </row>
    <row r="389" spans="2:23">
      <c r="B389" s="137"/>
      <c r="C389" s="137"/>
      <c r="D389" s="137"/>
      <c r="E389" s="137"/>
      <c r="F389" s="51" t="s">
        <v>204</v>
      </c>
      <c r="G389" s="52">
        <f t="shared" si="15"/>
        <v>270.89999999999998</v>
      </c>
      <c r="H389" s="52">
        <f t="shared" si="16"/>
        <v>0</v>
      </c>
      <c r="I389" s="52">
        <f t="shared" si="16"/>
        <v>237.7</v>
      </c>
      <c r="J389" s="52">
        <f t="shared" si="16"/>
        <v>33.200000000000003</v>
      </c>
      <c r="K389" s="52">
        <f t="shared" si="16"/>
        <v>0</v>
      </c>
      <c r="L389" s="52">
        <v>0</v>
      </c>
      <c r="M389" s="52">
        <v>237.7</v>
      </c>
      <c r="N389" s="52">
        <v>33.200000000000003</v>
      </c>
      <c r="O389" s="52">
        <v>0</v>
      </c>
      <c r="P389" s="52">
        <v>0</v>
      </c>
      <c r="Q389" s="52">
        <v>0</v>
      </c>
      <c r="R389" s="52">
        <v>0</v>
      </c>
      <c r="S389" s="52">
        <v>0</v>
      </c>
      <c r="T389" s="52">
        <v>0</v>
      </c>
      <c r="U389" s="52">
        <v>0</v>
      </c>
      <c r="V389" s="52">
        <v>0</v>
      </c>
      <c r="W389" s="52">
        <v>0</v>
      </c>
    </row>
    <row r="390" spans="2:23">
      <c r="B390" s="137"/>
      <c r="C390" s="137"/>
      <c r="D390" s="137"/>
      <c r="E390" s="137"/>
      <c r="F390" s="51" t="s">
        <v>55</v>
      </c>
      <c r="G390" s="52">
        <f t="shared" si="15"/>
        <v>9121.7000000000007</v>
      </c>
      <c r="H390" s="52">
        <f t="shared" si="16"/>
        <v>0</v>
      </c>
      <c r="I390" s="52">
        <f t="shared" si="16"/>
        <v>8003.2</v>
      </c>
      <c r="J390" s="52">
        <f t="shared" si="16"/>
        <v>1118.5</v>
      </c>
      <c r="K390" s="52">
        <f t="shared" si="16"/>
        <v>0</v>
      </c>
      <c r="L390" s="52">
        <v>0</v>
      </c>
      <c r="M390" s="52">
        <v>8003.2</v>
      </c>
      <c r="N390" s="52">
        <v>1118.5</v>
      </c>
      <c r="O390" s="52">
        <v>0</v>
      </c>
      <c r="P390" s="52">
        <v>0</v>
      </c>
      <c r="Q390" s="52">
        <v>0</v>
      </c>
      <c r="R390" s="52">
        <v>0</v>
      </c>
      <c r="S390" s="52">
        <v>0</v>
      </c>
      <c r="T390" s="52">
        <v>0</v>
      </c>
      <c r="U390" s="52">
        <v>0</v>
      </c>
      <c r="V390" s="52">
        <v>0</v>
      </c>
      <c r="W390" s="52">
        <v>0</v>
      </c>
    </row>
    <row r="391" spans="2:23">
      <c r="B391" s="137"/>
      <c r="C391" s="137"/>
      <c r="D391" s="137"/>
      <c r="E391" s="137" t="s">
        <v>154</v>
      </c>
      <c r="F391" s="51" t="s">
        <v>58</v>
      </c>
      <c r="G391" s="52">
        <f t="shared" si="15"/>
        <v>1575.8</v>
      </c>
      <c r="H391" s="52">
        <f t="shared" si="16"/>
        <v>0</v>
      </c>
      <c r="I391" s="52">
        <f t="shared" si="16"/>
        <v>1382.5</v>
      </c>
      <c r="J391" s="52">
        <f t="shared" si="16"/>
        <v>193.3</v>
      </c>
      <c r="K391" s="52">
        <f t="shared" si="16"/>
        <v>0</v>
      </c>
      <c r="L391" s="52">
        <v>0</v>
      </c>
      <c r="M391" s="52">
        <v>1382.5</v>
      </c>
      <c r="N391" s="52">
        <v>193.3</v>
      </c>
      <c r="O391" s="52">
        <v>0</v>
      </c>
      <c r="P391" s="52">
        <v>0</v>
      </c>
      <c r="Q391" s="52">
        <v>0</v>
      </c>
      <c r="R391" s="52">
        <v>0</v>
      </c>
      <c r="S391" s="52">
        <v>0</v>
      </c>
      <c r="T391" s="52">
        <v>0</v>
      </c>
      <c r="U391" s="52">
        <v>0</v>
      </c>
      <c r="V391" s="52">
        <v>0</v>
      </c>
      <c r="W391" s="52">
        <v>0</v>
      </c>
    </row>
    <row r="392" spans="2:23">
      <c r="B392" s="137"/>
      <c r="C392" s="137"/>
      <c r="D392" s="137"/>
      <c r="E392" s="137"/>
      <c r="F392" s="51" t="s">
        <v>205</v>
      </c>
      <c r="G392" s="52">
        <f t="shared" si="15"/>
        <v>243.70000000000002</v>
      </c>
      <c r="H392" s="52">
        <f t="shared" si="16"/>
        <v>0</v>
      </c>
      <c r="I392" s="52">
        <f t="shared" si="16"/>
        <v>213.8</v>
      </c>
      <c r="J392" s="52">
        <f t="shared" si="16"/>
        <v>29.9</v>
      </c>
      <c r="K392" s="52">
        <f t="shared" si="16"/>
        <v>0</v>
      </c>
      <c r="L392" s="52">
        <v>0</v>
      </c>
      <c r="M392" s="52">
        <v>213.8</v>
      </c>
      <c r="N392" s="52">
        <v>29.9</v>
      </c>
      <c r="O392" s="52">
        <v>0</v>
      </c>
      <c r="P392" s="52">
        <v>0</v>
      </c>
      <c r="Q392" s="52">
        <v>0</v>
      </c>
      <c r="R392" s="52">
        <v>0</v>
      </c>
      <c r="S392" s="52">
        <v>0</v>
      </c>
      <c r="T392" s="52">
        <v>0</v>
      </c>
      <c r="U392" s="52">
        <v>0</v>
      </c>
      <c r="V392" s="52">
        <v>0</v>
      </c>
      <c r="W392" s="52">
        <v>0</v>
      </c>
    </row>
    <row r="393" spans="2:23">
      <c r="B393" s="137"/>
      <c r="C393" s="137"/>
      <c r="D393" s="137"/>
      <c r="E393" s="137"/>
      <c r="F393" s="51" t="s">
        <v>206</v>
      </c>
      <c r="G393" s="52">
        <f t="shared" si="15"/>
        <v>482.9</v>
      </c>
      <c r="H393" s="52">
        <f t="shared" si="16"/>
        <v>0</v>
      </c>
      <c r="I393" s="52">
        <f t="shared" si="16"/>
        <v>423.7</v>
      </c>
      <c r="J393" s="52">
        <f t="shared" si="16"/>
        <v>59.2</v>
      </c>
      <c r="K393" s="52">
        <f t="shared" si="16"/>
        <v>0</v>
      </c>
      <c r="L393" s="52">
        <v>0</v>
      </c>
      <c r="M393" s="52">
        <v>423.7</v>
      </c>
      <c r="N393" s="52">
        <v>59.2</v>
      </c>
      <c r="O393" s="52">
        <v>0</v>
      </c>
      <c r="P393" s="52">
        <v>0</v>
      </c>
      <c r="Q393" s="52">
        <v>0</v>
      </c>
      <c r="R393" s="52">
        <v>0</v>
      </c>
      <c r="S393" s="52">
        <v>0</v>
      </c>
      <c r="T393" s="52">
        <v>0</v>
      </c>
      <c r="U393" s="52">
        <v>0</v>
      </c>
      <c r="V393" s="52">
        <v>0</v>
      </c>
      <c r="W393" s="52">
        <v>0</v>
      </c>
    </row>
    <row r="394" spans="2:23">
      <c r="B394" s="137"/>
      <c r="C394" s="137"/>
      <c r="D394" s="137"/>
      <c r="E394" s="137"/>
      <c r="F394" s="51" t="s">
        <v>207</v>
      </c>
      <c r="G394" s="52">
        <f t="shared" si="15"/>
        <v>91.899999999999991</v>
      </c>
      <c r="H394" s="52">
        <f t="shared" si="16"/>
        <v>0</v>
      </c>
      <c r="I394" s="52">
        <f t="shared" si="16"/>
        <v>80.599999999999994</v>
      </c>
      <c r="J394" s="52">
        <f t="shared" si="16"/>
        <v>11.3</v>
      </c>
      <c r="K394" s="52">
        <f t="shared" si="16"/>
        <v>0</v>
      </c>
      <c r="L394" s="52">
        <v>0</v>
      </c>
      <c r="M394" s="52">
        <v>80.599999999999994</v>
      </c>
      <c r="N394" s="52">
        <v>11.3</v>
      </c>
      <c r="O394" s="52">
        <v>0</v>
      </c>
      <c r="P394" s="52">
        <v>0</v>
      </c>
      <c r="Q394" s="52">
        <v>0</v>
      </c>
      <c r="R394" s="52">
        <v>0</v>
      </c>
      <c r="S394" s="52">
        <v>0</v>
      </c>
      <c r="T394" s="52">
        <v>0</v>
      </c>
      <c r="U394" s="52">
        <v>0</v>
      </c>
      <c r="V394" s="52">
        <v>0</v>
      </c>
      <c r="W394" s="52">
        <v>0</v>
      </c>
    </row>
    <row r="395" spans="2:23" ht="31.2">
      <c r="B395" s="137"/>
      <c r="C395" s="137"/>
      <c r="D395" s="137"/>
      <c r="E395" s="137"/>
      <c r="F395" s="51" t="s">
        <v>208</v>
      </c>
      <c r="G395" s="52">
        <f t="shared" si="15"/>
        <v>110.2</v>
      </c>
      <c r="H395" s="52">
        <f t="shared" si="16"/>
        <v>0</v>
      </c>
      <c r="I395" s="52">
        <f t="shared" si="16"/>
        <v>96.7</v>
      </c>
      <c r="J395" s="52">
        <f t="shared" si="16"/>
        <v>13.5</v>
      </c>
      <c r="K395" s="52">
        <f t="shared" si="16"/>
        <v>0</v>
      </c>
      <c r="L395" s="52">
        <v>0</v>
      </c>
      <c r="M395" s="52">
        <v>96.7</v>
      </c>
      <c r="N395" s="52">
        <v>13.5</v>
      </c>
      <c r="O395" s="52">
        <v>0</v>
      </c>
      <c r="P395" s="52">
        <v>0</v>
      </c>
      <c r="Q395" s="52">
        <v>0</v>
      </c>
      <c r="R395" s="52">
        <v>0</v>
      </c>
      <c r="S395" s="52">
        <v>0</v>
      </c>
      <c r="T395" s="52">
        <v>0</v>
      </c>
      <c r="U395" s="52">
        <v>0</v>
      </c>
      <c r="V395" s="52">
        <v>0</v>
      </c>
      <c r="W395" s="52">
        <v>0</v>
      </c>
    </row>
    <row r="396" spans="2:23">
      <c r="B396" s="137"/>
      <c r="C396" s="137"/>
      <c r="D396" s="137"/>
      <c r="E396" s="137"/>
      <c r="F396" s="51" t="s">
        <v>209</v>
      </c>
      <c r="G396" s="52">
        <f t="shared" si="15"/>
        <v>0.5</v>
      </c>
      <c r="H396" s="52">
        <f t="shared" si="16"/>
        <v>0</v>
      </c>
      <c r="I396" s="52">
        <f t="shared" si="16"/>
        <v>0.4</v>
      </c>
      <c r="J396" s="52">
        <f t="shared" si="16"/>
        <v>0.1</v>
      </c>
      <c r="K396" s="52">
        <f t="shared" si="16"/>
        <v>0</v>
      </c>
      <c r="L396" s="52">
        <v>0</v>
      </c>
      <c r="M396" s="52">
        <v>0.4</v>
      </c>
      <c r="N396" s="52">
        <v>0.1</v>
      </c>
      <c r="O396" s="52">
        <v>0</v>
      </c>
      <c r="P396" s="52">
        <v>0</v>
      </c>
      <c r="Q396" s="52">
        <v>0</v>
      </c>
      <c r="R396" s="52">
        <v>0</v>
      </c>
      <c r="S396" s="52">
        <v>0</v>
      </c>
      <c r="T396" s="52">
        <v>0</v>
      </c>
      <c r="U396" s="52">
        <v>0</v>
      </c>
      <c r="V396" s="52">
        <v>0</v>
      </c>
      <c r="W396" s="52">
        <v>0</v>
      </c>
    </row>
    <row r="397" spans="2:23">
      <c r="B397" s="137"/>
      <c r="C397" s="137"/>
      <c r="D397" s="137"/>
      <c r="E397" s="137"/>
      <c r="F397" s="51" t="s">
        <v>55</v>
      </c>
      <c r="G397" s="52">
        <f t="shared" si="15"/>
        <v>646.59999999999991</v>
      </c>
      <c r="H397" s="52">
        <f t="shared" si="16"/>
        <v>0</v>
      </c>
      <c r="I397" s="52">
        <f t="shared" si="16"/>
        <v>567.29999999999995</v>
      </c>
      <c r="J397" s="52">
        <f t="shared" si="16"/>
        <v>79.3</v>
      </c>
      <c r="K397" s="52">
        <f t="shared" si="16"/>
        <v>0</v>
      </c>
      <c r="L397" s="52">
        <v>0</v>
      </c>
      <c r="M397" s="52">
        <v>567.29999999999995</v>
      </c>
      <c r="N397" s="52">
        <v>79.3</v>
      </c>
      <c r="O397" s="52">
        <v>0</v>
      </c>
      <c r="P397" s="52">
        <v>0</v>
      </c>
      <c r="Q397" s="52">
        <v>0</v>
      </c>
      <c r="R397" s="52">
        <v>0</v>
      </c>
      <c r="S397" s="52">
        <v>0</v>
      </c>
      <c r="T397" s="52">
        <v>0</v>
      </c>
      <c r="U397" s="52">
        <v>0</v>
      </c>
      <c r="V397" s="52">
        <v>0</v>
      </c>
      <c r="W397" s="52">
        <v>0</v>
      </c>
    </row>
    <row r="398" spans="2:23" ht="62.4">
      <c r="B398" s="137"/>
      <c r="C398" s="137"/>
      <c r="D398" s="137"/>
      <c r="E398" s="51" t="s">
        <v>210</v>
      </c>
      <c r="F398" s="51" t="s">
        <v>233</v>
      </c>
      <c r="G398" s="52">
        <f t="shared" si="15"/>
        <v>74.900000000000006</v>
      </c>
      <c r="H398" s="52">
        <f t="shared" si="16"/>
        <v>0</v>
      </c>
      <c r="I398" s="52">
        <f t="shared" si="16"/>
        <v>0</v>
      </c>
      <c r="J398" s="52">
        <f t="shared" si="16"/>
        <v>74.900000000000006</v>
      </c>
      <c r="K398" s="52">
        <f t="shared" si="16"/>
        <v>0</v>
      </c>
      <c r="L398" s="52">
        <v>0</v>
      </c>
      <c r="M398" s="52">
        <v>0</v>
      </c>
      <c r="N398" s="52">
        <v>74.900000000000006</v>
      </c>
      <c r="O398" s="52">
        <v>0</v>
      </c>
      <c r="P398" s="52">
        <v>0</v>
      </c>
      <c r="Q398" s="52">
        <v>0</v>
      </c>
      <c r="R398" s="52">
        <v>0</v>
      </c>
      <c r="S398" s="52">
        <v>0</v>
      </c>
      <c r="T398" s="52">
        <v>0</v>
      </c>
      <c r="U398" s="52">
        <v>0</v>
      </c>
      <c r="V398" s="52">
        <v>0</v>
      </c>
      <c r="W398" s="52">
        <v>0</v>
      </c>
    </row>
    <row r="399" spans="2:23">
      <c r="B399" s="137"/>
      <c r="C399" s="137"/>
      <c r="D399" s="137"/>
      <c r="E399" s="137" t="s">
        <v>211</v>
      </c>
      <c r="F399" s="137" t="s">
        <v>197</v>
      </c>
      <c r="G399" s="52">
        <f t="shared" si="15"/>
        <v>6.8</v>
      </c>
      <c r="H399" s="52">
        <f t="shared" si="16"/>
        <v>0</v>
      </c>
      <c r="I399" s="52">
        <f t="shared" si="16"/>
        <v>0</v>
      </c>
      <c r="J399" s="52">
        <f t="shared" si="16"/>
        <v>6.8</v>
      </c>
      <c r="K399" s="52">
        <f t="shared" si="16"/>
        <v>0</v>
      </c>
      <c r="L399" s="52">
        <v>0</v>
      </c>
      <c r="M399" s="52">
        <v>0</v>
      </c>
      <c r="N399" s="52">
        <v>6.8</v>
      </c>
      <c r="O399" s="52">
        <v>0</v>
      </c>
      <c r="P399" s="52">
        <v>0</v>
      </c>
      <c r="Q399" s="52">
        <v>0</v>
      </c>
      <c r="R399" s="52">
        <v>0</v>
      </c>
      <c r="S399" s="52">
        <v>0</v>
      </c>
      <c r="T399" s="52">
        <v>0</v>
      </c>
      <c r="U399" s="52">
        <v>0</v>
      </c>
      <c r="V399" s="52">
        <v>0</v>
      </c>
      <c r="W399" s="52">
        <v>0</v>
      </c>
    </row>
    <row r="400" spans="2:23">
      <c r="B400" s="137"/>
      <c r="C400" s="137"/>
      <c r="D400" s="137" t="s">
        <v>212</v>
      </c>
      <c r="E400" s="137" t="s">
        <v>58</v>
      </c>
      <c r="F400" s="137" t="s">
        <v>197</v>
      </c>
      <c r="G400" s="52">
        <f t="shared" si="15"/>
        <v>20864.099999999999</v>
      </c>
      <c r="H400" s="52">
        <f t="shared" si="16"/>
        <v>20864.099999999999</v>
      </c>
      <c r="I400" s="52">
        <f t="shared" si="16"/>
        <v>0</v>
      </c>
      <c r="J400" s="52">
        <f t="shared" si="16"/>
        <v>0</v>
      </c>
      <c r="K400" s="52">
        <f t="shared" si="16"/>
        <v>0</v>
      </c>
      <c r="L400" s="52">
        <v>0</v>
      </c>
      <c r="M400" s="52">
        <v>0</v>
      </c>
      <c r="N400" s="52">
        <v>0</v>
      </c>
      <c r="O400" s="52">
        <v>0</v>
      </c>
      <c r="P400" s="52">
        <v>0</v>
      </c>
      <c r="Q400" s="52">
        <v>0</v>
      </c>
      <c r="R400" s="52">
        <v>0</v>
      </c>
      <c r="S400" s="52">
        <v>0</v>
      </c>
      <c r="T400" s="52">
        <v>20864.099999999999</v>
      </c>
      <c r="U400" s="52">
        <v>0</v>
      </c>
      <c r="V400" s="52">
        <v>0</v>
      </c>
      <c r="W400" s="52">
        <v>0</v>
      </c>
    </row>
    <row r="401" spans="2:23">
      <c r="B401" s="137"/>
      <c r="C401" s="137"/>
      <c r="D401" s="137"/>
      <c r="E401" s="137" t="s">
        <v>199</v>
      </c>
      <c r="F401" s="51" t="s">
        <v>213</v>
      </c>
      <c r="G401" s="52">
        <f t="shared" si="15"/>
        <v>99.7</v>
      </c>
      <c r="H401" s="52">
        <f t="shared" si="16"/>
        <v>99.7</v>
      </c>
      <c r="I401" s="52">
        <f t="shared" si="16"/>
        <v>0</v>
      </c>
      <c r="J401" s="52">
        <f t="shared" si="16"/>
        <v>0</v>
      </c>
      <c r="K401" s="52">
        <f t="shared" si="16"/>
        <v>0</v>
      </c>
      <c r="L401" s="52">
        <v>0</v>
      </c>
      <c r="M401" s="52">
        <v>0</v>
      </c>
      <c r="N401" s="52">
        <v>0</v>
      </c>
      <c r="O401" s="52">
        <v>0</v>
      </c>
      <c r="P401" s="52">
        <v>0</v>
      </c>
      <c r="Q401" s="52">
        <v>0</v>
      </c>
      <c r="R401" s="52">
        <v>0</v>
      </c>
      <c r="S401" s="52">
        <v>0</v>
      </c>
      <c r="T401" s="52">
        <v>99.7</v>
      </c>
      <c r="U401" s="52">
        <v>0</v>
      </c>
      <c r="V401" s="52">
        <v>0</v>
      </c>
      <c r="W401" s="52">
        <v>0</v>
      </c>
    </row>
    <row r="402" spans="2:23">
      <c r="B402" s="137"/>
      <c r="C402" s="137"/>
      <c r="D402" s="137"/>
      <c r="E402" s="137"/>
      <c r="F402" s="51" t="s">
        <v>55</v>
      </c>
      <c r="G402" s="52">
        <f t="shared" si="15"/>
        <v>6227.5</v>
      </c>
      <c r="H402" s="52">
        <f t="shared" si="16"/>
        <v>6227.5</v>
      </c>
      <c r="I402" s="52">
        <f t="shared" si="16"/>
        <v>0</v>
      </c>
      <c r="J402" s="52">
        <f t="shared" si="16"/>
        <v>0</v>
      </c>
      <c r="K402" s="52">
        <f t="shared" si="16"/>
        <v>0</v>
      </c>
      <c r="L402" s="52">
        <v>0</v>
      </c>
      <c r="M402" s="52">
        <v>0</v>
      </c>
      <c r="N402" s="52">
        <v>0</v>
      </c>
      <c r="O402" s="52">
        <v>0</v>
      </c>
      <c r="P402" s="52">
        <v>0</v>
      </c>
      <c r="Q402" s="52">
        <v>0</v>
      </c>
      <c r="R402" s="52">
        <v>0</v>
      </c>
      <c r="S402" s="52">
        <v>0</v>
      </c>
      <c r="T402" s="52">
        <v>6227.5</v>
      </c>
      <c r="U402" s="52">
        <v>0</v>
      </c>
      <c r="V402" s="52">
        <v>0</v>
      </c>
      <c r="W402" s="52">
        <v>0</v>
      </c>
    </row>
    <row r="403" spans="2:23">
      <c r="B403" s="137"/>
      <c r="C403" s="137"/>
      <c r="D403" s="137"/>
      <c r="E403" s="137" t="s">
        <v>112</v>
      </c>
      <c r="F403" s="137" t="s">
        <v>197</v>
      </c>
      <c r="G403" s="52">
        <f t="shared" si="15"/>
        <v>677.1</v>
      </c>
      <c r="H403" s="52">
        <f t="shared" si="16"/>
        <v>677.1</v>
      </c>
      <c r="I403" s="52">
        <f t="shared" si="16"/>
        <v>0</v>
      </c>
      <c r="J403" s="52">
        <f t="shared" si="16"/>
        <v>0</v>
      </c>
      <c r="K403" s="52">
        <f t="shared" si="16"/>
        <v>0</v>
      </c>
      <c r="L403" s="52">
        <v>0</v>
      </c>
      <c r="M403" s="52">
        <v>0</v>
      </c>
      <c r="N403" s="52">
        <v>0</v>
      </c>
      <c r="O403" s="52">
        <v>0</v>
      </c>
      <c r="P403" s="52">
        <v>0</v>
      </c>
      <c r="Q403" s="52">
        <v>0</v>
      </c>
      <c r="R403" s="52">
        <v>0</v>
      </c>
      <c r="S403" s="52">
        <v>0</v>
      </c>
      <c r="T403" s="52">
        <v>677.1</v>
      </c>
      <c r="U403" s="52">
        <v>0</v>
      </c>
      <c r="V403" s="52">
        <v>0</v>
      </c>
      <c r="W403" s="52">
        <v>0</v>
      </c>
    </row>
    <row r="404" spans="2:23">
      <c r="B404" s="137"/>
      <c r="C404" s="137"/>
      <c r="D404" s="137"/>
      <c r="E404" s="137" t="s">
        <v>194</v>
      </c>
      <c r="F404" s="137" t="s">
        <v>197</v>
      </c>
      <c r="G404" s="52">
        <f t="shared" si="15"/>
        <v>353.5</v>
      </c>
      <c r="H404" s="52">
        <f t="shared" si="16"/>
        <v>353.5</v>
      </c>
      <c r="I404" s="52">
        <f t="shared" si="16"/>
        <v>0</v>
      </c>
      <c r="J404" s="52">
        <f t="shared" si="16"/>
        <v>0</v>
      </c>
      <c r="K404" s="52">
        <f t="shared" si="16"/>
        <v>0</v>
      </c>
      <c r="L404" s="52">
        <v>0</v>
      </c>
      <c r="M404" s="52">
        <v>0</v>
      </c>
      <c r="N404" s="52">
        <v>0</v>
      </c>
      <c r="O404" s="52">
        <v>0</v>
      </c>
      <c r="P404" s="52">
        <v>0</v>
      </c>
      <c r="Q404" s="52">
        <v>0</v>
      </c>
      <c r="R404" s="52">
        <v>0</v>
      </c>
      <c r="S404" s="52">
        <v>0</v>
      </c>
      <c r="T404" s="52">
        <v>353.5</v>
      </c>
      <c r="U404" s="52">
        <v>0</v>
      </c>
      <c r="V404" s="52">
        <v>0</v>
      </c>
      <c r="W404" s="52">
        <v>0</v>
      </c>
    </row>
    <row r="405" spans="2:23">
      <c r="B405" s="137"/>
      <c r="C405" s="137"/>
      <c r="D405" s="137"/>
      <c r="E405" s="137" t="s">
        <v>200</v>
      </c>
      <c r="F405" s="51" t="s">
        <v>214</v>
      </c>
      <c r="G405" s="52">
        <f t="shared" si="15"/>
        <v>3196.2</v>
      </c>
      <c r="H405" s="52">
        <f t="shared" si="16"/>
        <v>3196.2</v>
      </c>
      <c r="I405" s="52">
        <f t="shared" si="16"/>
        <v>0</v>
      </c>
      <c r="J405" s="52">
        <f t="shared" si="16"/>
        <v>0</v>
      </c>
      <c r="K405" s="52">
        <f t="shared" si="16"/>
        <v>0</v>
      </c>
      <c r="L405" s="52">
        <v>0</v>
      </c>
      <c r="M405" s="52">
        <v>0</v>
      </c>
      <c r="N405" s="52">
        <v>0</v>
      </c>
      <c r="O405" s="52">
        <v>0</v>
      </c>
      <c r="P405" s="52">
        <v>0</v>
      </c>
      <c r="Q405" s="52">
        <v>0</v>
      </c>
      <c r="R405" s="52">
        <v>0</v>
      </c>
      <c r="S405" s="52">
        <v>0</v>
      </c>
      <c r="T405" s="52">
        <v>3196.2</v>
      </c>
      <c r="U405" s="52">
        <v>0</v>
      </c>
      <c r="V405" s="52">
        <v>0</v>
      </c>
      <c r="W405" s="52">
        <v>0</v>
      </c>
    </row>
    <row r="406" spans="2:23" ht="31.2">
      <c r="B406" s="137"/>
      <c r="C406" s="137"/>
      <c r="D406" s="137"/>
      <c r="E406" s="137"/>
      <c r="F406" s="51" t="s">
        <v>215</v>
      </c>
      <c r="G406" s="52">
        <f t="shared" si="15"/>
        <v>366.9</v>
      </c>
      <c r="H406" s="52">
        <f t="shared" si="16"/>
        <v>366.9</v>
      </c>
      <c r="I406" s="52">
        <f t="shared" si="16"/>
        <v>0</v>
      </c>
      <c r="J406" s="52">
        <f t="shared" si="16"/>
        <v>0</v>
      </c>
      <c r="K406" s="52">
        <f t="shared" si="16"/>
        <v>0</v>
      </c>
      <c r="L406" s="52">
        <v>0</v>
      </c>
      <c r="M406" s="52">
        <v>0</v>
      </c>
      <c r="N406" s="52">
        <v>0</v>
      </c>
      <c r="O406" s="52">
        <v>0</v>
      </c>
      <c r="P406" s="52">
        <v>0</v>
      </c>
      <c r="Q406" s="52">
        <v>0</v>
      </c>
      <c r="R406" s="52">
        <v>0</v>
      </c>
      <c r="S406" s="52">
        <v>0</v>
      </c>
      <c r="T406" s="52">
        <v>366.9</v>
      </c>
      <c r="U406" s="52">
        <v>0</v>
      </c>
      <c r="V406" s="52">
        <v>0</v>
      </c>
      <c r="W406" s="52">
        <v>0</v>
      </c>
    </row>
    <row r="407" spans="2:23">
      <c r="B407" s="137"/>
      <c r="C407" s="137"/>
      <c r="D407" s="137"/>
      <c r="E407" s="137"/>
      <c r="F407" s="51" t="s">
        <v>216</v>
      </c>
      <c r="G407" s="52">
        <f t="shared" si="15"/>
        <v>771.8</v>
      </c>
      <c r="H407" s="52">
        <f t="shared" si="16"/>
        <v>771.8</v>
      </c>
      <c r="I407" s="52">
        <f t="shared" si="16"/>
        <v>0</v>
      </c>
      <c r="J407" s="52">
        <f t="shared" si="16"/>
        <v>0</v>
      </c>
      <c r="K407" s="52">
        <f t="shared" si="16"/>
        <v>0</v>
      </c>
      <c r="L407" s="52">
        <v>0</v>
      </c>
      <c r="M407" s="52">
        <v>0</v>
      </c>
      <c r="N407" s="52">
        <v>0</v>
      </c>
      <c r="O407" s="52">
        <v>0</v>
      </c>
      <c r="P407" s="52">
        <v>0</v>
      </c>
      <c r="Q407" s="52">
        <v>0</v>
      </c>
      <c r="R407" s="52">
        <v>0</v>
      </c>
      <c r="S407" s="52">
        <v>0</v>
      </c>
      <c r="T407" s="52">
        <v>771.8</v>
      </c>
      <c r="U407" s="52">
        <v>0</v>
      </c>
      <c r="V407" s="52">
        <v>0</v>
      </c>
      <c r="W407" s="52">
        <v>0</v>
      </c>
    </row>
    <row r="408" spans="2:23">
      <c r="B408" s="137"/>
      <c r="C408" s="137"/>
      <c r="D408" s="137"/>
      <c r="E408" s="137"/>
      <c r="F408" s="51" t="s">
        <v>55</v>
      </c>
      <c r="G408" s="52">
        <f t="shared" si="15"/>
        <v>2856.9</v>
      </c>
      <c r="H408" s="52">
        <f t="shared" si="16"/>
        <v>2856.9</v>
      </c>
      <c r="I408" s="52">
        <f t="shared" si="16"/>
        <v>0</v>
      </c>
      <c r="J408" s="52">
        <f t="shared" si="16"/>
        <v>0</v>
      </c>
      <c r="K408" s="52">
        <f t="shared" si="16"/>
        <v>0</v>
      </c>
      <c r="L408" s="52">
        <v>0</v>
      </c>
      <c r="M408" s="52">
        <v>0</v>
      </c>
      <c r="N408" s="52">
        <v>0</v>
      </c>
      <c r="O408" s="52">
        <v>0</v>
      </c>
      <c r="P408" s="52">
        <v>0</v>
      </c>
      <c r="Q408" s="52">
        <v>0</v>
      </c>
      <c r="R408" s="52">
        <v>0</v>
      </c>
      <c r="S408" s="52">
        <v>0</v>
      </c>
      <c r="T408" s="52">
        <v>2856.9</v>
      </c>
      <c r="U408" s="52">
        <v>0</v>
      </c>
      <c r="V408" s="52">
        <v>0</v>
      </c>
      <c r="W408" s="52">
        <v>0</v>
      </c>
    </row>
    <row r="409" spans="2:23">
      <c r="B409" s="137"/>
      <c r="C409" s="137"/>
      <c r="D409" s="137"/>
      <c r="E409" s="137" t="s">
        <v>201</v>
      </c>
      <c r="F409" s="137" t="s">
        <v>197</v>
      </c>
      <c r="G409" s="52">
        <f t="shared" si="15"/>
        <v>0</v>
      </c>
      <c r="H409" s="52">
        <f t="shared" si="16"/>
        <v>0</v>
      </c>
      <c r="I409" s="52">
        <f t="shared" si="16"/>
        <v>0</v>
      </c>
      <c r="J409" s="52">
        <f t="shared" si="16"/>
        <v>0</v>
      </c>
      <c r="K409" s="52">
        <f t="shared" si="16"/>
        <v>0</v>
      </c>
      <c r="L409" s="52">
        <v>0</v>
      </c>
      <c r="M409" s="52">
        <v>0</v>
      </c>
      <c r="N409" s="52">
        <v>0</v>
      </c>
      <c r="O409" s="52">
        <v>0</v>
      </c>
      <c r="P409" s="52">
        <v>0</v>
      </c>
      <c r="Q409" s="52">
        <v>0</v>
      </c>
      <c r="R409" s="52">
        <v>0</v>
      </c>
      <c r="S409" s="52">
        <v>0</v>
      </c>
      <c r="T409" s="52">
        <v>0</v>
      </c>
      <c r="U409" s="52">
        <v>0</v>
      </c>
      <c r="V409" s="52">
        <v>0</v>
      </c>
      <c r="W409" s="52">
        <v>0</v>
      </c>
    </row>
    <row r="410" spans="2:23">
      <c r="B410" s="137"/>
      <c r="C410" s="137"/>
      <c r="D410" s="137"/>
      <c r="E410" s="137" t="s">
        <v>217</v>
      </c>
      <c r="F410" s="137" t="s">
        <v>197</v>
      </c>
      <c r="G410" s="52">
        <f t="shared" si="15"/>
        <v>1274.2</v>
      </c>
      <c r="H410" s="52">
        <f t="shared" si="16"/>
        <v>1274.2</v>
      </c>
      <c r="I410" s="52">
        <f t="shared" si="16"/>
        <v>0</v>
      </c>
      <c r="J410" s="52">
        <f t="shared" si="16"/>
        <v>0</v>
      </c>
      <c r="K410" s="52">
        <f t="shared" si="16"/>
        <v>0</v>
      </c>
      <c r="L410" s="52">
        <v>0</v>
      </c>
      <c r="M410" s="52">
        <v>0</v>
      </c>
      <c r="N410" s="52">
        <v>0</v>
      </c>
      <c r="O410" s="52">
        <v>0</v>
      </c>
      <c r="P410" s="52">
        <v>0</v>
      </c>
      <c r="Q410" s="52">
        <v>0</v>
      </c>
      <c r="R410" s="52">
        <v>0</v>
      </c>
      <c r="S410" s="52">
        <v>0</v>
      </c>
      <c r="T410" s="52">
        <v>1274.2</v>
      </c>
      <c r="U410" s="52">
        <v>0</v>
      </c>
      <c r="V410" s="52">
        <v>0</v>
      </c>
      <c r="W410" s="52">
        <v>0</v>
      </c>
    </row>
    <row r="411" spans="2:23">
      <c r="B411" s="137"/>
      <c r="C411" s="137"/>
      <c r="D411" s="137"/>
      <c r="E411" s="137" t="s">
        <v>218</v>
      </c>
      <c r="F411" s="137" t="s">
        <v>197</v>
      </c>
      <c r="G411" s="52">
        <f t="shared" si="15"/>
        <v>634.70000000000005</v>
      </c>
      <c r="H411" s="52">
        <f t="shared" si="16"/>
        <v>634.70000000000005</v>
      </c>
      <c r="I411" s="52">
        <f t="shared" si="16"/>
        <v>0</v>
      </c>
      <c r="J411" s="52">
        <f t="shared" si="16"/>
        <v>0</v>
      </c>
      <c r="K411" s="52">
        <f t="shared" si="16"/>
        <v>0</v>
      </c>
      <c r="L411" s="52">
        <v>0</v>
      </c>
      <c r="M411" s="52">
        <v>0</v>
      </c>
      <c r="N411" s="52">
        <v>0</v>
      </c>
      <c r="O411" s="52">
        <v>0</v>
      </c>
      <c r="P411" s="52">
        <v>0</v>
      </c>
      <c r="Q411" s="52">
        <v>0</v>
      </c>
      <c r="R411" s="52">
        <v>0</v>
      </c>
      <c r="S411" s="52">
        <v>0</v>
      </c>
      <c r="T411" s="52">
        <v>634.70000000000005</v>
      </c>
      <c r="U411" s="52">
        <v>0</v>
      </c>
      <c r="V411" s="52">
        <v>0</v>
      </c>
      <c r="W411" s="52">
        <v>0</v>
      </c>
    </row>
    <row r="412" spans="2:23">
      <c r="B412" s="137"/>
      <c r="C412" s="137"/>
      <c r="D412" s="137"/>
      <c r="E412" s="137" t="s">
        <v>202</v>
      </c>
      <c r="F412" s="137" t="s">
        <v>197</v>
      </c>
      <c r="G412" s="52">
        <f t="shared" si="15"/>
        <v>352</v>
      </c>
      <c r="H412" s="52">
        <f t="shared" si="16"/>
        <v>352</v>
      </c>
      <c r="I412" s="52">
        <f t="shared" si="16"/>
        <v>0</v>
      </c>
      <c r="J412" s="52">
        <f t="shared" si="16"/>
        <v>0</v>
      </c>
      <c r="K412" s="52">
        <f t="shared" si="16"/>
        <v>0</v>
      </c>
      <c r="L412" s="52">
        <v>0</v>
      </c>
      <c r="M412" s="52">
        <v>0</v>
      </c>
      <c r="N412" s="52">
        <v>0</v>
      </c>
      <c r="O412" s="52">
        <v>0</v>
      </c>
      <c r="P412" s="52">
        <v>0</v>
      </c>
      <c r="Q412" s="52">
        <v>0</v>
      </c>
      <c r="R412" s="52">
        <v>0</v>
      </c>
      <c r="S412" s="52">
        <v>0</v>
      </c>
      <c r="T412" s="52">
        <v>352</v>
      </c>
      <c r="U412" s="52">
        <v>0</v>
      </c>
      <c r="V412" s="52">
        <v>0</v>
      </c>
      <c r="W412" s="52">
        <v>0</v>
      </c>
    </row>
    <row r="413" spans="2:23">
      <c r="B413" s="137"/>
      <c r="C413" s="137"/>
      <c r="D413" s="137"/>
      <c r="E413" s="137" t="s">
        <v>235</v>
      </c>
      <c r="F413" s="137" t="s">
        <v>197</v>
      </c>
      <c r="G413" s="52">
        <f t="shared" si="15"/>
        <v>37.4</v>
      </c>
      <c r="H413" s="52">
        <f t="shared" si="16"/>
        <v>37.4</v>
      </c>
      <c r="I413" s="52">
        <f t="shared" si="16"/>
        <v>0</v>
      </c>
      <c r="J413" s="52">
        <f t="shared" si="16"/>
        <v>0</v>
      </c>
      <c r="K413" s="52">
        <f t="shared" si="16"/>
        <v>0</v>
      </c>
      <c r="L413" s="52">
        <v>0</v>
      </c>
      <c r="M413" s="52">
        <v>0</v>
      </c>
      <c r="N413" s="52">
        <v>0</v>
      </c>
      <c r="O413" s="52">
        <v>0</v>
      </c>
      <c r="P413" s="52">
        <v>0</v>
      </c>
      <c r="Q413" s="52">
        <v>0</v>
      </c>
      <c r="R413" s="52">
        <v>0</v>
      </c>
      <c r="S413" s="52">
        <v>0</v>
      </c>
      <c r="T413" s="52">
        <v>37.4</v>
      </c>
      <c r="U413" s="52">
        <v>0</v>
      </c>
      <c r="V413" s="52">
        <v>0</v>
      </c>
      <c r="W413" s="52">
        <v>0</v>
      </c>
    </row>
    <row r="414" spans="2:23">
      <c r="B414" s="137"/>
      <c r="C414" s="137"/>
      <c r="D414" s="137"/>
      <c r="E414" s="137" t="s">
        <v>220</v>
      </c>
      <c r="F414" s="137" t="s">
        <v>197</v>
      </c>
      <c r="G414" s="52">
        <f t="shared" si="15"/>
        <v>16.3</v>
      </c>
      <c r="H414" s="52">
        <f t="shared" si="16"/>
        <v>16.3</v>
      </c>
      <c r="I414" s="52">
        <f t="shared" si="16"/>
        <v>0</v>
      </c>
      <c r="J414" s="52">
        <f t="shared" si="16"/>
        <v>0</v>
      </c>
      <c r="K414" s="52">
        <f t="shared" si="16"/>
        <v>0</v>
      </c>
      <c r="L414" s="52">
        <v>0</v>
      </c>
      <c r="M414" s="52">
        <v>0</v>
      </c>
      <c r="N414" s="52">
        <v>0</v>
      </c>
      <c r="O414" s="52">
        <v>0</v>
      </c>
      <c r="P414" s="52">
        <v>0</v>
      </c>
      <c r="Q414" s="52">
        <v>0</v>
      </c>
      <c r="R414" s="52">
        <v>0</v>
      </c>
      <c r="S414" s="52">
        <v>0</v>
      </c>
      <c r="T414" s="52">
        <v>16.3</v>
      </c>
      <c r="U414" s="52">
        <v>0</v>
      </c>
      <c r="V414" s="52">
        <v>0</v>
      </c>
      <c r="W414" s="52">
        <v>0</v>
      </c>
    </row>
    <row r="415" spans="2:23" ht="31.2">
      <c r="B415" s="137"/>
      <c r="C415" s="137"/>
      <c r="D415" s="137"/>
      <c r="E415" s="137" t="s">
        <v>221</v>
      </c>
      <c r="F415" s="51" t="s">
        <v>222</v>
      </c>
      <c r="G415" s="52">
        <f t="shared" si="15"/>
        <v>0</v>
      </c>
      <c r="H415" s="52">
        <f t="shared" si="16"/>
        <v>0</v>
      </c>
      <c r="I415" s="52">
        <f t="shared" si="16"/>
        <v>0</v>
      </c>
      <c r="J415" s="52">
        <f t="shared" si="16"/>
        <v>0</v>
      </c>
      <c r="K415" s="52">
        <f t="shared" si="16"/>
        <v>0</v>
      </c>
      <c r="L415" s="52">
        <v>0</v>
      </c>
      <c r="M415" s="52">
        <v>0</v>
      </c>
      <c r="N415" s="52">
        <v>0</v>
      </c>
      <c r="O415" s="52">
        <v>0</v>
      </c>
      <c r="P415" s="52">
        <v>0</v>
      </c>
      <c r="Q415" s="52">
        <v>0</v>
      </c>
      <c r="R415" s="52">
        <v>0</v>
      </c>
      <c r="S415" s="52">
        <v>0</v>
      </c>
      <c r="T415" s="52">
        <v>0</v>
      </c>
      <c r="U415" s="52">
        <v>0</v>
      </c>
      <c r="V415" s="52">
        <v>0</v>
      </c>
      <c r="W415" s="52">
        <v>0</v>
      </c>
    </row>
    <row r="416" spans="2:23">
      <c r="B416" s="137"/>
      <c r="C416" s="137"/>
      <c r="D416" s="137"/>
      <c r="E416" s="137"/>
      <c r="F416" s="51" t="s">
        <v>223</v>
      </c>
      <c r="G416" s="52">
        <f t="shared" si="15"/>
        <v>0</v>
      </c>
      <c r="H416" s="52">
        <f t="shared" si="16"/>
        <v>0</v>
      </c>
      <c r="I416" s="52">
        <f t="shared" si="16"/>
        <v>0</v>
      </c>
      <c r="J416" s="52">
        <f t="shared" si="16"/>
        <v>0</v>
      </c>
      <c r="K416" s="52">
        <f t="shared" si="16"/>
        <v>0</v>
      </c>
      <c r="L416" s="52">
        <v>0</v>
      </c>
      <c r="M416" s="52">
        <v>0</v>
      </c>
      <c r="N416" s="52">
        <v>0</v>
      </c>
      <c r="O416" s="52">
        <v>0</v>
      </c>
      <c r="P416" s="52">
        <v>0</v>
      </c>
      <c r="Q416" s="52">
        <v>0</v>
      </c>
      <c r="R416" s="52">
        <v>0</v>
      </c>
      <c r="S416" s="52">
        <v>0</v>
      </c>
      <c r="T416" s="52">
        <v>0</v>
      </c>
      <c r="U416" s="52">
        <v>0</v>
      </c>
      <c r="V416" s="52">
        <v>0</v>
      </c>
      <c r="W416" s="52">
        <v>0</v>
      </c>
    </row>
    <row r="417" spans="2:23">
      <c r="B417" s="137"/>
      <c r="C417" s="137"/>
      <c r="D417" s="137"/>
      <c r="E417" s="137" t="s">
        <v>54</v>
      </c>
      <c r="F417" s="137" t="s">
        <v>197</v>
      </c>
      <c r="G417" s="52">
        <f t="shared" si="15"/>
        <v>657</v>
      </c>
      <c r="H417" s="52">
        <f t="shared" si="16"/>
        <v>657</v>
      </c>
      <c r="I417" s="52">
        <f t="shared" si="16"/>
        <v>0</v>
      </c>
      <c r="J417" s="52">
        <f t="shared" si="16"/>
        <v>0</v>
      </c>
      <c r="K417" s="52">
        <f t="shared" si="16"/>
        <v>0</v>
      </c>
      <c r="L417" s="52">
        <v>0</v>
      </c>
      <c r="M417" s="52">
        <v>0</v>
      </c>
      <c r="N417" s="52">
        <v>0</v>
      </c>
      <c r="O417" s="52">
        <v>0</v>
      </c>
      <c r="P417" s="52">
        <v>0</v>
      </c>
      <c r="Q417" s="52">
        <v>0</v>
      </c>
      <c r="R417" s="52">
        <v>0</v>
      </c>
      <c r="S417" s="52">
        <v>0</v>
      </c>
      <c r="T417" s="52">
        <v>657</v>
      </c>
      <c r="U417" s="52">
        <v>0</v>
      </c>
      <c r="V417" s="52">
        <v>0</v>
      </c>
      <c r="W417" s="52">
        <v>0</v>
      </c>
    </row>
    <row r="418" spans="2:23">
      <c r="B418" s="137"/>
      <c r="C418" s="137"/>
      <c r="D418" s="137"/>
      <c r="E418" s="137" t="s">
        <v>224</v>
      </c>
      <c r="F418" s="137" t="s">
        <v>197</v>
      </c>
      <c r="G418" s="52">
        <f t="shared" si="15"/>
        <v>211.7</v>
      </c>
      <c r="H418" s="52">
        <f t="shared" si="16"/>
        <v>211.7</v>
      </c>
      <c r="I418" s="52">
        <f t="shared" si="16"/>
        <v>0</v>
      </c>
      <c r="J418" s="52">
        <f t="shared" si="16"/>
        <v>0</v>
      </c>
      <c r="K418" s="52">
        <f t="shared" si="16"/>
        <v>0</v>
      </c>
      <c r="L418" s="52">
        <v>0</v>
      </c>
      <c r="M418" s="52">
        <v>0</v>
      </c>
      <c r="N418" s="52">
        <v>0</v>
      </c>
      <c r="O418" s="52">
        <v>0</v>
      </c>
      <c r="P418" s="52">
        <v>0</v>
      </c>
      <c r="Q418" s="52">
        <v>0</v>
      </c>
      <c r="R418" s="52">
        <v>0</v>
      </c>
      <c r="S418" s="52">
        <v>0</v>
      </c>
      <c r="T418" s="52">
        <v>211.7</v>
      </c>
      <c r="U418" s="52">
        <v>0</v>
      </c>
      <c r="V418" s="52">
        <v>0</v>
      </c>
      <c r="W418" s="52">
        <v>0</v>
      </c>
    </row>
    <row r="419" spans="2:23">
      <c r="B419" s="137"/>
      <c r="C419" s="137"/>
      <c r="D419" s="137"/>
      <c r="E419" s="137" t="s">
        <v>225</v>
      </c>
      <c r="F419" s="137" t="s">
        <v>197</v>
      </c>
      <c r="G419" s="52">
        <f t="shared" si="15"/>
        <v>0</v>
      </c>
      <c r="H419" s="52">
        <f t="shared" si="16"/>
        <v>0</v>
      </c>
      <c r="I419" s="52">
        <f t="shared" si="16"/>
        <v>0</v>
      </c>
      <c r="J419" s="52">
        <f t="shared" si="16"/>
        <v>0</v>
      </c>
      <c r="K419" s="52">
        <f t="shared" si="16"/>
        <v>0</v>
      </c>
      <c r="L419" s="52">
        <v>0</v>
      </c>
      <c r="M419" s="52">
        <v>0</v>
      </c>
      <c r="N419" s="52">
        <v>0</v>
      </c>
      <c r="O419" s="52">
        <v>0</v>
      </c>
      <c r="P419" s="52">
        <v>0</v>
      </c>
      <c r="Q419" s="52">
        <v>0</v>
      </c>
      <c r="R419" s="52">
        <v>0</v>
      </c>
      <c r="S419" s="52">
        <v>0</v>
      </c>
      <c r="T419" s="52">
        <v>0</v>
      </c>
      <c r="U419" s="52">
        <v>0</v>
      </c>
      <c r="V419" s="52">
        <v>0</v>
      </c>
      <c r="W419" s="52">
        <v>0</v>
      </c>
    </row>
    <row r="420" spans="2:23">
      <c r="B420" s="137"/>
      <c r="C420" s="137"/>
      <c r="D420" s="137"/>
      <c r="E420" s="137" t="s">
        <v>55</v>
      </c>
      <c r="F420" s="137" t="s">
        <v>197</v>
      </c>
      <c r="G420" s="52">
        <f t="shared" si="15"/>
        <v>6.6</v>
      </c>
      <c r="H420" s="52">
        <f t="shared" si="16"/>
        <v>6.6</v>
      </c>
      <c r="I420" s="52">
        <f t="shared" si="16"/>
        <v>0</v>
      </c>
      <c r="J420" s="52">
        <f t="shared" si="16"/>
        <v>0</v>
      </c>
      <c r="K420" s="52">
        <f t="shared" si="16"/>
        <v>0</v>
      </c>
      <c r="L420" s="52">
        <v>0</v>
      </c>
      <c r="M420" s="52">
        <v>0</v>
      </c>
      <c r="N420" s="52">
        <v>0</v>
      </c>
      <c r="O420" s="52">
        <v>0</v>
      </c>
      <c r="P420" s="52">
        <v>0</v>
      </c>
      <c r="Q420" s="52">
        <v>0</v>
      </c>
      <c r="R420" s="52">
        <v>0</v>
      </c>
      <c r="S420" s="52">
        <v>0</v>
      </c>
      <c r="T420" s="52">
        <v>6.6</v>
      </c>
      <c r="U420" s="52">
        <v>0</v>
      </c>
      <c r="V420" s="52">
        <v>0</v>
      </c>
      <c r="W420" s="52">
        <v>0</v>
      </c>
    </row>
    <row r="421" spans="2:23">
      <c r="B421" s="137"/>
      <c r="C421" s="137"/>
      <c r="D421" s="137"/>
      <c r="E421" s="137" t="s">
        <v>226</v>
      </c>
      <c r="F421" s="137" t="s">
        <v>197</v>
      </c>
      <c r="G421" s="52">
        <f t="shared" si="15"/>
        <v>3124.6</v>
      </c>
      <c r="H421" s="52">
        <f t="shared" si="16"/>
        <v>3124.6</v>
      </c>
      <c r="I421" s="52">
        <f t="shared" si="16"/>
        <v>0</v>
      </c>
      <c r="J421" s="52">
        <f t="shared" si="16"/>
        <v>0</v>
      </c>
      <c r="K421" s="52">
        <f t="shared" si="16"/>
        <v>0</v>
      </c>
      <c r="L421" s="52">
        <v>0</v>
      </c>
      <c r="M421" s="52">
        <v>0</v>
      </c>
      <c r="N421" s="52">
        <v>0</v>
      </c>
      <c r="O421" s="52">
        <v>0</v>
      </c>
      <c r="P421" s="52">
        <v>0</v>
      </c>
      <c r="Q421" s="52">
        <v>0</v>
      </c>
      <c r="R421" s="52">
        <v>0</v>
      </c>
      <c r="S421" s="52">
        <v>0</v>
      </c>
      <c r="T421" s="52">
        <v>3124.6</v>
      </c>
      <c r="U421" s="52">
        <v>0</v>
      </c>
      <c r="V421" s="52">
        <v>0</v>
      </c>
      <c r="W421" s="52">
        <v>0</v>
      </c>
    </row>
    <row r="422" spans="2:23">
      <c r="B422" s="137"/>
      <c r="C422" s="137"/>
      <c r="D422" s="137" t="s">
        <v>227</v>
      </c>
      <c r="E422" s="137" t="s">
        <v>197</v>
      </c>
      <c r="F422" s="137" t="s">
        <v>197</v>
      </c>
      <c r="G422" s="52">
        <f t="shared" si="15"/>
        <v>25770.1</v>
      </c>
      <c r="H422" s="52">
        <f t="shared" si="16"/>
        <v>25770.1</v>
      </c>
      <c r="I422" s="52">
        <f t="shared" si="16"/>
        <v>0</v>
      </c>
      <c r="J422" s="52">
        <f t="shared" si="16"/>
        <v>0</v>
      </c>
      <c r="K422" s="52">
        <f t="shared" si="16"/>
        <v>0</v>
      </c>
      <c r="L422" s="52">
        <v>24680.1</v>
      </c>
      <c r="M422" s="52">
        <v>0</v>
      </c>
      <c r="N422" s="52">
        <v>0</v>
      </c>
      <c r="O422" s="52">
        <v>0</v>
      </c>
      <c r="P422" s="52">
        <v>54.2</v>
      </c>
      <c r="Q422" s="52">
        <v>0</v>
      </c>
      <c r="R422" s="52">
        <v>0</v>
      </c>
      <c r="S422" s="52">
        <v>0</v>
      </c>
      <c r="T422" s="52">
        <v>1035.8</v>
      </c>
      <c r="U422" s="52">
        <v>0</v>
      </c>
      <c r="V422" s="52">
        <v>0</v>
      </c>
      <c r="W422" s="52">
        <v>0</v>
      </c>
    </row>
    <row r="423" spans="2:23">
      <c r="B423" s="137" t="s">
        <v>125</v>
      </c>
      <c r="C423" s="137" t="s">
        <v>133</v>
      </c>
      <c r="D423" s="137" t="s">
        <v>123</v>
      </c>
      <c r="E423" s="137"/>
      <c r="F423" s="137" t="s">
        <v>197</v>
      </c>
      <c r="G423" s="52">
        <f t="shared" si="15"/>
        <v>129504.1</v>
      </c>
      <c r="H423" s="52">
        <f t="shared" si="16"/>
        <v>89446.5</v>
      </c>
      <c r="I423" s="52">
        <f t="shared" si="16"/>
        <v>36237</v>
      </c>
      <c r="J423" s="52">
        <f t="shared" si="16"/>
        <v>3820.6</v>
      </c>
      <c r="K423" s="52">
        <f t="shared" si="16"/>
        <v>0</v>
      </c>
      <c r="L423" s="52">
        <v>0</v>
      </c>
      <c r="M423" s="52">
        <v>36089.1</v>
      </c>
      <c r="N423" s="52">
        <v>3820.6</v>
      </c>
      <c r="O423" s="52">
        <v>0</v>
      </c>
      <c r="P423" s="52">
        <v>138.1</v>
      </c>
      <c r="Q423" s="52">
        <v>0</v>
      </c>
      <c r="R423" s="52">
        <v>0</v>
      </c>
      <c r="S423" s="52">
        <v>0</v>
      </c>
      <c r="T423" s="52">
        <v>89308.4</v>
      </c>
      <c r="U423" s="52">
        <v>147.9</v>
      </c>
      <c r="V423" s="52">
        <v>0</v>
      </c>
      <c r="W423" s="52">
        <v>0</v>
      </c>
    </row>
    <row r="424" spans="2:23">
      <c r="B424" s="137"/>
      <c r="C424" s="137"/>
      <c r="D424" s="137" t="s">
        <v>198</v>
      </c>
      <c r="E424" s="137" t="s">
        <v>58</v>
      </c>
      <c r="F424" s="137" t="s">
        <v>197</v>
      </c>
      <c r="G424" s="52">
        <f t="shared" si="15"/>
        <v>46780.6</v>
      </c>
      <c r="H424" s="52">
        <f t="shared" si="16"/>
        <v>6723</v>
      </c>
      <c r="I424" s="52">
        <f t="shared" si="16"/>
        <v>36237</v>
      </c>
      <c r="J424" s="52">
        <f t="shared" si="16"/>
        <v>3820.6</v>
      </c>
      <c r="K424" s="52">
        <f t="shared" si="16"/>
        <v>0</v>
      </c>
      <c r="L424" s="52">
        <v>0</v>
      </c>
      <c r="M424" s="52">
        <v>36089.1</v>
      </c>
      <c r="N424" s="52">
        <v>3820.6</v>
      </c>
      <c r="O424" s="52">
        <v>0</v>
      </c>
      <c r="P424" s="52">
        <v>0</v>
      </c>
      <c r="Q424" s="52">
        <v>0</v>
      </c>
      <c r="R424" s="52">
        <v>0</v>
      </c>
      <c r="S424" s="52">
        <v>0</v>
      </c>
      <c r="T424" s="52">
        <v>6723</v>
      </c>
      <c r="U424" s="52">
        <v>147.9</v>
      </c>
      <c r="V424" s="52">
        <v>0</v>
      </c>
      <c r="W424" s="52">
        <v>0</v>
      </c>
    </row>
    <row r="425" spans="2:23">
      <c r="B425" s="137"/>
      <c r="C425" s="137"/>
      <c r="D425" s="137"/>
      <c r="E425" s="137" t="s">
        <v>153</v>
      </c>
      <c r="F425" s="51" t="s">
        <v>58</v>
      </c>
      <c r="G425" s="52">
        <f t="shared" si="15"/>
        <v>44221.5</v>
      </c>
      <c r="H425" s="52">
        <f t="shared" si="16"/>
        <v>6723</v>
      </c>
      <c r="I425" s="52">
        <f t="shared" si="16"/>
        <v>33922.9</v>
      </c>
      <c r="J425" s="52">
        <f t="shared" si="16"/>
        <v>3575.6</v>
      </c>
      <c r="K425" s="52">
        <f t="shared" si="16"/>
        <v>0</v>
      </c>
      <c r="L425" s="52">
        <v>0</v>
      </c>
      <c r="M425" s="52">
        <v>33775</v>
      </c>
      <c r="N425" s="52">
        <v>3575.6</v>
      </c>
      <c r="O425" s="52">
        <v>0</v>
      </c>
      <c r="P425" s="52">
        <v>0</v>
      </c>
      <c r="Q425" s="52">
        <v>0</v>
      </c>
      <c r="R425" s="52">
        <v>0</v>
      </c>
      <c r="S425" s="52">
        <v>0</v>
      </c>
      <c r="T425" s="52">
        <v>6723</v>
      </c>
      <c r="U425" s="52">
        <v>147.9</v>
      </c>
      <c r="V425" s="52">
        <v>0</v>
      </c>
      <c r="W425" s="52">
        <v>0</v>
      </c>
    </row>
    <row r="426" spans="2:23">
      <c r="B426" s="137"/>
      <c r="C426" s="137"/>
      <c r="D426" s="137"/>
      <c r="E426" s="137"/>
      <c r="F426" s="51" t="s">
        <v>199</v>
      </c>
      <c r="G426" s="52">
        <f t="shared" si="15"/>
        <v>12674.6</v>
      </c>
      <c r="H426" s="52">
        <f t="shared" si="16"/>
        <v>0</v>
      </c>
      <c r="I426" s="52">
        <f t="shared" si="16"/>
        <v>11461.2</v>
      </c>
      <c r="J426" s="52">
        <f t="shared" si="16"/>
        <v>1213.4000000000001</v>
      </c>
      <c r="K426" s="52">
        <f t="shared" si="16"/>
        <v>0</v>
      </c>
      <c r="L426" s="52">
        <v>0</v>
      </c>
      <c r="M426" s="52">
        <v>11461.2</v>
      </c>
      <c r="N426" s="52">
        <v>1213.4000000000001</v>
      </c>
      <c r="O426" s="52">
        <v>0</v>
      </c>
      <c r="P426" s="52">
        <v>0</v>
      </c>
      <c r="Q426" s="52">
        <v>0</v>
      </c>
      <c r="R426" s="52">
        <v>0</v>
      </c>
      <c r="S426" s="52">
        <v>0</v>
      </c>
      <c r="T426" s="52">
        <v>0</v>
      </c>
      <c r="U426" s="52">
        <v>0</v>
      </c>
      <c r="V426" s="52">
        <v>0</v>
      </c>
      <c r="W426" s="52">
        <v>0</v>
      </c>
    </row>
    <row r="427" spans="2:23" ht="31.2">
      <c r="B427" s="137"/>
      <c r="C427" s="137"/>
      <c r="D427" s="137"/>
      <c r="E427" s="137"/>
      <c r="F427" s="51" t="s">
        <v>200</v>
      </c>
      <c r="G427" s="52">
        <f t="shared" si="15"/>
        <v>7425.1</v>
      </c>
      <c r="H427" s="52">
        <f t="shared" si="16"/>
        <v>0</v>
      </c>
      <c r="I427" s="52">
        <f t="shared" si="16"/>
        <v>6714.3</v>
      </c>
      <c r="J427" s="52">
        <f t="shared" si="16"/>
        <v>710.8</v>
      </c>
      <c r="K427" s="52">
        <f t="shared" si="16"/>
        <v>0</v>
      </c>
      <c r="L427" s="52">
        <v>0</v>
      </c>
      <c r="M427" s="52">
        <v>6714.3</v>
      </c>
      <c r="N427" s="52">
        <v>710.8</v>
      </c>
      <c r="O427" s="52">
        <v>0</v>
      </c>
      <c r="P427" s="52">
        <v>0</v>
      </c>
      <c r="Q427" s="52">
        <v>0</v>
      </c>
      <c r="R427" s="52">
        <v>0</v>
      </c>
      <c r="S427" s="52">
        <v>0</v>
      </c>
      <c r="T427" s="52">
        <v>0</v>
      </c>
      <c r="U427" s="52">
        <v>0</v>
      </c>
      <c r="V427" s="52">
        <v>0</v>
      </c>
      <c r="W427" s="52">
        <v>0</v>
      </c>
    </row>
    <row r="428" spans="2:23">
      <c r="B428" s="137"/>
      <c r="C428" s="137"/>
      <c r="D428" s="137"/>
      <c r="E428" s="137"/>
      <c r="F428" s="51" t="s">
        <v>201</v>
      </c>
      <c r="G428" s="52">
        <f t="shared" si="15"/>
        <v>233.10000000000002</v>
      </c>
      <c r="H428" s="52">
        <f t="shared" si="16"/>
        <v>0</v>
      </c>
      <c r="I428" s="52">
        <f t="shared" si="16"/>
        <v>210.8</v>
      </c>
      <c r="J428" s="52">
        <f t="shared" si="16"/>
        <v>22.3</v>
      </c>
      <c r="K428" s="52">
        <f t="shared" si="16"/>
        <v>0</v>
      </c>
      <c r="L428" s="52">
        <v>0</v>
      </c>
      <c r="M428" s="52">
        <v>210.8</v>
      </c>
      <c r="N428" s="52">
        <v>22.3</v>
      </c>
      <c r="O428" s="52">
        <v>0</v>
      </c>
      <c r="P428" s="52">
        <v>0</v>
      </c>
      <c r="Q428" s="52">
        <v>0</v>
      </c>
      <c r="R428" s="52">
        <v>0</v>
      </c>
      <c r="S428" s="52">
        <v>0</v>
      </c>
      <c r="T428" s="52">
        <v>0</v>
      </c>
      <c r="U428" s="52">
        <v>0</v>
      </c>
      <c r="V428" s="52">
        <v>0</v>
      </c>
      <c r="W428" s="52">
        <v>0</v>
      </c>
    </row>
    <row r="429" spans="2:23">
      <c r="B429" s="137"/>
      <c r="C429" s="137"/>
      <c r="D429" s="137"/>
      <c r="E429" s="137"/>
      <c r="F429" s="51" t="s">
        <v>202</v>
      </c>
      <c r="G429" s="52">
        <f t="shared" si="15"/>
        <v>939.99999999999989</v>
      </c>
      <c r="H429" s="52">
        <f t="shared" si="16"/>
        <v>0</v>
      </c>
      <c r="I429" s="52">
        <f t="shared" si="16"/>
        <v>864.19999999999993</v>
      </c>
      <c r="J429" s="52">
        <f t="shared" si="16"/>
        <v>75.8</v>
      </c>
      <c r="K429" s="52">
        <f t="shared" si="16"/>
        <v>0</v>
      </c>
      <c r="L429" s="52">
        <v>0</v>
      </c>
      <c r="M429" s="52">
        <v>716.3</v>
      </c>
      <c r="N429" s="52">
        <v>75.8</v>
      </c>
      <c r="O429" s="52">
        <v>0</v>
      </c>
      <c r="P429" s="52">
        <v>0</v>
      </c>
      <c r="Q429" s="52">
        <v>0</v>
      </c>
      <c r="R429" s="52">
        <v>0</v>
      </c>
      <c r="S429" s="52">
        <v>0</v>
      </c>
      <c r="T429" s="52">
        <v>0</v>
      </c>
      <c r="U429" s="52">
        <v>147.9</v>
      </c>
      <c r="V429" s="52">
        <v>0</v>
      </c>
      <c r="W429" s="52">
        <v>0</v>
      </c>
    </row>
    <row r="430" spans="2:23" ht="31.2">
      <c r="B430" s="137"/>
      <c r="C430" s="137"/>
      <c r="D430" s="137"/>
      <c r="E430" s="137"/>
      <c r="F430" s="51" t="s">
        <v>203</v>
      </c>
      <c r="G430" s="52">
        <f t="shared" si="15"/>
        <v>972.30000000000007</v>
      </c>
      <c r="H430" s="52">
        <f t="shared" si="16"/>
        <v>0</v>
      </c>
      <c r="I430" s="52">
        <f t="shared" si="16"/>
        <v>879.2</v>
      </c>
      <c r="J430" s="52">
        <f t="shared" si="16"/>
        <v>93.1</v>
      </c>
      <c r="K430" s="52">
        <f t="shared" si="16"/>
        <v>0</v>
      </c>
      <c r="L430" s="52">
        <v>0</v>
      </c>
      <c r="M430" s="52">
        <v>879.2</v>
      </c>
      <c r="N430" s="52">
        <v>93.1</v>
      </c>
      <c r="O430" s="52">
        <v>0</v>
      </c>
      <c r="P430" s="52">
        <v>0</v>
      </c>
      <c r="Q430" s="52">
        <v>0</v>
      </c>
      <c r="R430" s="52">
        <v>0</v>
      </c>
      <c r="S430" s="52">
        <v>0</v>
      </c>
      <c r="T430" s="52">
        <v>0</v>
      </c>
      <c r="U430" s="52">
        <v>0</v>
      </c>
      <c r="V430" s="52">
        <v>0</v>
      </c>
      <c r="W430" s="52">
        <v>0</v>
      </c>
    </row>
    <row r="431" spans="2:23">
      <c r="B431" s="137"/>
      <c r="C431" s="137"/>
      <c r="D431" s="137"/>
      <c r="E431" s="137"/>
      <c r="F431" s="51" t="s">
        <v>204</v>
      </c>
      <c r="G431" s="52">
        <f t="shared" si="15"/>
        <v>7163</v>
      </c>
      <c r="H431" s="52">
        <f t="shared" si="16"/>
        <v>6723</v>
      </c>
      <c r="I431" s="52">
        <f t="shared" si="16"/>
        <v>397.9</v>
      </c>
      <c r="J431" s="52">
        <f t="shared" si="16"/>
        <v>42.1</v>
      </c>
      <c r="K431" s="52">
        <f t="shared" si="16"/>
        <v>0</v>
      </c>
      <c r="L431" s="52">
        <v>0</v>
      </c>
      <c r="M431" s="52">
        <v>397.9</v>
      </c>
      <c r="N431" s="52">
        <v>42.1</v>
      </c>
      <c r="O431" s="52">
        <v>0</v>
      </c>
      <c r="P431" s="52">
        <v>0</v>
      </c>
      <c r="Q431" s="52">
        <v>0</v>
      </c>
      <c r="R431" s="52">
        <v>0</v>
      </c>
      <c r="S431" s="52">
        <v>0</v>
      </c>
      <c r="T431" s="52">
        <v>6723</v>
      </c>
      <c r="U431" s="52">
        <v>0</v>
      </c>
      <c r="V431" s="52">
        <v>0</v>
      </c>
      <c r="W431" s="52">
        <v>0</v>
      </c>
    </row>
    <row r="432" spans="2:23">
      <c r="B432" s="137"/>
      <c r="C432" s="137"/>
      <c r="D432" s="137"/>
      <c r="E432" s="137"/>
      <c r="F432" s="51" t="s">
        <v>55</v>
      </c>
      <c r="G432" s="52">
        <f t="shared" si="15"/>
        <v>14813.4</v>
      </c>
      <c r="H432" s="52">
        <f t="shared" si="16"/>
        <v>0</v>
      </c>
      <c r="I432" s="52">
        <f t="shared" si="16"/>
        <v>13395.3</v>
      </c>
      <c r="J432" s="52">
        <f t="shared" si="16"/>
        <v>1418.1</v>
      </c>
      <c r="K432" s="52">
        <f t="shared" si="16"/>
        <v>0</v>
      </c>
      <c r="L432" s="52">
        <v>0</v>
      </c>
      <c r="M432" s="52">
        <v>13395.3</v>
      </c>
      <c r="N432" s="52">
        <v>1418.1</v>
      </c>
      <c r="O432" s="52">
        <v>0</v>
      </c>
      <c r="P432" s="52">
        <v>0</v>
      </c>
      <c r="Q432" s="52">
        <v>0</v>
      </c>
      <c r="R432" s="52">
        <v>0</v>
      </c>
      <c r="S432" s="52">
        <v>0</v>
      </c>
      <c r="T432" s="52">
        <v>0</v>
      </c>
      <c r="U432" s="52">
        <v>0</v>
      </c>
      <c r="V432" s="52">
        <v>0</v>
      </c>
      <c r="W432" s="52">
        <v>0</v>
      </c>
    </row>
    <row r="433" spans="2:23">
      <c r="B433" s="137"/>
      <c r="C433" s="137"/>
      <c r="D433" s="137"/>
      <c r="E433" s="137" t="s">
        <v>154</v>
      </c>
      <c r="F433" s="51" t="s">
        <v>58</v>
      </c>
      <c r="G433" s="52">
        <f t="shared" si="15"/>
        <v>2559.1</v>
      </c>
      <c r="H433" s="52">
        <f t="shared" si="16"/>
        <v>0</v>
      </c>
      <c r="I433" s="52">
        <f t="shared" si="16"/>
        <v>2314.1</v>
      </c>
      <c r="J433" s="52">
        <f t="shared" si="16"/>
        <v>245</v>
      </c>
      <c r="K433" s="52">
        <f t="shared" si="16"/>
        <v>0</v>
      </c>
      <c r="L433" s="52">
        <v>0</v>
      </c>
      <c r="M433" s="52">
        <v>2314.1</v>
      </c>
      <c r="N433" s="52">
        <v>245</v>
      </c>
      <c r="O433" s="52">
        <v>0</v>
      </c>
      <c r="P433" s="52">
        <v>0</v>
      </c>
      <c r="Q433" s="52">
        <v>0</v>
      </c>
      <c r="R433" s="52">
        <v>0</v>
      </c>
      <c r="S433" s="52">
        <v>0</v>
      </c>
      <c r="T433" s="52">
        <v>0</v>
      </c>
      <c r="U433" s="52">
        <v>0</v>
      </c>
      <c r="V433" s="52">
        <v>0</v>
      </c>
      <c r="W433" s="52">
        <v>0</v>
      </c>
    </row>
    <row r="434" spans="2:23">
      <c r="B434" s="137"/>
      <c r="C434" s="137"/>
      <c r="D434" s="137"/>
      <c r="E434" s="137"/>
      <c r="F434" s="51" t="s">
        <v>205</v>
      </c>
      <c r="G434" s="52">
        <f t="shared" si="15"/>
        <v>395.79999999999995</v>
      </c>
      <c r="H434" s="52">
        <f t="shared" si="16"/>
        <v>0</v>
      </c>
      <c r="I434" s="52">
        <f t="shared" si="16"/>
        <v>357.9</v>
      </c>
      <c r="J434" s="52">
        <f t="shared" si="16"/>
        <v>37.9</v>
      </c>
      <c r="K434" s="52">
        <f t="shared" si="16"/>
        <v>0</v>
      </c>
      <c r="L434" s="52">
        <v>0</v>
      </c>
      <c r="M434" s="52">
        <v>357.9</v>
      </c>
      <c r="N434" s="52">
        <v>37.9</v>
      </c>
      <c r="O434" s="52">
        <v>0</v>
      </c>
      <c r="P434" s="52">
        <v>0</v>
      </c>
      <c r="Q434" s="52">
        <v>0</v>
      </c>
      <c r="R434" s="52">
        <v>0</v>
      </c>
      <c r="S434" s="52">
        <v>0</v>
      </c>
      <c r="T434" s="52">
        <v>0</v>
      </c>
      <c r="U434" s="52">
        <v>0</v>
      </c>
      <c r="V434" s="52">
        <v>0</v>
      </c>
      <c r="W434" s="52">
        <v>0</v>
      </c>
    </row>
    <row r="435" spans="2:23">
      <c r="B435" s="137"/>
      <c r="C435" s="137"/>
      <c r="D435" s="137"/>
      <c r="E435" s="137"/>
      <c r="F435" s="51" t="s">
        <v>206</v>
      </c>
      <c r="G435" s="52">
        <f t="shared" si="15"/>
        <v>784.30000000000007</v>
      </c>
      <c r="H435" s="52">
        <f t="shared" si="16"/>
        <v>0</v>
      </c>
      <c r="I435" s="52">
        <f t="shared" si="16"/>
        <v>709.2</v>
      </c>
      <c r="J435" s="52">
        <f t="shared" si="16"/>
        <v>75.099999999999994</v>
      </c>
      <c r="K435" s="52">
        <f t="shared" si="16"/>
        <v>0</v>
      </c>
      <c r="L435" s="52">
        <v>0</v>
      </c>
      <c r="M435" s="52">
        <v>709.2</v>
      </c>
      <c r="N435" s="52">
        <v>75.099999999999994</v>
      </c>
      <c r="O435" s="52">
        <v>0</v>
      </c>
      <c r="P435" s="52">
        <v>0</v>
      </c>
      <c r="Q435" s="52">
        <v>0</v>
      </c>
      <c r="R435" s="52">
        <v>0</v>
      </c>
      <c r="S435" s="52">
        <v>0</v>
      </c>
      <c r="T435" s="52">
        <v>0</v>
      </c>
      <c r="U435" s="52">
        <v>0</v>
      </c>
      <c r="V435" s="52">
        <v>0</v>
      </c>
      <c r="W435" s="52">
        <v>0</v>
      </c>
    </row>
    <row r="436" spans="2:23">
      <c r="B436" s="137"/>
      <c r="C436" s="137"/>
      <c r="D436" s="137"/>
      <c r="E436" s="137"/>
      <c r="F436" s="51" t="s">
        <v>207</v>
      </c>
      <c r="G436" s="52">
        <f t="shared" si="15"/>
        <v>149.30000000000001</v>
      </c>
      <c r="H436" s="52">
        <f t="shared" si="16"/>
        <v>0</v>
      </c>
      <c r="I436" s="52">
        <f t="shared" si="16"/>
        <v>135</v>
      </c>
      <c r="J436" s="52">
        <f t="shared" si="16"/>
        <v>14.3</v>
      </c>
      <c r="K436" s="52">
        <f t="shared" si="16"/>
        <v>0</v>
      </c>
      <c r="L436" s="52">
        <v>0</v>
      </c>
      <c r="M436" s="52">
        <v>135</v>
      </c>
      <c r="N436" s="52">
        <v>14.3</v>
      </c>
      <c r="O436" s="52">
        <v>0</v>
      </c>
      <c r="P436" s="52">
        <v>0</v>
      </c>
      <c r="Q436" s="52">
        <v>0</v>
      </c>
      <c r="R436" s="52">
        <v>0</v>
      </c>
      <c r="S436" s="52">
        <v>0</v>
      </c>
      <c r="T436" s="52">
        <v>0</v>
      </c>
      <c r="U436" s="52">
        <v>0</v>
      </c>
      <c r="V436" s="52">
        <v>0</v>
      </c>
      <c r="W436" s="52">
        <v>0</v>
      </c>
    </row>
    <row r="437" spans="2:23" ht="31.2">
      <c r="B437" s="137"/>
      <c r="C437" s="137"/>
      <c r="D437" s="137"/>
      <c r="E437" s="137"/>
      <c r="F437" s="51" t="s">
        <v>208</v>
      </c>
      <c r="G437" s="52">
        <f t="shared" si="15"/>
        <v>179</v>
      </c>
      <c r="H437" s="52">
        <f t="shared" si="16"/>
        <v>0</v>
      </c>
      <c r="I437" s="52">
        <f t="shared" si="16"/>
        <v>161.9</v>
      </c>
      <c r="J437" s="52">
        <f t="shared" si="16"/>
        <v>17.100000000000001</v>
      </c>
      <c r="K437" s="52">
        <f t="shared" si="16"/>
        <v>0</v>
      </c>
      <c r="L437" s="52">
        <v>0</v>
      </c>
      <c r="M437" s="52">
        <v>161.9</v>
      </c>
      <c r="N437" s="52">
        <v>17.100000000000001</v>
      </c>
      <c r="O437" s="52">
        <v>0</v>
      </c>
      <c r="P437" s="52">
        <v>0</v>
      </c>
      <c r="Q437" s="52">
        <v>0</v>
      </c>
      <c r="R437" s="52">
        <v>0</v>
      </c>
      <c r="S437" s="52">
        <v>0</v>
      </c>
      <c r="T437" s="52">
        <v>0</v>
      </c>
      <c r="U437" s="52">
        <v>0</v>
      </c>
      <c r="V437" s="52">
        <v>0</v>
      </c>
      <c r="W437" s="52">
        <v>0</v>
      </c>
    </row>
    <row r="438" spans="2:23">
      <c r="B438" s="137"/>
      <c r="C438" s="137"/>
      <c r="D438" s="137"/>
      <c r="E438" s="137"/>
      <c r="F438" s="51" t="s">
        <v>209</v>
      </c>
      <c r="G438" s="52">
        <f t="shared" si="15"/>
        <v>0.79999999999999993</v>
      </c>
      <c r="H438" s="52">
        <f t="shared" si="16"/>
        <v>0</v>
      </c>
      <c r="I438" s="52">
        <f t="shared" si="16"/>
        <v>0.7</v>
      </c>
      <c r="J438" s="52">
        <f t="shared" si="16"/>
        <v>0.1</v>
      </c>
      <c r="K438" s="52">
        <f t="shared" si="16"/>
        <v>0</v>
      </c>
      <c r="L438" s="52">
        <v>0</v>
      </c>
      <c r="M438" s="52">
        <v>0.7</v>
      </c>
      <c r="N438" s="52">
        <v>0.1</v>
      </c>
      <c r="O438" s="52">
        <v>0</v>
      </c>
      <c r="P438" s="52">
        <v>0</v>
      </c>
      <c r="Q438" s="52">
        <v>0</v>
      </c>
      <c r="R438" s="52">
        <v>0</v>
      </c>
      <c r="S438" s="52">
        <v>0</v>
      </c>
      <c r="T438" s="52">
        <v>0</v>
      </c>
      <c r="U438" s="52">
        <v>0</v>
      </c>
      <c r="V438" s="52">
        <v>0</v>
      </c>
      <c r="W438" s="52">
        <v>0</v>
      </c>
    </row>
    <row r="439" spans="2:23">
      <c r="B439" s="137"/>
      <c r="C439" s="137"/>
      <c r="D439" s="137"/>
      <c r="E439" s="137"/>
      <c r="F439" s="51" t="s">
        <v>55</v>
      </c>
      <c r="G439" s="52">
        <f t="shared" si="15"/>
        <v>1049.9000000000001</v>
      </c>
      <c r="H439" s="52">
        <f t="shared" si="16"/>
        <v>0</v>
      </c>
      <c r="I439" s="52">
        <f t="shared" si="16"/>
        <v>949.4</v>
      </c>
      <c r="J439" s="52">
        <f t="shared" si="16"/>
        <v>100.5</v>
      </c>
      <c r="K439" s="52">
        <f t="shared" si="16"/>
        <v>0</v>
      </c>
      <c r="L439" s="52">
        <v>0</v>
      </c>
      <c r="M439" s="52">
        <v>949.4</v>
      </c>
      <c r="N439" s="52">
        <v>100.5</v>
      </c>
      <c r="O439" s="52">
        <v>0</v>
      </c>
      <c r="P439" s="52">
        <v>0</v>
      </c>
      <c r="Q439" s="52">
        <v>0</v>
      </c>
      <c r="R439" s="52">
        <v>0</v>
      </c>
      <c r="S439" s="52">
        <v>0</v>
      </c>
      <c r="T439" s="52">
        <v>0</v>
      </c>
      <c r="U439" s="52">
        <v>0</v>
      </c>
      <c r="V439" s="52">
        <v>0</v>
      </c>
      <c r="W439" s="52">
        <v>0</v>
      </c>
    </row>
    <row r="440" spans="2:23" ht="62.4">
      <c r="B440" s="137"/>
      <c r="C440" s="137"/>
      <c r="D440" s="137"/>
      <c r="E440" s="51" t="s">
        <v>210</v>
      </c>
      <c r="F440" s="51" t="s">
        <v>233</v>
      </c>
      <c r="G440" s="52">
        <f t="shared" si="15"/>
        <v>0</v>
      </c>
      <c r="H440" s="52">
        <f t="shared" si="16"/>
        <v>0</v>
      </c>
      <c r="I440" s="52">
        <f t="shared" si="16"/>
        <v>0</v>
      </c>
      <c r="J440" s="52">
        <f t="shared" si="16"/>
        <v>0</v>
      </c>
      <c r="K440" s="52">
        <f t="shared" si="16"/>
        <v>0</v>
      </c>
      <c r="L440" s="52">
        <v>0</v>
      </c>
      <c r="M440" s="52">
        <v>0</v>
      </c>
      <c r="N440" s="52">
        <v>0</v>
      </c>
      <c r="O440" s="52">
        <v>0</v>
      </c>
      <c r="P440" s="52">
        <v>0</v>
      </c>
      <c r="Q440" s="52">
        <v>0</v>
      </c>
      <c r="R440" s="52">
        <v>0</v>
      </c>
      <c r="S440" s="52">
        <v>0</v>
      </c>
      <c r="T440" s="52">
        <v>0</v>
      </c>
      <c r="U440" s="52">
        <v>0</v>
      </c>
      <c r="V440" s="52">
        <v>0</v>
      </c>
      <c r="W440" s="52">
        <v>0</v>
      </c>
    </row>
    <row r="441" spans="2:23">
      <c r="B441" s="137"/>
      <c r="C441" s="137"/>
      <c r="D441" s="137"/>
      <c r="E441" s="137" t="s">
        <v>211</v>
      </c>
      <c r="F441" s="137" t="s">
        <v>197</v>
      </c>
      <c r="G441" s="52">
        <f t="shared" si="15"/>
        <v>0</v>
      </c>
      <c r="H441" s="52">
        <f t="shared" si="16"/>
        <v>0</v>
      </c>
      <c r="I441" s="52">
        <f t="shared" si="16"/>
        <v>0</v>
      </c>
      <c r="J441" s="52">
        <f t="shared" si="16"/>
        <v>0</v>
      </c>
      <c r="K441" s="52">
        <f t="shared" si="16"/>
        <v>0</v>
      </c>
      <c r="L441" s="52">
        <v>0</v>
      </c>
      <c r="M441" s="52">
        <v>0</v>
      </c>
      <c r="N441" s="52">
        <v>0</v>
      </c>
      <c r="O441" s="52">
        <v>0</v>
      </c>
      <c r="P441" s="52">
        <v>0</v>
      </c>
      <c r="Q441" s="52">
        <v>0</v>
      </c>
      <c r="R441" s="52">
        <v>0</v>
      </c>
      <c r="S441" s="52">
        <v>0</v>
      </c>
      <c r="T441" s="52">
        <v>0</v>
      </c>
      <c r="U441" s="52">
        <v>0</v>
      </c>
      <c r="V441" s="52">
        <v>0</v>
      </c>
      <c r="W441" s="52">
        <v>0</v>
      </c>
    </row>
    <row r="442" spans="2:23">
      <c r="B442" s="137"/>
      <c r="C442" s="137"/>
      <c r="D442" s="137" t="s">
        <v>212</v>
      </c>
      <c r="E442" s="137" t="s">
        <v>58</v>
      </c>
      <c r="F442" s="137" t="s">
        <v>197</v>
      </c>
      <c r="G442" s="52">
        <f t="shared" si="15"/>
        <v>42134.6</v>
      </c>
      <c r="H442" s="52">
        <f t="shared" si="16"/>
        <v>42134.6</v>
      </c>
      <c r="I442" s="52">
        <f t="shared" si="16"/>
        <v>0</v>
      </c>
      <c r="J442" s="52">
        <f t="shared" si="16"/>
        <v>0</v>
      </c>
      <c r="K442" s="52">
        <f t="shared" si="16"/>
        <v>0</v>
      </c>
      <c r="L442" s="52">
        <v>0</v>
      </c>
      <c r="M442" s="52">
        <v>0</v>
      </c>
      <c r="N442" s="52">
        <v>0</v>
      </c>
      <c r="O442" s="52">
        <v>0</v>
      </c>
      <c r="P442" s="52">
        <v>0</v>
      </c>
      <c r="Q442" s="52">
        <v>0</v>
      </c>
      <c r="R442" s="52">
        <v>0</v>
      </c>
      <c r="S442" s="52">
        <v>0</v>
      </c>
      <c r="T442" s="52">
        <v>42134.6</v>
      </c>
      <c r="U442" s="52">
        <v>0</v>
      </c>
      <c r="V442" s="52">
        <v>0</v>
      </c>
      <c r="W442" s="52">
        <v>0</v>
      </c>
    </row>
    <row r="443" spans="2:23">
      <c r="B443" s="137"/>
      <c r="C443" s="137"/>
      <c r="D443" s="137"/>
      <c r="E443" s="137" t="s">
        <v>199</v>
      </c>
      <c r="F443" s="51" t="s">
        <v>213</v>
      </c>
      <c r="G443" s="52">
        <f t="shared" si="15"/>
        <v>0</v>
      </c>
      <c r="H443" s="52">
        <f t="shared" si="16"/>
        <v>0</v>
      </c>
      <c r="I443" s="52">
        <f t="shared" si="16"/>
        <v>0</v>
      </c>
      <c r="J443" s="52">
        <f t="shared" si="16"/>
        <v>0</v>
      </c>
      <c r="K443" s="52">
        <f t="shared" si="16"/>
        <v>0</v>
      </c>
      <c r="L443" s="52">
        <v>0</v>
      </c>
      <c r="M443" s="52">
        <v>0</v>
      </c>
      <c r="N443" s="52">
        <v>0</v>
      </c>
      <c r="O443" s="52">
        <v>0</v>
      </c>
      <c r="P443" s="52">
        <v>0</v>
      </c>
      <c r="Q443" s="52">
        <v>0</v>
      </c>
      <c r="R443" s="52">
        <v>0</v>
      </c>
      <c r="S443" s="52">
        <v>0</v>
      </c>
      <c r="T443" s="52">
        <v>0</v>
      </c>
      <c r="U443" s="52">
        <v>0</v>
      </c>
      <c r="V443" s="52">
        <v>0</v>
      </c>
      <c r="W443" s="52">
        <v>0</v>
      </c>
    </row>
    <row r="444" spans="2:23">
      <c r="B444" s="137"/>
      <c r="C444" s="137"/>
      <c r="D444" s="137"/>
      <c r="E444" s="137"/>
      <c r="F444" s="51" t="s">
        <v>55</v>
      </c>
      <c r="G444" s="52">
        <f t="shared" si="15"/>
        <v>17447</v>
      </c>
      <c r="H444" s="52">
        <f t="shared" si="16"/>
        <v>17447</v>
      </c>
      <c r="I444" s="52">
        <f t="shared" si="16"/>
        <v>0</v>
      </c>
      <c r="J444" s="52">
        <f t="shared" si="16"/>
        <v>0</v>
      </c>
      <c r="K444" s="52">
        <f t="shared" si="16"/>
        <v>0</v>
      </c>
      <c r="L444" s="52">
        <v>0</v>
      </c>
      <c r="M444" s="52">
        <v>0</v>
      </c>
      <c r="N444" s="52">
        <v>0</v>
      </c>
      <c r="O444" s="52">
        <v>0</v>
      </c>
      <c r="P444" s="52">
        <v>0</v>
      </c>
      <c r="Q444" s="52">
        <v>0</v>
      </c>
      <c r="R444" s="52">
        <v>0</v>
      </c>
      <c r="S444" s="52">
        <v>0</v>
      </c>
      <c r="T444" s="52">
        <v>17447</v>
      </c>
      <c r="U444" s="52">
        <v>0</v>
      </c>
      <c r="V444" s="52">
        <v>0</v>
      </c>
      <c r="W444" s="52">
        <v>0</v>
      </c>
    </row>
    <row r="445" spans="2:23">
      <c r="B445" s="137"/>
      <c r="C445" s="137"/>
      <c r="D445" s="137"/>
      <c r="E445" s="137" t="s">
        <v>112</v>
      </c>
      <c r="F445" s="137" t="s">
        <v>197</v>
      </c>
      <c r="G445" s="52">
        <f t="shared" si="15"/>
        <v>965</v>
      </c>
      <c r="H445" s="52">
        <f t="shared" si="16"/>
        <v>965</v>
      </c>
      <c r="I445" s="52">
        <f t="shared" si="16"/>
        <v>0</v>
      </c>
      <c r="J445" s="52">
        <f t="shared" si="16"/>
        <v>0</v>
      </c>
      <c r="K445" s="52">
        <f t="shared" si="16"/>
        <v>0</v>
      </c>
      <c r="L445" s="52">
        <v>0</v>
      </c>
      <c r="M445" s="52">
        <v>0</v>
      </c>
      <c r="N445" s="52">
        <v>0</v>
      </c>
      <c r="O445" s="52">
        <v>0</v>
      </c>
      <c r="P445" s="52">
        <v>0</v>
      </c>
      <c r="Q445" s="52">
        <v>0</v>
      </c>
      <c r="R445" s="52">
        <v>0</v>
      </c>
      <c r="S445" s="52">
        <v>0</v>
      </c>
      <c r="T445" s="52">
        <v>965</v>
      </c>
      <c r="U445" s="52">
        <v>0</v>
      </c>
      <c r="V445" s="52">
        <v>0</v>
      </c>
      <c r="W445" s="52">
        <v>0</v>
      </c>
    </row>
    <row r="446" spans="2:23">
      <c r="B446" s="137"/>
      <c r="C446" s="137"/>
      <c r="D446" s="137"/>
      <c r="E446" s="137" t="s">
        <v>194</v>
      </c>
      <c r="F446" s="137" t="s">
        <v>197</v>
      </c>
      <c r="G446" s="52">
        <f t="shared" si="15"/>
        <v>958.1</v>
      </c>
      <c r="H446" s="52">
        <f t="shared" si="16"/>
        <v>958.1</v>
      </c>
      <c r="I446" s="52">
        <f t="shared" si="16"/>
        <v>0</v>
      </c>
      <c r="J446" s="52">
        <f t="shared" si="16"/>
        <v>0</v>
      </c>
      <c r="K446" s="52">
        <f t="shared" si="16"/>
        <v>0</v>
      </c>
      <c r="L446" s="52">
        <v>0</v>
      </c>
      <c r="M446" s="52">
        <v>0</v>
      </c>
      <c r="N446" s="52">
        <v>0</v>
      </c>
      <c r="O446" s="52">
        <v>0</v>
      </c>
      <c r="P446" s="52">
        <v>0</v>
      </c>
      <c r="Q446" s="52">
        <v>0</v>
      </c>
      <c r="R446" s="52">
        <v>0</v>
      </c>
      <c r="S446" s="52">
        <v>0</v>
      </c>
      <c r="T446" s="52">
        <v>958.1</v>
      </c>
      <c r="U446" s="52">
        <v>0</v>
      </c>
      <c r="V446" s="52">
        <v>0</v>
      </c>
      <c r="W446" s="52">
        <v>0</v>
      </c>
    </row>
    <row r="447" spans="2:23">
      <c r="B447" s="137"/>
      <c r="C447" s="137"/>
      <c r="D447" s="137"/>
      <c r="E447" s="137" t="s">
        <v>200</v>
      </c>
      <c r="F447" s="51" t="s">
        <v>214</v>
      </c>
      <c r="G447" s="52">
        <f t="shared" si="15"/>
        <v>4652.1000000000004</v>
      </c>
      <c r="H447" s="52">
        <f t="shared" si="16"/>
        <v>4652.1000000000004</v>
      </c>
      <c r="I447" s="52">
        <f t="shared" si="16"/>
        <v>0</v>
      </c>
      <c r="J447" s="52">
        <f t="shared" si="16"/>
        <v>0</v>
      </c>
      <c r="K447" s="52">
        <f t="shared" si="16"/>
        <v>0</v>
      </c>
      <c r="L447" s="52">
        <v>0</v>
      </c>
      <c r="M447" s="52">
        <v>0</v>
      </c>
      <c r="N447" s="52">
        <v>0</v>
      </c>
      <c r="O447" s="52">
        <v>0</v>
      </c>
      <c r="P447" s="52">
        <v>0</v>
      </c>
      <c r="Q447" s="52">
        <v>0</v>
      </c>
      <c r="R447" s="52">
        <v>0</v>
      </c>
      <c r="S447" s="52">
        <v>0</v>
      </c>
      <c r="T447" s="52">
        <v>4652.1000000000004</v>
      </c>
      <c r="U447" s="52">
        <v>0</v>
      </c>
      <c r="V447" s="52">
        <v>0</v>
      </c>
      <c r="W447" s="52">
        <v>0</v>
      </c>
    </row>
    <row r="448" spans="2:23" ht="31.2">
      <c r="B448" s="137"/>
      <c r="C448" s="137"/>
      <c r="D448" s="137"/>
      <c r="E448" s="137"/>
      <c r="F448" s="51" t="s">
        <v>215</v>
      </c>
      <c r="G448" s="52">
        <f t="shared" si="15"/>
        <v>709.9</v>
      </c>
      <c r="H448" s="52">
        <f t="shared" si="16"/>
        <v>709.9</v>
      </c>
      <c r="I448" s="52">
        <f t="shared" si="16"/>
        <v>0</v>
      </c>
      <c r="J448" s="52">
        <f t="shared" si="16"/>
        <v>0</v>
      </c>
      <c r="K448" s="52">
        <f t="shared" si="16"/>
        <v>0</v>
      </c>
      <c r="L448" s="52">
        <v>0</v>
      </c>
      <c r="M448" s="52">
        <v>0</v>
      </c>
      <c r="N448" s="52">
        <v>0</v>
      </c>
      <c r="O448" s="52">
        <v>0</v>
      </c>
      <c r="P448" s="52">
        <v>0</v>
      </c>
      <c r="Q448" s="52">
        <v>0</v>
      </c>
      <c r="R448" s="52">
        <v>0</v>
      </c>
      <c r="S448" s="52">
        <v>0</v>
      </c>
      <c r="T448" s="52">
        <v>709.9</v>
      </c>
      <c r="U448" s="52">
        <v>0</v>
      </c>
      <c r="V448" s="52">
        <v>0</v>
      </c>
      <c r="W448" s="52">
        <v>0</v>
      </c>
    </row>
    <row r="449" spans="2:23">
      <c r="B449" s="137"/>
      <c r="C449" s="137"/>
      <c r="D449" s="137"/>
      <c r="E449" s="137"/>
      <c r="F449" s="51" t="s">
        <v>216</v>
      </c>
      <c r="G449" s="52">
        <f t="shared" si="15"/>
        <v>1587</v>
      </c>
      <c r="H449" s="52">
        <f t="shared" si="16"/>
        <v>1587</v>
      </c>
      <c r="I449" s="52">
        <f t="shared" si="16"/>
        <v>0</v>
      </c>
      <c r="J449" s="52">
        <f t="shared" si="16"/>
        <v>0</v>
      </c>
      <c r="K449" s="52">
        <f t="shared" si="16"/>
        <v>0</v>
      </c>
      <c r="L449" s="52">
        <v>0</v>
      </c>
      <c r="M449" s="52">
        <v>0</v>
      </c>
      <c r="N449" s="52">
        <v>0</v>
      </c>
      <c r="O449" s="52">
        <v>0</v>
      </c>
      <c r="P449" s="52">
        <v>0</v>
      </c>
      <c r="Q449" s="52">
        <v>0</v>
      </c>
      <c r="R449" s="52">
        <v>0</v>
      </c>
      <c r="S449" s="52">
        <v>0</v>
      </c>
      <c r="T449" s="52">
        <v>1587</v>
      </c>
      <c r="U449" s="52">
        <v>0</v>
      </c>
      <c r="V449" s="52">
        <v>0</v>
      </c>
      <c r="W449" s="52">
        <v>0</v>
      </c>
    </row>
    <row r="450" spans="2:23">
      <c r="B450" s="137"/>
      <c r="C450" s="137"/>
      <c r="D450" s="137"/>
      <c r="E450" s="137"/>
      <c r="F450" s="51" t="s">
        <v>55</v>
      </c>
      <c r="G450" s="52">
        <f t="shared" si="15"/>
        <v>7019.9</v>
      </c>
      <c r="H450" s="52">
        <f t="shared" si="16"/>
        <v>7019.9</v>
      </c>
      <c r="I450" s="52">
        <f t="shared" si="16"/>
        <v>0</v>
      </c>
      <c r="J450" s="52">
        <f t="shared" si="16"/>
        <v>0</v>
      </c>
      <c r="K450" s="52">
        <f t="shared" ref="K450:K513" si="17">SUM(O450,S450,W450)</f>
        <v>0</v>
      </c>
      <c r="L450" s="52">
        <v>0</v>
      </c>
      <c r="M450" s="52">
        <v>0</v>
      </c>
      <c r="N450" s="52">
        <v>0</v>
      </c>
      <c r="O450" s="52">
        <v>0</v>
      </c>
      <c r="P450" s="52">
        <v>0</v>
      </c>
      <c r="Q450" s="52">
        <v>0</v>
      </c>
      <c r="R450" s="52">
        <v>0</v>
      </c>
      <c r="S450" s="52">
        <v>0</v>
      </c>
      <c r="T450" s="52">
        <v>7019.9</v>
      </c>
      <c r="U450" s="52">
        <v>0</v>
      </c>
      <c r="V450" s="52">
        <v>0</v>
      </c>
      <c r="W450" s="52">
        <v>0</v>
      </c>
    </row>
    <row r="451" spans="2:23">
      <c r="B451" s="137"/>
      <c r="C451" s="137"/>
      <c r="D451" s="137"/>
      <c r="E451" s="137" t="s">
        <v>201</v>
      </c>
      <c r="F451" s="137" t="s">
        <v>197</v>
      </c>
      <c r="G451" s="52">
        <f t="shared" ref="G451:G514" si="18">SUM(H451:K451)</f>
        <v>0</v>
      </c>
      <c r="H451" s="52">
        <f t="shared" ref="H451:K514" si="19">SUM(L451,P451,T451)</f>
        <v>0</v>
      </c>
      <c r="I451" s="52">
        <f t="shared" si="19"/>
        <v>0</v>
      </c>
      <c r="J451" s="52">
        <f t="shared" si="19"/>
        <v>0</v>
      </c>
      <c r="K451" s="52">
        <f t="shared" si="17"/>
        <v>0</v>
      </c>
      <c r="L451" s="52">
        <v>0</v>
      </c>
      <c r="M451" s="52">
        <v>0</v>
      </c>
      <c r="N451" s="52">
        <v>0</v>
      </c>
      <c r="O451" s="52">
        <v>0</v>
      </c>
      <c r="P451" s="52">
        <v>0</v>
      </c>
      <c r="Q451" s="52">
        <v>0</v>
      </c>
      <c r="R451" s="52">
        <v>0</v>
      </c>
      <c r="S451" s="52">
        <v>0</v>
      </c>
      <c r="T451" s="52">
        <v>0</v>
      </c>
      <c r="U451" s="52">
        <v>0</v>
      </c>
      <c r="V451" s="52">
        <v>0</v>
      </c>
      <c r="W451" s="52">
        <v>0</v>
      </c>
    </row>
    <row r="452" spans="2:23">
      <c r="B452" s="137"/>
      <c r="C452" s="137"/>
      <c r="D452" s="137"/>
      <c r="E452" s="137" t="s">
        <v>217</v>
      </c>
      <c r="F452" s="137" t="s">
        <v>197</v>
      </c>
      <c r="G452" s="52">
        <f t="shared" si="18"/>
        <v>3467.7</v>
      </c>
      <c r="H452" s="52">
        <f t="shared" si="19"/>
        <v>3467.7</v>
      </c>
      <c r="I452" s="52">
        <f t="shared" si="19"/>
        <v>0</v>
      </c>
      <c r="J452" s="52">
        <f t="shared" si="19"/>
        <v>0</v>
      </c>
      <c r="K452" s="52">
        <f t="shared" si="17"/>
        <v>0</v>
      </c>
      <c r="L452" s="52">
        <v>0</v>
      </c>
      <c r="M452" s="52">
        <v>0</v>
      </c>
      <c r="N452" s="52">
        <v>0</v>
      </c>
      <c r="O452" s="52">
        <v>0</v>
      </c>
      <c r="P452" s="52">
        <v>0</v>
      </c>
      <c r="Q452" s="52">
        <v>0</v>
      </c>
      <c r="R452" s="52">
        <v>0</v>
      </c>
      <c r="S452" s="52">
        <v>0</v>
      </c>
      <c r="T452" s="52">
        <v>3467.7</v>
      </c>
      <c r="U452" s="52">
        <v>0</v>
      </c>
      <c r="V452" s="52">
        <v>0</v>
      </c>
      <c r="W452" s="52">
        <v>0</v>
      </c>
    </row>
    <row r="453" spans="2:23">
      <c r="B453" s="137"/>
      <c r="C453" s="137"/>
      <c r="D453" s="137"/>
      <c r="E453" s="137" t="s">
        <v>218</v>
      </c>
      <c r="F453" s="137" t="s">
        <v>197</v>
      </c>
      <c r="G453" s="52">
        <f t="shared" si="18"/>
        <v>1937.9</v>
      </c>
      <c r="H453" s="52">
        <f t="shared" si="19"/>
        <v>1937.9</v>
      </c>
      <c r="I453" s="52">
        <f t="shared" si="19"/>
        <v>0</v>
      </c>
      <c r="J453" s="52">
        <f t="shared" si="19"/>
        <v>0</v>
      </c>
      <c r="K453" s="52">
        <f t="shared" si="17"/>
        <v>0</v>
      </c>
      <c r="L453" s="52">
        <v>0</v>
      </c>
      <c r="M453" s="52">
        <v>0</v>
      </c>
      <c r="N453" s="52">
        <v>0</v>
      </c>
      <c r="O453" s="52">
        <v>0</v>
      </c>
      <c r="P453" s="52">
        <v>0</v>
      </c>
      <c r="Q453" s="52">
        <v>0</v>
      </c>
      <c r="R453" s="52">
        <v>0</v>
      </c>
      <c r="S453" s="52">
        <v>0</v>
      </c>
      <c r="T453" s="52">
        <v>1937.9</v>
      </c>
      <c r="U453" s="52">
        <v>0</v>
      </c>
      <c r="V453" s="52">
        <v>0</v>
      </c>
      <c r="W453" s="52">
        <v>0</v>
      </c>
    </row>
    <row r="454" spans="2:23">
      <c r="B454" s="137"/>
      <c r="C454" s="137"/>
      <c r="D454" s="137"/>
      <c r="E454" s="137" t="s">
        <v>202</v>
      </c>
      <c r="F454" s="137" t="s">
        <v>197</v>
      </c>
      <c r="G454" s="52">
        <f t="shared" si="18"/>
        <v>0</v>
      </c>
      <c r="H454" s="52">
        <f t="shared" si="19"/>
        <v>0</v>
      </c>
      <c r="I454" s="52">
        <f t="shared" si="19"/>
        <v>0</v>
      </c>
      <c r="J454" s="52">
        <f t="shared" si="19"/>
        <v>0</v>
      </c>
      <c r="K454" s="52">
        <f t="shared" si="17"/>
        <v>0</v>
      </c>
      <c r="L454" s="52">
        <v>0</v>
      </c>
      <c r="M454" s="52">
        <v>0</v>
      </c>
      <c r="N454" s="52">
        <v>0</v>
      </c>
      <c r="O454" s="52">
        <v>0</v>
      </c>
      <c r="P454" s="52">
        <v>0</v>
      </c>
      <c r="Q454" s="52">
        <v>0</v>
      </c>
      <c r="R454" s="52">
        <v>0</v>
      </c>
      <c r="S454" s="52">
        <v>0</v>
      </c>
      <c r="T454" s="52">
        <v>0</v>
      </c>
      <c r="U454" s="52">
        <v>0</v>
      </c>
      <c r="V454" s="52">
        <v>0</v>
      </c>
      <c r="W454" s="52">
        <v>0</v>
      </c>
    </row>
    <row r="455" spans="2:23">
      <c r="B455" s="137"/>
      <c r="C455" s="137"/>
      <c r="D455" s="137"/>
      <c r="E455" s="137" t="s">
        <v>235</v>
      </c>
      <c r="F455" s="137" t="s">
        <v>197</v>
      </c>
      <c r="G455" s="52">
        <f t="shared" si="18"/>
        <v>36</v>
      </c>
      <c r="H455" s="52">
        <f t="shared" si="19"/>
        <v>36</v>
      </c>
      <c r="I455" s="52">
        <f t="shared" si="19"/>
        <v>0</v>
      </c>
      <c r="J455" s="52">
        <f t="shared" si="19"/>
        <v>0</v>
      </c>
      <c r="K455" s="52">
        <f t="shared" si="17"/>
        <v>0</v>
      </c>
      <c r="L455" s="52">
        <v>0</v>
      </c>
      <c r="M455" s="52">
        <v>0</v>
      </c>
      <c r="N455" s="52">
        <v>0</v>
      </c>
      <c r="O455" s="52">
        <v>0</v>
      </c>
      <c r="P455" s="52">
        <v>0</v>
      </c>
      <c r="Q455" s="52">
        <v>0</v>
      </c>
      <c r="R455" s="52">
        <v>0</v>
      </c>
      <c r="S455" s="52">
        <v>0</v>
      </c>
      <c r="T455" s="52">
        <v>36</v>
      </c>
      <c r="U455" s="52">
        <v>0</v>
      </c>
      <c r="V455" s="52">
        <v>0</v>
      </c>
      <c r="W455" s="52">
        <v>0</v>
      </c>
    </row>
    <row r="456" spans="2:23">
      <c r="B456" s="137"/>
      <c r="C456" s="137"/>
      <c r="D456" s="137"/>
      <c r="E456" s="137" t="s">
        <v>220</v>
      </c>
      <c r="F456" s="137" t="s">
        <v>197</v>
      </c>
      <c r="G456" s="52">
        <f t="shared" si="18"/>
        <v>30</v>
      </c>
      <c r="H456" s="52">
        <f t="shared" si="19"/>
        <v>30</v>
      </c>
      <c r="I456" s="52">
        <f t="shared" si="19"/>
        <v>0</v>
      </c>
      <c r="J456" s="52">
        <f t="shared" si="19"/>
        <v>0</v>
      </c>
      <c r="K456" s="52">
        <f t="shared" si="17"/>
        <v>0</v>
      </c>
      <c r="L456" s="52">
        <v>0</v>
      </c>
      <c r="M456" s="52">
        <v>0</v>
      </c>
      <c r="N456" s="52">
        <v>0</v>
      </c>
      <c r="O456" s="52">
        <v>0</v>
      </c>
      <c r="P456" s="52">
        <v>0</v>
      </c>
      <c r="Q456" s="52">
        <v>0</v>
      </c>
      <c r="R456" s="52">
        <v>0</v>
      </c>
      <c r="S456" s="52">
        <v>0</v>
      </c>
      <c r="T456" s="52">
        <v>30</v>
      </c>
      <c r="U456" s="52">
        <v>0</v>
      </c>
      <c r="V456" s="52">
        <v>0</v>
      </c>
      <c r="W456" s="52">
        <v>0</v>
      </c>
    </row>
    <row r="457" spans="2:23" ht="31.2">
      <c r="B457" s="137"/>
      <c r="C457" s="137"/>
      <c r="D457" s="137"/>
      <c r="E457" s="137" t="s">
        <v>221</v>
      </c>
      <c r="F457" s="51" t="s">
        <v>222</v>
      </c>
      <c r="G457" s="52">
        <f t="shared" si="18"/>
        <v>0</v>
      </c>
      <c r="H457" s="52">
        <f t="shared" si="19"/>
        <v>0</v>
      </c>
      <c r="I457" s="52">
        <f t="shared" si="19"/>
        <v>0</v>
      </c>
      <c r="J457" s="52">
        <f t="shared" si="19"/>
        <v>0</v>
      </c>
      <c r="K457" s="52">
        <f t="shared" si="17"/>
        <v>0</v>
      </c>
      <c r="L457" s="52">
        <v>0</v>
      </c>
      <c r="M457" s="52">
        <v>0</v>
      </c>
      <c r="N457" s="52">
        <v>0</v>
      </c>
      <c r="O457" s="52">
        <v>0</v>
      </c>
      <c r="P457" s="52">
        <v>0</v>
      </c>
      <c r="Q457" s="52">
        <v>0</v>
      </c>
      <c r="R457" s="52">
        <v>0</v>
      </c>
      <c r="S457" s="52">
        <v>0</v>
      </c>
      <c r="T457" s="52">
        <v>0</v>
      </c>
      <c r="U457" s="52">
        <v>0</v>
      </c>
      <c r="V457" s="52">
        <v>0</v>
      </c>
      <c r="W457" s="52">
        <v>0</v>
      </c>
    </row>
    <row r="458" spans="2:23">
      <c r="B458" s="137"/>
      <c r="C458" s="137"/>
      <c r="D458" s="137"/>
      <c r="E458" s="137"/>
      <c r="F458" s="51" t="s">
        <v>223</v>
      </c>
      <c r="G458" s="52">
        <f t="shared" si="18"/>
        <v>0</v>
      </c>
      <c r="H458" s="52">
        <f t="shared" si="19"/>
        <v>0</v>
      </c>
      <c r="I458" s="52">
        <f t="shared" si="19"/>
        <v>0</v>
      </c>
      <c r="J458" s="52">
        <f t="shared" si="19"/>
        <v>0</v>
      </c>
      <c r="K458" s="52">
        <f t="shared" si="17"/>
        <v>0</v>
      </c>
      <c r="L458" s="52">
        <v>0</v>
      </c>
      <c r="M458" s="52">
        <v>0</v>
      </c>
      <c r="N458" s="52">
        <v>0</v>
      </c>
      <c r="O458" s="52">
        <v>0</v>
      </c>
      <c r="P458" s="52">
        <v>0</v>
      </c>
      <c r="Q458" s="52">
        <v>0</v>
      </c>
      <c r="R458" s="52">
        <v>0</v>
      </c>
      <c r="S458" s="52">
        <v>0</v>
      </c>
      <c r="T458" s="52">
        <v>0</v>
      </c>
      <c r="U458" s="52">
        <v>0</v>
      </c>
      <c r="V458" s="52">
        <v>0</v>
      </c>
      <c r="W458" s="52">
        <v>0</v>
      </c>
    </row>
    <row r="459" spans="2:23">
      <c r="B459" s="137"/>
      <c r="C459" s="137"/>
      <c r="D459" s="137"/>
      <c r="E459" s="137" t="s">
        <v>54</v>
      </c>
      <c r="F459" s="137" t="s">
        <v>197</v>
      </c>
      <c r="G459" s="52">
        <f t="shared" si="18"/>
        <v>91</v>
      </c>
      <c r="H459" s="52">
        <f t="shared" si="19"/>
        <v>91</v>
      </c>
      <c r="I459" s="52">
        <f t="shared" si="19"/>
        <v>0</v>
      </c>
      <c r="J459" s="52">
        <f t="shared" si="19"/>
        <v>0</v>
      </c>
      <c r="K459" s="52">
        <f t="shared" si="17"/>
        <v>0</v>
      </c>
      <c r="L459" s="52">
        <v>0</v>
      </c>
      <c r="M459" s="52">
        <v>0</v>
      </c>
      <c r="N459" s="52">
        <v>0</v>
      </c>
      <c r="O459" s="52">
        <v>0</v>
      </c>
      <c r="P459" s="52">
        <v>0</v>
      </c>
      <c r="Q459" s="52">
        <v>0</v>
      </c>
      <c r="R459" s="52">
        <v>0</v>
      </c>
      <c r="S459" s="52">
        <v>0</v>
      </c>
      <c r="T459" s="52">
        <v>91</v>
      </c>
      <c r="U459" s="52">
        <v>0</v>
      </c>
      <c r="V459" s="52">
        <v>0</v>
      </c>
      <c r="W459" s="52">
        <v>0</v>
      </c>
    </row>
    <row r="460" spans="2:23">
      <c r="B460" s="137"/>
      <c r="C460" s="137"/>
      <c r="D460" s="137"/>
      <c r="E460" s="137" t="s">
        <v>224</v>
      </c>
      <c r="F460" s="137" t="s">
        <v>197</v>
      </c>
      <c r="G460" s="52">
        <f t="shared" si="18"/>
        <v>57.3</v>
      </c>
      <c r="H460" s="52">
        <f t="shared" si="19"/>
        <v>57.3</v>
      </c>
      <c r="I460" s="52">
        <f t="shared" si="19"/>
        <v>0</v>
      </c>
      <c r="J460" s="52">
        <f t="shared" si="19"/>
        <v>0</v>
      </c>
      <c r="K460" s="52">
        <f t="shared" si="17"/>
        <v>0</v>
      </c>
      <c r="L460" s="52">
        <v>0</v>
      </c>
      <c r="M460" s="52">
        <v>0</v>
      </c>
      <c r="N460" s="52">
        <v>0</v>
      </c>
      <c r="O460" s="52">
        <v>0</v>
      </c>
      <c r="P460" s="52">
        <v>0</v>
      </c>
      <c r="Q460" s="52">
        <v>0</v>
      </c>
      <c r="R460" s="52">
        <v>0</v>
      </c>
      <c r="S460" s="52">
        <v>0</v>
      </c>
      <c r="T460" s="52">
        <v>57.3</v>
      </c>
      <c r="U460" s="52">
        <v>0</v>
      </c>
      <c r="V460" s="52">
        <v>0</v>
      </c>
      <c r="W460" s="52">
        <v>0</v>
      </c>
    </row>
    <row r="461" spans="2:23">
      <c r="B461" s="137"/>
      <c r="C461" s="137"/>
      <c r="D461" s="137"/>
      <c r="E461" s="137" t="s">
        <v>225</v>
      </c>
      <c r="F461" s="137" t="s">
        <v>197</v>
      </c>
      <c r="G461" s="52">
        <f t="shared" si="18"/>
        <v>0</v>
      </c>
      <c r="H461" s="52">
        <f t="shared" si="19"/>
        <v>0</v>
      </c>
      <c r="I461" s="52">
        <f t="shared" si="19"/>
        <v>0</v>
      </c>
      <c r="J461" s="52">
        <f t="shared" si="19"/>
        <v>0</v>
      </c>
      <c r="K461" s="52">
        <f t="shared" si="17"/>
        <v>0</v>
      </c>
      <c r="L461" s="52">
        <v>0</v>
      </c>
      <c r="M461" s="52">
        <v>0</v>
      </c>
      <c r="N461" s="52">
        <v>0</v>
      </c>
      <c r="O461" s="52">
        <v>0</v>
      </c>
      <c r="P461" s="52">
        <v>0</v>
      </c>
      <c r="Q461" s="52">
        <v>0</v>
      </c>
      <c r="R461" s="52">
        <v>0</v>
      </c>
      <c r="S461" s="52">
        <v>0</v>
      </c>
      <c r="T461" s="52">
        <v>0</v>
      </c>
      <c r="U461" s="52">
        <v>0</v>
      </c>
      <c r="V461" s="52">
        <v>0</v>
      </c>
      <c r="W461" s="52">
        <v>0</v>
      </c>
    </row>
    <row r="462" spans="2:23">
      <c r="B462" s="137"/>
      <c r="C462" s="137"/>
      <c r="D462" s="137"/>
      <c r="E462" s="137" t="s">
        <v>55</v>
      </c>
      <c r="F462" s="137" t="s">
        <v>197</v>
      </c>
      <c r="G462" s="52">
        <f t="shared" si="18"/>
        <v>1114.7</v>
      </c>
      <c r="H462" s="52">
        <f t="shared" si="19"/>
        <v>1114.7</v>
      </c>
      <c r="I462" s="52">
        <f t="shared" si="19"/>
        <v>0</v>
      </c>
      <c r="J462" s="52">
        <f t="shared" si="19"/>
        <v>0</v>
      </c>
      <c r="K462" s="52">
        <f t="shared" si="17"/>
        <v>0</v>
      </c>
      <c r="L462" s="52">
        <v>0</v>
      </c>
      <c r="M462" s="52">
        <v>0</v>
      </c>
      <c r="N462" s="52">
        <v>0</v>
      </c>
      <c r="O462" s="52">
        <v>0</v>
      </c>
      <c r="P462" s="52">
        <v>0</v>
      </c>
      <c r="Q462" s="52">
        <v>0</v>
      </c>
      <c r="R462" s="52">
        <v>0</v>
      </c>
      <c r="S462" s="52">
        <v>0</v>
      </c>
      <c r="T462" s="52">
        <v>1114.7</v>
      </c>
      <c r="U462" s="52">
        <v>0</v>
      </c>
      <c r="V462" s="52">
        <v>0</v>
      </c>
      <c r="W462" s="52">
        <v>0</v>
      </c>
    </row>
    <row r="463" spans="2:23">
      <c r="B463" s="137"/>
      <c r="C463" s="137"/>
      <c r="D463" s="137"/>
      <c r="E463" s="137" t="s">
        <v>226</v>
      </c>
      <c r="F463" s="137" t="s">
        <v>197</v>
      </c>
      <c r="G463" s="52">
        <f t="shared" si="18"/>
        <v>2061</v>
      </c>
      <c r="H463" s="52">
        <f t="shared" si="19"/>
        <v>2061</v>
      </c>
      <c r="I463" s="52">
        <f t="shared" si="19"/>
        <v>0</v>
      </c>
      <c r="J463" s="52">
        <f t="shared" si="19"/>
        <v>0</v>
      </c>
      <c r="K463" s="52">
        <f t="shared" si="17"/>
        <v>0</v>
      </c>
      <c r="L463" s="52">
        <v>0</v>
      </c>
      <c r="M463" s="52">
        <v>0</v>
      </c>
      <c r="N463" s="52">
        <v>0</v>
      </c>
      <c r="O463" s="52">
        <v>0</v>
      </c>
      <c r="P463" s="52">
        <v>0</v>
      </c>
      <c r="Q463" s="52">
        <v>0</v>
      </c>
      <c r="R463" s="52">
        <v>0</v>
      </c>
      <c r="S463" s="52">
        <v>0</v>
      </c>
      <c r="T463" s="52">
        <v>2061</v>
      </c>
      <c r="U463" s="52">
        <v>0</v>
      </c>
      <c r="V463" s="52">
        <v>0</v>
      </c>
      <c r="W463" s="52">
        <v>0</v>
      </c>
    </row>
    <row r="464" spans="2:23">
      <c r="B464" s="137"/>
      <c r="C464" s="137"/>
      <c r="D464" s="137" t="s">
        <v>227</v>
      </c>
      <c r="E464" s="137" t="s">
        <v>197</v>
      </c>
      <c r="F464" s="137" t="s">
        <v>197</v>
      </c>
      <c r="G464" s="52">
        <f t="shared" si="18"/>
        <v>40588.9</v>
      </c>
      <c r="H464" s="52">
        <f t="shared" si="19"/>
        <v>40588.9</v>
      </c>
      <c r="I464" s="52">
        <f t="shared" si="19"/>
        <v>0</v>
      </c>
      <c r="J464" s="52">
        <f t="shared" si="19"/>
        <v>0</v>
      </c>
      <c r="K464" s="52">
        <f t="shared" si="17"/>
        <v>0</v>
      </c>
      <c r="L464" s="52">
        <v>0</v>
      </c>
      <c r="M464" s="52">
        <v>0</v>
      </c>
      <c r="N464" s="52">
        <v>0</v>
      </c>
      <c r="O464" s="52">
        <v>0</v>
      </c>
      <c r="P464" s="52">
        <v>138.1</v>
      </c>
      <c r="Q464" s="52">
        <v>0</v>
      </c>
      <c r="R464" s="52">
        <v>0</v>
      </c>
      <c r="S464" s="52">
        <v>0</v>
      </c>
      <c r="T464" s="52">
        <v>40450.800000000003</v>
      </c>
      <c r="U464" s="52">
        <v>0</v>
      </c>
      <c r="V464" s="52">
        <v>0</v>
      </c>
      <c r="W464" s="52">
        <v>0</v>
      </c>
    </row>
    <row r="465" spans="2:23">
      <c r="B465" s="137" t="s">
        <v>125</v>
      </c>
      <c r="C465" s="137" t="s">
        <v>134</v>
      </c>
      <c r="D465" s="137" t="s">
        <v>123</v>
      </c>
      <c r="E465" s="137"/>
      <c r="F465" s="137" t="s">
        <v>197</v>
      </c>
      <c r="G465" s="52">
        <f t="shared" si="18"/>
        <v>122990.7</v>
      </c>
      <c r="H465" s="52">
        <f t="shared" si="19"/>
        <v>68351.5</v>
      </c>
      <c r="I465" s="52">
        <f t="shared" si="19"/>
        <v>14219.5</v>
      </c>
      <c r="J465" s="52">
        <f t="shared" si="19"/>
        <v>40419.699999999997</v>
      </c>
      <c r="K465" s="52">
        <f t="shared" si="17"/>
        <v>0</v>
      </c>
      <c r="L465" s="52">
        <v>21976.400000000001</v>
      </c>
      <c r="M465" s="52">
        <v>14219.5</v>
      </c>
      <c r="N465" s="52">
        <v>40419.699999999997</v>
      </c>
      <c r="O465" s="52">
        <v>0</v>
      </c>
      <c r="P465" s="52">
        <v>298.89999999999998</v>
      </c>
      <c r="Q465" s="52">
        <v>0</v>
      </c>
      <c r="R465" s="52">
        <v>0</v>
      </c>
      <c r="S465" s="52">
        <v>0</v>
      </c>
      <c r="T465" s="52">
        <v>46076.2</v>
      </c>
      <c r="U465" s="52">
        <v>0</v>
      </c>
      <c r="V465" s="52">
        <v>0</v>
      </c>
      <c r="W465" s="52">
        <v>0</v>
      </c>
    </row>
    <row r="466" spans="2:23">
      <c r="B466" s="137"/>
      <c r="C466" s="137"/>
      <c r="D466" s="137" t="s">
        <v>198</v>
      </c>
      <c r="E466" s="137" t="s">
        <v>58</v>
      </c>
      <c r="F466" s="137" t="s">
        <v>197</v>
      </c>
      <c r="G466" s="52">
        <f t="shared" si="18"/>
        <v>59511.199999999997</v>
      </c>
      <c r="H466" s="52">
        <f t="shared" si="19"/>
        <v>4872</v>
      </c>
      <c r="I466" s="52">
        <f t="shared" si="19"/>
        <v>14219.5</v>
      </c>
      <c r="J466" s="52">
        <f t="shared" si="19"/>
        <v>40419.699999999997</v>
      </c>
      <c r="K466" s="52">
        <f t="shared" si="17"/>
        <v>0</v>
      </c>
      <c r="L466" s="52">
        <v>0</v>
      </c>
      <c r="M466" s="52">
        <v>14219.5</v>
      </c>
      <c r="N466" s="52">
        <v>40419.699999999997</v>
      </c>
      <c r="O466" s="52">
        <v>0</v>
      </c>
      <c r="P466" s="52">
        <v>0</v>
      </c>
      <c r="Q466" s="52">
        <v>0</v>
      </c>
      <c r="R466" s="52">
        <v>0</v>
      </c>
      <c r="S466" s="52">
        <v>0</v>
      </c>
      <c r="T466" s="52">
        <v>4872</v>
      </c>
      <c r="U466" s="52">
        <v>0</v>
      </c>
      <c r="V466" s="52">
        <v>0</v>
      </c>
      <c r="W466" s="52">
        <v>0</v>
      </c>
    </row>
    <row r="467" spans="2:23">
      <c r="B467" s="137"/>
      <c r="C467" s="137"/>
      <c r="D467" s="137"/>
      <c r="E467" s="137" t="s">
        <v>153</v>
      </c>
      <c r="F467" s="51" t="s">
        <v>58</v>
      </c>
      <c r="G467" s="52">
        <f t="shared" si="18"/>
        <v>56007.600000000006</v>
      </c>
      <c r="H467" s="52">
        <f t="shared" si="19"/>
        <v>4872</v>
      </c>
      <c r="I467" s="52">
        <f t="shared" si="19"/>
        <v>13307.7</v>
      </c>
      <c r="J467" s="52">
        <f t="shared" si="19"/>
        <v>37827.9</v>
      </c>
      <c r="K467" s="52">
        <f t="shared" si="17"/>
        <v>0</v>
      </c>
      <c r="L467" s="52">
        <v>0</v>
      </c>
      <c r="M467" s="52">
        <v>13307.7</v>
      </c>
      <c r="N467" s="52">
        <v>37827.9</v>
      </c>
      <c r="O467" s="52">
        <v>0</v>
      </c>
      <c r="P467" s="52">
        <v>0</v>
      </c>
      <c r="Q467" s="52">
        <v>0</v>
      </c>
      <c r="R467" s="52">
        <v>0</v>
      </c>
      <c r="S467" s="52">
        <v>0</v>
      </c>
      <c r="T467" s="52">
        <v>4872</v>
      </c>
      <c r="U467" s="52">
        <v>0</v>
      </c>
      <c r="V467" s="52">
        <v>0</v>
      </c>
      <c r="W467" s="52">
        <v>0</v>
      </c>
    </row>
    <row r="468" spans="2:23">
      <c r="B468" s="137"/>
      <c r="C468" s="137"/>
      <c r="D468" s="137"/>
      <c r="E468" s="137"/>
      <c r="F468" s="51" t="s">
        <v>199</v>
      </c>
      <c r="G468" s="52">
        <f t="shared" si="18"/>
        <v>17352.5</v>
      </c>
      <c r="H468" s="52">
        <f t="shared" si="19"/>
        <v>0</v>
      </c>
      <c r="I468" s="52">
        <f t="shared" si="19"/>
        <v>4515.8999999999996</v>
      </c>
      <c r="J468" s="52">
        <f t="shared" si="19"/>
        <v>12836.6</v>
      </c>
      <c r="K468" s="52">
        <f t="shared" si="17"/>
        <v>0</v>
      </c>
      <c r="L468" s="52">
        <v>0</v>
      </c>
      <c r="M468" s="52">
        <v>4515.8999999999996</v>
      </c>
      <c r="N468" s="52">
        <v>12836.6</v>
      </c>
      <c r="O468" s="52">
        <v>0</v>
      </c>
      <c r="P468" s="52">
        <v>0</v>
      </c>
      <c r="Q468" s="52">
        <v>0</v>
      </c>
      <c r="R468" s="52">
        <v>0</v>
      </c>
      <c r="S468" s="52">
        <v>0</v>
      </c>
      <c r="T468" s="52">
        <v>0</v>
      </c>
      <c r="U468" s="52">
        <v>0</v>
      </c>
      <c r="V468" s="52">
        <v>0</v>
      </c>
      <c r="W468" s="52">
        <v>0</v>
      </c>
    </row>
    <row r="469" spans="2:23" ht="31.2">
      <c r="B469" s="137"/>
      <c r="C469" s="137"/>
      <c r="D469" s="137"/>
      <c r="E469" s="137"/>
      <c r="F469" s="51" t="s">
        <v>200</v>
      </c>
      <c r="G469" s="52">
        <f t="shared" si="18"/>
        <v>10165.5</v>
      </c>
      <c r="H469" s="52">
        <f t="shared" si="19"/>
        <v>0</v>
      </c>
      <c r="I469" s="52">
        <f t="shared" si="19"/>
        <v>2645.5</v>
      </c>
      <c r="J469" s="52">
        <f t="shared" si="19"/>
        <v>7520</v>
      </c>
      <c r="K469" s="52">
        <f t="shared" si="17"/>
        <v>0</v>
      </c>
      <c r="L469" s="52">
        <v>0</v>
      </c>
      <c r="M469" s="52">
        <v>2645.5</v>
      </c>
      <c r="N469" s="52">
        <v>7520</v>
      </c>
      <c r="O469" s="52">
        <v>0</v>
      </c>
      <c r="P469" s="52">
        <v>0</v>
      </c>
      <c r="Q469" s="52">
        <v>0</v>
      </c>
      <c r="R469" s="52">
        <v>0</v>
      </c>
      <c r="S469" s="52">
        <v>0</v>
      </c>
      <c r="T469" s="52">
        <v>0</v>
      </c>
      <c r="U469" s="52">
        <v>0</v>
      </c>
      <c r="V469" s="52">
        <v>0</v>
      </c>
      <c r="W469" s="52">
        <v>0</v>
      </c>
    </row>
    <row r="470" spans="2:23">
      <c r="B470" s="137"/>
      <c r="C470" s="137"/>
      <c r="D470" s="137"/>
      <c r="E470" s="137"/>
      <c r="F470" s="51" t="s">
        <v>201</v>
      </c>
      <c r="G470" s="52">
        <f t="shared" si="18"/>
        <v>319.10000000000002</v>
      </c>
      <c r="H470" s="52">
        <f t="shared" si="19"/>
        <v>0</v>
      </c>
      <c r="I470" s="52">
        <f t="shared" si="19"/>
        <v>83</v>
      </c>
      <c r="J470" s="52">
        <f t="shared" si="19"/>
        <v>236.1</v>
      </c>
      <c r="K470" s="52">
        <f t="shared" si="17"/>
        <v>0</v>
      </c>
      <c r="L470" s="52">
        <v>0</v>
      </c>
      <c r="M470" s="52">
        <v>83</v>
      </c>
      <c r="N470" s="52">
        <v>236.1</v>
      </c>
      <c r="O470" s="52">
        <v>0</v>
      </c>
      <c r="P470" s="52">
        <v>0</v>
      </c>
      <c r="Q470" s="52">
        <v>0</v>
      </c>
      <c r="R470" s="52">
        <v>0</v>
      </c>
      <c r="S470" s="52">
        <v>0</v>
      </c>
      <c r="T470" s="52">
        <v>0</v>
      </c>
      <c r="U470" s="52">
        <v>0</v>
      </c>
      <c r="V470" s="52">
        <v>0</v>
      </c>
      <c r="W470" s="52">
        <v>0</v>
      </c>
    </row>
    <row r="471" spans="2:23">
      <c r="B471" s="137"/>
      <c r="C471" s="137"/>
      <c r="D471" s="137"/>
      <c r="E471" s="137"/>
      <c r="F471" s="51" t="s">
        <v>202</v>
      </c>
      <c r="G471" s="52">
        <f t="shared" si="18"/>
        <v>1084.4000000000001</v>
      </c>
      <c r="H471" s="52">
        <f t="shared" si="19"/>
        <v>0</v>
      </c>
      <c r="I471" s="52">
        <f t="shared" si="19"/>
        <v>282.2</v>
      </c>
      <c r="J471" s="52">
        <f t="shared" si="19"/>
        <v>802.2</v>
      </c>
      <c r="K471" s="52">
        <f t="shared" si="17"/>
        <v>0</v>
      </c>
      <c r="L471" s="52">
        <v>0</v>
      </c>
      <c r="M471" s="52">
        <v>282.2</v>
      </c>
      <c r="N471" s="52">
        <v>802.2</v>
      </c>
      <c r="O471" s="52">
        <v>0</v>
      </c>
      <c r="P471" s="52">
        <v>0</v>
      </c>
      <c r="Q471" s="52">
        <v>0</v>
      </c>
      <c r="R471" s="52">
        <v>0</v>
      </c>
      <c r="S471" s="52">
        <v>0</v>
      </c>
      <c r="T471" s="52">
        <v>0</v>
      </c>
      <c r="U471" s="52">
        <v>0</v>
      </c>
      <c r="V471" s="52">
        <v>0</v>
      </c>
      <c r="W471" s="52">
        <v>0</v>
      </c>
    </row>
    <row r="472" spans="2:23" ht="31.2">
      <c r="B472" s="137"/>
      <c r="C472" s="137"/>
      <c r="D472" s="137"/>
      <c r="E472" s="137"/>
      <c r="F472" s="51" t="s">
        <v>203</v>
      </c>
      <c r="G472" s="52">
        <f t="shared" si="18"/>
        <v>1331.1</v>
      </c>
      <c r="H472" s="52">
        <f t="shared" si="19"/>
        <v>0</v>
      </c>
      <c r="I472" s="52">
        <f t="shared" si="19"/>
        <v>346.4</v>
      </c>
      <c r="J472" s="52">
        <f t="shared" si="19"/>
        <v>984.7</v>
      </c>
      <c r="K472" s="52">
        <f t="shared" si="17"/>
        <v>0</v>
      </c>
      <c r="L472" s="52">
        <v>0</v>
      </c>
      <c r="M472" s="52">
        <v>346.4</v>
      </c>
      <c r="N472" s="52">
        <v>984.7</v>
      </c>
      <c r="O472" s="52">
        <v>0</v>
      </c>
      <c r="P472" s="52">
        <v>0</v>
      </c>
      <c r="Q472" s="52">
        <v>0</v>
      </c>
      <c r="R472" s="52">
        <v>0</v>
      </c>
      <c r="S472" s="52">
        <v>0</v>
      </c>
      <c r="T472" s="52">
        <v>0</v>
      </c>
      <c r="U472" s="52">
        <v>0</v>
      </c>
      <c r="V472" s="52">
        <v>0</v>
      </c>
      <c r="W472" s="52">
        <v>0</v>
      </c>
    </row>
    <row r="473" spans="2:23">
      <c r="B473" s="137"/>
      <c r="C473" s="137"/>
      <c r="D473" s="137"/>
      <c r="E473" s="137"/>
      <c r="F473" s="51" t="s">
        <v>204</v>
      </c>
      <c r="G473" s="52">
        <f t="shared" si="18"/>
        <v>5474.4000000000005</v>
      </c>
      <c r="H473" s="52">
        <f t="shared" si="19"/>
        <v>4872</v>
      </c>
      <c r="I473" s="52">
        <f t="shared" si="19"/>
        <v>156.80000000000001</v>
      </c>
      <c r="J473" s="52">
        <f t="shared" si="19"/>
        <v>445.6</v>
      </c>
      <c r="K473" s="52">
        <f t="shared" si="17"/>
        <v>0</v>
      </c>
      <c r="L473" s="52">
        <v>0</v>
      </c>
      <c r="M473" s="52">
        <v>156.80000000000001</v>
      </c>
      <c r="N473" s="52">
        <v>445.6</v>
      </c>
      <c r="O473" s="52">
        <v>0</v>
      </c>
      <c r="P473" s="52">
        <v>0</v>
      </c>
      <c r="Q473" s="52">
        <v>0</v>
      </c>
      <c r="R473" s="52">
        <v>0</v>
      </c>
      <c r="S473" s="52">
        <v>0</v>
      </c>
      <c r="T473" s="52">
        <v>4872</v>
      </c>
      <c r="U473" s="52">
        <v>0</v>
      </c>
      <c r="V473" s="52">
        <v>0</v>
      </c>
      <c r="W473" s="52">
        <v>0</v>
      </c>
    </row>
    <row r="474" spans="2:23">
      <c r="B474" s="137"/>
      <c r="C474" s="137"/>
      <c r="D474" s="137"/>
      <c r="E474" s="137"/>
      <c r="F474" s="51" t="s">
        <v>55</v>
      </c>
      <c r="G474" s="52">
        <f t="shared" si="18"/>
        <v>20280.599999999999</v>
      </c>
      <c r="H474" s="52">
        <f t="shared" si="19"/>
        <v>0</v>
      </c>
      <c r="I474" s="52">
        <f t="shared" si="19"/>
        <v>5277.9</v>
      </c>
      <c r="J474" s="52">
        <f t="shared" si="19"/>
        <v>15002.7</v>
      </c>
      <c r="K474" s="52">
        <f t="shared" si="17"/>
        <v>0</v>
      </c>
      <c r="L474" s="52">
        <v>0</v>
      </c>
      <c r="M474" s="52">
        <v>5277.9</v>
      </c>
      <c r="N474" s="52">
        <v>15002.7</v>
      </c>
      <c r="O474" s="52">
        <v>0</v>
      </c>
      <c r="P474" s="52">
        <v>0</v>
      </c>
      <c r="Q474" s="52">
        <v>0</v>
      </c>
      <c r="R474" s="52">
        <v>0</v>
      </c>
      <c r="S474" s="52">
        <v>0</v>
      </c>
      <c r="T474" s="52">
        <v>0</v>
      </c>
      <c r="U474" s="52">
        <v>0</v>
      </c>
      <c r="V474" s="52">
        <v>0</v>
      </c>
      <c r="W474" s="52">
        <v>0</v>
      </c>
    </row>
    <row r="475" spans="2:23">
      <c r="B475" s="137"/>
      <c r="C475" s="137"/>
      <c r="D475" s="137"/>
      <c r="E475" s="137" t="s">
        <v>154</v>
      </c>
      <c r="F475" s="51" t="s">
        <v>58</v>
      </c>
      <c r="G475" s="52">
        <f t="shared" si="18"/>
        <v>3503.6000000000004</v>
      </c>
      <c r="H475" s="52">
        <f t="shared" si="19"/>
        <v>0</v>
      </c>
      <c r="I475" s="52">
        <f t="shared" si="19"/>
        <v>911.8</v>
      </c>
      <c r="J475" s="52">
        <f t="shared" si="19"/>
        <v>2591.8000000000002</v>
      </c>
      <c r="K475" s="52">
        <f t="shared" si="17"/>
        <v>0</v>
      </c>
      <c r="L475" s="52">
        <v>0</v>
      </c>
      <c r="M475" s="52">
        <v>911.8</v>
      </c>
      <c r="N475" s="52">
        <v>2591.8000000000002</v>
      </c>
      <c r="O475" s="52">
        <v>0</v>
      </c>
      <c r="P475" s="52">
        <v>0</v>
      </c>
      <c r="Q475" s="52">
        <v>0</v>
      </c>
      <c r="R475" s="52">
        <v>0</v>
      </c>
      <c r="S475" s="52">
        <v>0</v>
      </c>
      <c r="T475" s="52">
        <v>0</v>
      </c>
      <c r="U475" s="52">
        <v>0</v>
      </c>
      <c r="V475" s="52">
        <v>0</v>
      </c>
      <c r="W475" s="52">
        <v>0</v>
      </c>
    </row>
    <row r="476" spans="2:23">
      <c r="B476" s="137"/>
      <c r="C476" s="137"/>
      <c r="D476" s="137"/>
      <c r="E476" s="137"/>
      <c r="F476" s="51" t="s">
        <v>205</v>
      </c>
      <c r="G476" s="52">
        <f t="shared" si="18"/>
        <v>541.9</v>
      </c>
      <c r="H476" s="52">
        <f t="shared" si="19"/>
        <v>0</v>
      </c>
      <c r="I476" s="52">
        <f t="shared" si="19"/>
        <v>141</v>
      </c>
      <c r="J476" s="52">
        <f t="shared" si="19"/>
        <v>400.9</v>
      </c>
      <c r="K476" s="52">
        <f t="shared" si="17"/>
        <v>0</v>
      </c>
      <c r="L476" s="52">
        <v>0</v>
      </c>
      <c r="M476" s="52">
        <v>141</v>
      </c>
      <c r="N476" s="52">
        <v>400.9</v>
      </c>
      <c r="O476" s="52">
        <v>0</v>
      </c>
      <c r="P476" s="52">
        <v>0</v>
      </c>
      <c r="Q476" s="52">
        <v>0</v>
      </c>
      <c r="R476" s="52">
        <v>0</v>
      </c>
      <c r="S476" s="52">
        <v>0</v>
      </c>
      <c r="T476" s="52">
        <v>0</v>
      </c>
      <c r="U476" s="52">
        <v>0</v>
      </c>
      <c r="V476" s="52">
        <v>0</v>
      </c>
      <c r="W476" s="52">
        <v>0</v>
      </c>
    </row>
    <row r="477" spans="2:23">
      <c r="B477" s="137"/>
      <c r="C477" s="137"/>
      <c r="D477" s="137"/>
      <c r="E477" s="137"/>
      <c r="F477" s="51" t="s">
        <v>206</v>
      </c>
      <c r="G477" s="52">
        <f t="shared" si="18"/>
        <v>1073.6999999999998</v>
      </c>
      <c r="H477" s="52">
        <f t="shared" si="19"/>
        <v>0</v>
      </c>
      <c r="I477" s="52">
        <f t="shared" si="19"/>
        <v>279.39999999999998</v>
      </c>
      <c r="J477" s="52">
        <f t="shared" si="19"/>
        <v>794.3</v>
      </c>
      <c r="K477" s="52">
        <f t="shared" si="17"/>
        <v>0</v>
      </c>
      <c r="L477" s="52">
        <v>0</v>
      </c>
      <c r="M477" s="52">
        <v>279.39999999999998</v>
      </c>
      <c r="N477" s="52">
        <v>794.3</v>
      </c>
      <c r="O477" s="52">
        <v>0</v>
      </c>
      <c r="P477" s="52">
        <v>0</v>
      </c>
      <c r="Q477" s="52">
        <v>0</v>
      </c>
      <c r="R477" s="52">
        <v>0</v>
      </c>
      <c r="S477" s="52">
        <v>0</v>
      </c>
      <c r="T477" s="52">
        <v>0</v>
      </c>
      <c r="U477" s="52">
        <v>0</v>
      </c>
      <c r="V477" s="52">
        <v>0</v>
      </c>
      <c r="W477" s="52">
        <v>0</v>
      </c>
    </row>
    <row r="478" spans="2:23">
      <c r="B478" s="137"/>
      <c r="C478" s="137"/>
      <c r="D478" s="137"/>
      <c r="E478" s="137"/>
      <c r="F478" s="51" t="s">
        <v>207</v>
      </c>
      <c r="G478" s="52">
        <f t="shared" si="18"/>
        <v>204.3</v>
      </c>
      <c r="H478" s="52">
        <f t="shared" si="19"/>
        <v>0</v>
      </c>
      <c r="I478" s="52">
        <f t="shared" si="19"/>
        <v>53.2</v>
      </c>
      <c r="J478" s="52">
        <f t="shared" si="19"/>
        <v>151.1</v>
      </c>
      <c r="K478" s="52">
        <f t="shared" si="17"/>
        <v>0</v>
      </c>
      <c r="L478" s="52">
        <v>0</v>
      </c>
      <c r="M478" s="52">
        <v>53.2</v>
      </c>
      <c r="N478" s="52">
        <v>151.1</v>
      </c>
      <c r="O478" s="52">
        <v>0</v>
      </c>
      <c r="P478" s="52">
        <v>0</v>
      </c>
      <c r="Q478" s="52">
        <v>0</v>
      </c>
      <c r="R478" s="52">
        <v>0</v>
      </c>
      <c r="S478" s="52">
        <v>0</v>
      </c>
      <c r="T478" s="52">
        <v>0</v>
      </c>
      <c r="U478" s="52">
        <v>0</v>
      </c>
      <c r="V478" s="52">
        <v>0</v>
      </c>
      <c r="W478" s="52">
        <v>0</v>
      </c>
    </row>
    <row r="479" spans="2:23" ht="31.2">
      <c r="B479" s="137"/>
      <c r="C479" s="137"/>
      <c r="D479" s="137"/>
      <c r="E479" s="137"/>
      <c r="F479" s="51" t="s">
        <v>208</v>
      </c>
      <c r="G479" s="52">
        <f t="shared" si="18"/>
        <v>245.10000000000002</v>
      </c>
      <c r="H479" s="52">
        <f t="shared" si="19"/>
        <v>0</v>
      </c>
      <c r="I479" s="52">
        <f t="shared" si="19"/>
        <v>63.8</v>
      </c>
      <c r="J479" s="52">
        <f t="shared" si="19"/>
        <v>181.3</v>
      </c>
      <c r="K479" s="52">
        <f t="shared" si="17"/>
        <v>0</v>
      </c>
      <c r="L479" s="52">
        <v>0</v>
      </c>
      <c r="M479" s="52">
        <v>63.8</v>
      </c>
      <c r="N479" s="52">
        <v>181.3</v>
      </c>
      <c r="O479" s="52">
        <v>0</v>
      </c>
      <c r="P479" s="52">
        <v>0</v>
      </c>
      <c r="Q479" s="52">
        <v>0</v>
      </c>
      <c r="R479" s="52">
        <v>0</v>
      </c>
      <c r="S479" s="52">
        <v>0</v>
      </c>
      <c r="T479" s="52">
        <v>0</v>
      </c>
      <c r="U479" s="52">
        <v>0</v>
      </c>
      <c r="V479" s="52">
        <v>0</v>
      </c>
      <c r="W479" s="52">
        <v>0</v>
      </c>
    </row>
    <row r="480" spans="2:23">
      <c r="B480" s="137"/>
      <c r="C480" s="137"/>
      <c r="D480" s="137"/>
      <c r="E480" s="137"/>
      <c r="F480" s="51" t="s">
        <v>209</v>
      </c>
      <c r="G480" s="52">
        <f t="shared" si="18"/>
        <v>1.1000000000000001</v>
      </c>
      <c r="H480" s="52">
        <f t="shared" si="19"/>
        <v>0</v>
      </c>
      <c r="I480" s="52">
        <f t="shared" si="19"/>
        <v>0.3</v>
      </c>
      <c r="J480" s="52">
        <f t="shared" si="19"/>
        <v>0.8</v>
      </c>
      <c r="K480" s="52">
        <f t="shared" si="17"/>
        <v>0</v>
      </c>
      <c r="L480" s="52">
        <v>0</v>
      </c>
      <c r="M480" s="52">
        <v>0.3</v>
      </c>
      <c r="N480" s="52">
        <v>0.8</v>
      </c>
      <c r="O480" s="52">
        <v>0</v>
      </c>
      <c r="P480" s="52">
        <v>0</v>
      </c>
      <c r="Q480" s="52">
        <v>0</v>
      </c>
      <c r="R480" s="52">
        <v>0</v>
      </c>
      <c r="S480" s="52">
        <v>0</v>
      </c>
      <c r="T480" s="52">
        <v>0</v>
      </c>
      <c r="U480" s="52">
        <v>0</v>
      </c>
      <c r="V480" s="52">
        <v>0</v>
      </c>
      <c r="W480" s="52">
        <v>0</v>
      </c>
    </row>
    <row r="481" spans="2:23">
      <c r="B481" s="137"/>
      <c r="C481" s="137"/>
      <c r="D481" s="137"/>
      <c r="E481" s="137"/>
      <c r="F481" s="51" t="s">
        <v>55</v>
      </c>
      <c r="G481" s="52">
        <f t="shared" si="18"/>
        <v>1437.5</v>
      </c>
      <c r="H481" s="52">
        <f t="shared" si="19"/>
        <v>0</v>
      </c>
      <c r="I481" s="52">
        <f t="shared" si="19"/>
        <v>374.1</v>
      </c>
      <c r="J481" s="52">
        <f t="shared" si="19"/>
        <v>1063.4000000000001</v>
      </c>
      <c r="K481" s="52">
        <f t="shared" si="17"/>
        <v>0</v>
      </c>
      <c r="L481" s="52">
        <v>0</v>
      </c>
      <c r="M481" s="52">
        <v>374.1</v>
      </c>
      <c r="N481" s="52">
        <v>1063.4000000000001</v>
      </c>
      <c r="O481" s="52">
        <v>0</v>
      </c>
      <c r="P481" s="52">
        <v>0</v>
      </c>
      <c r="Q481" s="52">
        <v>0</v>
      </c>
      <c r="R481" s="52">
        <v>0</v>
      </c>
      <c r="S481" s="52">
        <v>0</v>
      </c>
      <c r="T481" s="52">
        <v>0</v>
      </c>
      <c r="U481" s="52">
        <v>0</v>
      </c>
      <c r="V481" s="52">
        <v>0</v>
      </c>
      <c r="W481" s="52">
        <v>0</v>
      </c>
    </row>
    <row r="482" spans="2:23" ht="62.4">
      <c r="B482" s="137"/>
      <c r="C482" s="137"/>
      <c r="D482" s="137"/>
      <c r="E482" s="51" t="s">
        <v>210</v>
      </c>
      <c r="F482" s="51" t="s">
        <v>233</v>
      </c>
      <c r="G482" s="52">
        <f t="shared" si="18"/>
        <v>0</v>
      </c>
      <c r="H482" s="52">
        <f t="shared" si="19"/>
        <v>0</v>
      </c>
      <c r="I482" s="52">
        <f t="shared" si="19"/>
        <v>0</v>
      </c>
      <c r="J482" s="52">
        <f t="shared" si="19"/>
        <v>0</v>
      </c>
      <c r="K482" s="52">
        <f t="shared" si="17"/>
        <v>0</v>
      </c>
      <c r="L482" s="52">
        <v>0</v>
      </c>
      <c r="M482" s="52">
        <v>0</v>
      </c>
      <c r="N482" s="52">
        <v>0</v>
      </c>
      <c r="O482" s="52">
        <v>0</v>
      </c>
      <c r="P482" s="52">
        <v>0</v>
      </c>
      <c r="Q482" s="52">
        <v>0</v>
      </c>
      <c r="R482" s="52">
        <v>0</v>
      </c>
      <c r="S482" s="52">
        <v>0</v>
      </c>
      <c r="T482" s="52">
        <v>0</v>
      </c>
      <c r="U482" s="52">
        <v>0</v>
      </c>
      <c r="V482" s="52">
        <v>0</v>
      </c>
      <c r="W482" s="52">
        <v>0</v>
      </c>
    </row>
    <row r="483" spans="2:23">
      <c r="B483" s="137"/>
      <c r="C483" s="137"/>
      <c r="D483" s="137"/>
      <c r="E483" s="137" t="s">
        <v>211</v>
      </c>
      <c r="F483" s="137" t="s">
        <v>197</v>
      </c>
      <c r="G483" s="52">
        <f t="shared" si="18"/>
        <v>0</v>
      </c>
      <c r="H483" s="52">
        <f t="shared" si="19"/>
        <v>0</v>
      </c>
      <c r="I483" s="52">
        <f t="shared" si="19"/>
        <v>0</v>
      </c>
      <c r="J483" s="52">
        <f t="shared" si="19"/>
        <v>0</v>
      </c>
      <c r="K483" s="52">
        <f t="shared" si="17"/>
        <v>0</v>
      </c>
      <c r="L483" s="52">
        <v>0</v>
      </c>
      <c r="M483" s="52">
        <v>0</v>
      </c>
      <c r="N483" s="52">
        <v>0</v>
      </c>
      <c r="O483" s="52">
        <v>0</v>
      </c>
      <c r="P483" s="52">
        <v>0</v>
      </c>
      <c r="Q483" s="52">
        <v>0</v>
      </c>
      <c r="R483" s="52">
        <v>0</v>
      </c>
      <c r="S483" s="52">
        <v>0</v>
      </c>
      <c r="T483" s="52">
        <v>0</v>
      </c>
      <c r="U483" s="52">
        <v>0</v>
      </c>
      <c r="V483" s="52">
        <v>0</v>
      </c>
      <c r="W483" s="52">
        <v>0</v>
      </c>
    </row>
    <row r="484" spans="2:23">
      <c r="B484" s="137"/>
      <c r="C484" s="137"/>
      <c r="D484" s="137" t="s">
        <v>212</v>
      </c>
      <c r="E484" s="137" t="s">
        <v>58</v>
      </c>
      <c r="F484" s="137" t="s">
        <v>197</v>
      </c>
      <c r="G484" s="52">
        <f t="shared" si="18"/>
        <v>36335.899999999994</v>
      </c>
      <c r="H484" s="52">
        <f t="shared" si="19"/>
        <v>36335.899999999994</v>
      </c>
      <c r="I484" s="52">
        <f t="shared" si="19"/>
        <v>0</v>
      </c>
      <c r="J484" s="52">
        <f t="shared" si="19"/>
        <v>0</v>
      </c>
      <c r="K484" s="52">
        <f t="shared" si="17"/>
        <v>0</v>
      </c>
      <c r="L484" s="52">
        <v>18451.099999999999</v>
      </c>
      <c r="M484" s="52">
        <v>0</v>
      </c>
      <c r="N484" s="52">
        <v>0</v>
      </c>
      <c r="O484" s="52">
        <v>0</v>
      </c>
      <c r="P484" s="52">
        <v>0</v>
      </c>
      <c r="Q484" s="52">
        <v>0</v>
      </c>
      <c r="R484" s="52">
        <v>0</v>
      </c>
      <c r="S484" s="52">
        <v>0</v>
      </c>
      <c r="T484" s="52">
        <v>17884.8</v>
      </c>
      <c r="U484" s="52">
        <v>0</v>
      </c>
      <c r="V484" s="52">
        <v>0</v>
      </c>
      <c r="W484" s="52">
        <v>0</v>
      </c>
    </row>
    <row r="485" spans="2:23">
      <c r="B485" s="137"/>
      <c r="C485" s="137"/>
      <c r="D485" s="137"/>
      <c r="E485" s="137" t="s">
        <v>199</v>
      </c>
      <c r="F485" s="51" t="s">
        <v>213</v>
      </c>
      <c r="G485" s="52">
        <f t="shared" si="18"/>
        <v>21.3</v>
      </c>
      <c r="H485" s="52">
        <f t="shared" si="19"/>
        <v>21.3</v>
      </c>
      <c r="I485" s="52">
        <f t="shared" si="19"/>
        <v>0</v>
      </c>
      <c r="J485" s="52">
        <f t="shared" si="19"/>
        <v>0</v>
      </c>
      <c r="K485" s="52">
        <f t="shared" si="17"/>
        <v>0</v>
      </c>
      <c r="L485" s="52">
        <v>21.3</v>
      </c>
      <c r="M485" s="52">
        <v>0</v>
      </c>
      <c r="N485" s="52">
        <v>0</v>
      </c>
      <c r="O485" s="52">
        <v>0</v>
      </c>
      <c r="P485" s="52">
        <v>0</v>
      </c>
      <c r="Q485" s="52">
        <v>0</v>
      </c>
      <c r="R485" s="52">
        <v>0</v>
      </c>
      <c r="S485" s="52">
        <v>0</v>
      </c>
      <c r="T485" s="52">
        <v>0</v>
      </c>
      <c r="U485" s="52">
        <v>0</v>
      </c>
      <c r="V485" s="52">
        <v>0</v>
      </c>
      <c r="W485" s="52">
        <v>0</v>
      </c>
    </row>
    <row r="486" spans="2:23">
      <c r="B486" s="137"/>
      <c r="C486" s="137"/>
      <c r="D486" s="137"/>
      <c r="E486" s="137"/>
      <c r="F486" s="51" t="s">
        <v>55</v>
      </c>
      <c r="G486" s="52">
        <f t="shared" si="18"/>
        <v>9143.7000000000007</v>
      </c>
      <c r="H486" s="52">
        <f t="shared" si="19"/>
        <v>9143.7000000000007</v>
      </c>
      <c r="I486" s="52">
        <f t="shared" si="19"/>
        <v>0</v>
      </c>
      <c r="J486" s="52">
        <f t="shared" si="19"/>
        <v>0</v>
      </c>
      <c r="K486" s="52">
        <f t="shared" si="17"/>
        <v>0</v>
      </c>
      <c r="L486" s="52">
        <v>2680.8</v>
      </c>
      <c r="M486" s="52">
        <v>0</v>
      </c>
      <c r="N486" s="52">
        <v>0</v>
      </c>
      <c r="O486" s="52">
        <v>0</v>
      </c>
      <c r="P486" s="52">
        <v>0</v>
      </c>
      <c r="Q486" s="52">
        <v>0</v>
      </c>
      <c r="R486" s="52">
        <v>0</v>
      </c>
      <c r="S486" s="52">
        <v>0</v>
      </c>
      <c r="T486" s="52">
        <v>6462.9</v>
      </c>
      <c r="U486" s="52">
        <v>0</v>
      </c>
      <c r="V486" s="52">
        <v>0</v>
      </c>
      <c r="W486" s="52">
        <v>0</v>
      </c>
    </row>
    <row r="487" spans="2:23">
      <c r="B487" s="137"/>
      <c r="C487" s="137"/>
      <c r="D487" s="137"/>
      <c r="E487" s="137" t="s">
        <v>112</v>
      </c>
      <c r="F487" s="137" t="s">
        <v>197</v>
      </c>
      <c r="G487" s="52">
        <f t="shared" si="18"/>
        <v>407.5</v>
      </c>
      <c r="H487" s="52">
        <f t="shared" si="19"/>
        <v>407.5</v>
      </c>
      <c r="I487" s="52">
        <f t="shared" si="19"/>
        <v>0</v>
      </c>
      <c r="J487" s="52">
        <f t="shared" si="19"/>
        <v>0</v>
      </c>
      <c r="K487" s="52">
        <f t="shared" si="17"/>
        <v>0</v>
      </c>
      <c r="L487" s="52">
        <v>148.5</v>
      </c>
      <c r="M487" s="52">
        <v>0</v>
      </c>
      <c r="N487" s="52">
        <v>0</v>
      </c>
      <c r="O487" s="52">
        <v>0</v>
      </c>
      <c r="P487" s="52">
        <v>0</v>
      </c>
      <c r="Q487" s="52">
        <v>0</v>
      </c>
      <c r="R487" s="52">
        <v>0</v>
      </c>
      <c r="S487" s="52">
        <v>0</v>
      </c>
      <c r="T487" s="52">
        <v>259</v>
      </c>
      <c r="U487" s="52">
        <v>0</v>
      </c>
      <c r="V487" s="52">
        <v>0</v>
      </c>
      <c r="W487" s="52">
        <v>0</v>
      </c>
    </row>
    <row r="488" spans="2:23">
      <c r="B488" s="137"/>
      <c r="C488" s="137"/>
      <c r="D488" s="137"/>
      <c r="E488" s="137" t="s">
        <v>194</v>
      </c>
      <c r="F488" s="137" t="s">
        <v>197</v>
      </c>
      <c r="G488" s="52">
        <f t="shared" si="18"/>
        <v>654.9</v>
      </c>
      <c r="H488" s="52">
        <f t="shared" si="19"/>
        <v>654.9</v>
      </c>
      <c r="I488" s="52">
        <f t="shared" si="19"/>
        <v>0</v>
      </c>
      <c r="J488" s="52">
        <f t="shared" si="19"/>
        <v>0</v>
      </c>
      <c r="K488" s="52">
        <f t="shared" si="17"/>
        <v>0</v>
      </c>
      <c r="L488" s="52">
        <v>422</v>
      </c>
      <c r="M488" s="52">
        <v>0</v>
      </c>
      <c r="N488" s="52">
        <v>0</v>
      </c>
      <c r="O488" s="52">
        <v>0</v>
      </c>
      <c r="P488" s="52">
        <v>0</v>
      </c>
      <c r="Q488" s="52">
        <v>0</v>
      </c>
      <c r="R488" s="52">
        <v>0</v>
      </c>
      <c r="S488" s="52">
        <v>0</v>
      </c>
      <c r="T488" s="52">
        <v>232.9</v>
      </c>
      <c r="U488" s="52">
        <v>0</v>
      </c>
      <c r="V488" s="52">
        <v>0</v>
      </c>
      <c r="W488" s="52">
        <v>0</v>
      </c>
    </row>
    <row r="489" spans="2:23">
      <c r="B489" s="137"/>
      <c r="C489" s="137"/>
      <c r="D489" s="137"/>
      <c r="E489" s="137" t="s">
        <v>200</v>
      </c>
      <c r="F489" s="51" t="s">
        <v>214</v>
      </c>
      <c r="G489" s="52">
        <f t="shared" si="18"/>
        <v>12124.1</v>
      </c>
      <c r="H489" s="52">
        <f t="shared" si="19"/>
        <v>12124.1</v>
      </c>
      <c r="I489" s="52">
        <f t="shared" si="19"/>
        <v>0</v>
      </c>
      <c r="J489" s="52">
        <f t="shared" si="19"/>
        <v>0</v>
      </c>
      <c r="K489" s="52">
        <f t="shared" si="17"/>
        <v>0</v>
      </c>
      <c r="L489" s="52">
        <v>8532</v>
      </c>
      <c r="M489" s="52">
        <v>0</v>
      </c>
      <c r="N489" s="52">
        <v>0</v>
      </c>
      <c r="O489" s="52">
        <v>0</v>
      </c>
      <c r="P489" s="52">
        <v>0</v>
      </c>
      <c r="Q489" s="52">
        <v>0</v>
      </c>
      <c r="R489" s="52">
        <v>0</v>
      </c>
      <c r="S489" s="52">
        <v>0</v>
      </c>
      <c r="T489" s="52">
        <v>3592.1</v>
      </c>
      <c r="U489" s="52">
        <v>0</v>
      </c>
      <c r="V489" s="52">
        <v>0</v>
      </c>
      <c r="W489" s="52">
        <v>0</v>
      </c>
    </row>
    <row r="490" spans="2:23" ht="31.2">
      <c r="B490" s="137"/>
      <c r="C490" s="137"/>
      <c r="D490" s="137"/>
      <c r="E490" s="137"/>
      <c r="F490" s="51" t="s">
        <v>215</v>
      </c>
      <c r="G490" s="52">
        <f t="shared" si="18"/>
        <v>857.8</v>
      </c>
      <c r="H490" s="52">
        <f t="shared" si="19"/>
        <v>857.8</v>
      </c>
      <c r="I490" s="52">
        <f t="shared" si="19"/>
        <v>0</v>
      </c>
      <c r="J490" s="52">
        <f t="shared" si="19"/>
        <v>0</v>
      </c>
      <c r="K490" s="52">
        <f t="shared" si="17"/>
        <v>0</v>
      </c>
      <c r="L490" s="52">
        <v>425.6</v>
      </c>
      <c r="M490" s="52">
        <v>0</v>
      </c>
      <c r="N490" s="52">
        <v>0</v>
      </c>
      <c r="O490" s="52">
        <v>0</v>
      </c>
      <c r="P490" s="52">
        <v>0</v>
      </c>
      <c r="Q490" s="52">
        <v>0</v>
      </c>
      <c r="R490" s="52">
        <v>0</v>
      </c>
      <c r="S490" s="52">
        <v>0</v>
      </c>
      <c r="T490" s="52">
        <v>432.2</v>
      </c>
      <c r="U490" s="52">
        <v>0</v>
      </c>
      <c r="V490" s="52">
        <v>0</v>
      </c>
      <c r="W490" s="52">
        <v>0</v>
      </c>
    </row>
    <row r="491" spans="2:23">
      <c r="B491" s="137"/>
      <c r="C491" s="137"/>
      <c r="D491" s="137"/>
      <c r="E491" s="137"/>
      <c r="F491" s="51" t="s">
        <v>216</v>
      </c>
      <c r="G491" s="52">
        <f t="shared" si="18"/>
        <v>1970.1999999999998</v>
      </c>
      <c r="H491" s="52">
        <f t="shared" si="19"/>
        <v>1970.1999999999998</v>
      </c>
      <c r="I491" s="52">
        <f t="shared" si="19"/>
        <v>0</v>
      </c>
      <c r="J491" s="52">
        <f t="shared" si="19"/>
        <v>0</v>
      </c>
      <c r="K491" s="52">
        <f t="shared" si="17"/>
        <v>0</v>
      </c>
      <c r="L491" s="52">
        <v>937.9</v>
      </c>
      <c r="M491" s="52">
        <v>0</v>
      </c>
      <c r="N491" s="52">
        <v>0</v>
      </c>
      <c r="O491" s="52">
        <v>0</v>
      </c>
      <c r="P491" s="52">
        <v>0</v>
      </c>
      <c r="Q491" s="52">
        <v>0</v>
      </c>
      <c r="R491" s="52">
        <v>0</v>
      </c>
      <c r="S491" s="52">
        <v>0</v>
      </c>
      <c r="T491" s="52">
        <v>1032.3</v>
      </c>
      <c r="U491" s="52">
        <v>0</v>
      </c>
      <c r="V491" s="52">
        <v>0</v>
      </c>
      <c r="W491" s="52">
        <v>0</v>
      </c>
    </row>
    <row r="492" spans="2:23">
      <c r="B492" s="137"/>
      <c r="C492" s="137"/>
      <c r="D492" s="137"/>
      <c r="E492" s="137"/>
      <c r="F492" s="51" t="s">
        <v>55</v>
      </c>
      <c r="G492" s="52">
        <f t="shared" si="18"/>
        <v>5028.3999999999996</v>
      </c>
      <c r="H492" s="52">
        <f t="shared" si="19"/>
        <v>5028.3999999999996</v>
      </c>
      <c r="I492" s="52">
        <f t="shared" si="19"/>
        <v>0</v>
      </c>
      <c r="J492" s="52">
        <f t="shared" si="19"/>
        <v>0</v>
      </c>
      <c r="K492" s="52">
        <f t="shared" si="17"/>
        <v>0</v>
      </c>
      <c r="L492" s="52">
        <v>945.2</v>
      </c>
      <c r="M492" s="52">
        <v>0</v>
      </c>
      <c r="N492" s="52">
        <v>0</v>
      </c>
      <c r="O492" s="52">
        <v>0</v>
      </c>
      <c r="P492" s="52">
        <v>0</v>
      </c>
      <c r="Q492" s="52">
        <v>0</v>
      </c>
      <c r="R492" s="52">
        <v>0</v>
      </c>
      <c r="S492" s="52">
        <v>0</v>
      </c>
      <c r="T492" s="52">
        <v>4083.2</v>
      </c>
      <c r="U492" s="52">
        <v>0</v>
      </c>
      <c r="V492" s="52">
        <v>0</v>
      </c>
      <c r="W492" s="52">
        <v>0</v>
      </c>
    </row>
    <row r="493" spans="2:23">
      <c r="B493" s="137"/>
      <c r="C493" s="137"/>
      <c r="D493" s="137"/>
      <c r="E493" s="137" t="s">
        <v>201</v>
      </c>
      <c r="F493" s="137" t="s">
        <v>197</v>
      </c>
      <c r="G493" s="52">
        <f t="shared" si="18"/>
        <v>0</v>
      </c>
      <c r="H493" s="52">
        <f t="shared" si="19"/>
        <v>0</v>
      </c>
      <c r="I493" s="52">
        <f t="shared" si="19"/>
        <v>0</v>
      </c>
      <c r="J493" s="52">
        <f t="shared" si="19"/>
        <v>0</v>
      </c>
      <c r="K493" s="52">
        <f t="shared" si="17"/>
        <v>0</v>
      </c>
      <c r="L493" s="52">
        <v>0</v>
      </c>
      <c r="M493" s="52">
        <v>0</v>
      </c>
      <c r="N493" s="52">
        <v>0</v>
      </c>
      <c r="O493" s="52">
        <v>0</v>
      </c>
      <c r="P493" s="52">
        <v>0</v>
      </c>
      <c r="Q493" s="52">
        <v>0</v>
      </c>
      <c r="R493" s="52">
        <v>0</v>
      </c>
      <c r="S493" s="52">
        <v>0</v>
      </c>
      <c r="T493" s="52">
        <v>0</v>
      </c>
      <c r="U493" s="52">
        <v>0</v>
      </c>
      <c r="V493" s="52">
        <v>0</v>
      </c>
      <c r="W493" s="52">
        <v>0</v>
      </c>
    </row>
    <row r="494" spans="2:23">
      <c r="B494" s="137"/>
      <c r="C494" s="137"/>
      <c r="D494" s="137"/>
      <c r="E494" s="137" t="s">
        <v>217</v>
      </c>
      <c r="F494" s="137" t="s">
        <v>197</v>
      </c>
      <c r="G494" s="52">
        <f t="shared" si="18"/>
        <v>1633.7</v>
      </c>
      <c r="H494" s="52">
        <f t="shared" si="19"/>
        <v>1633.7</v>
      </c>
      <c r="I494" s="52">
        <f t="shared" si="19"/>
        <v>0</v>
      </c>
      <c r="J494" s="52">
        <f t="shared" si="19"/>
        <v>0</v>
      </c>
      <c r="K494" s="52">
        <f t="shared" si="17"/>
        <v>0</v>
      </c>
      <c r="L494" s="52">
        <v>847.7</v>
      </c>
      <c r="M494" s="52">
        <v>0</v>
      </c>
      <c r="N494" s="52">
        <v>0</v>
      </c>
      <c r="O494" s="52">
        <v>0</v>
      </c>
      <c r="P494" s="52">
        <v>0</v>
      </c>
      <c r="Q494" s="52">
        <v>0</v>
      </c>
      <c r="R494" s="52">
        <v>0</v>
      </c>
      <c r="S494" s="52">
        <v>0</v>
      </c>
      <c r="T494" s="52">
        <v>786</v>
      </c>
      <c r="U494" s="52">
        <v>0</v>
      </c>
      <c r="V494" s="52">
        <v>0</v>
      </c>
      <c r="W494" s="52">
        <v>0</v>
      </c>
    </row>
    <row r="495" spans="2:23">
      <c r="B495" s="137"/>
      <c r="C495" s="137"/>
      <c r="D495" s="137"/>
      <c r="E495" s="137" t="s">
        <v>218</v>
      </c>
      <c r="F495" s="137" t="s">
        <v>197</v>
      </c>
      <c r="G495" s="52">
        <f t="shared" si="18"/>
        <v>973.6</v>
      </c>
      <c r="H495" s="52">
        <f t="shared" si="19"/>
        <v>973.6</v>
      </c>
      <c r="I495" s="52">
        <f t="shared" si="19"/>
        <v>0</v>
      </c>
      <c r="J495" s="52">
        <f t="shared" si="19"/>
        <v>0</v>
      </c>
      <c r="K495" s="52">
        <f t="shared" si="17"/>
        <v>0</v>
      </c>
      <c r="L495" s="52">
        <v>0</v>
      </c>
      <c r="M495" s="52">
        <v>0</v>
      </c>
      <c r="N495" s="52">
        <v>0</v>
      </c>
      <c r="O495" s="52">
        <v>0</v>
      </c>
      <c r="P495" s="52">
        <v>0</v>
      </c>
      <c r="Q495" s="52">
        <v>0</v>
      </c>
      <c r="R495" s="52">
        <v>0</v>
      </c>
      <c r="S495" s="52">
        <v>0</v>
      </c>
      <c r="T495" s="52">
        <v>973.6</v>
      </c>
      <c r="U495" s="52">
        <v>0</v>
      </c>
      <c r="V495" s="52">
        <v>0</v>
      </c>
      <c r="W495" s="52">
        <v>0</v>
      </c>
    </row>
    <row r="496" spans="2:23">
      <c r="B496" s="137"/>
      <c r="C496" s="137"/>
      <c r="D496" s="137"/>
      <c r="E496" s="137" t="s">
        <v>202</v>
      </c>
      <c r="F496" s="137" t="s">
        <v>197</v>
      </c>
      <c r="G496" s="52">
        <f t="shared" si="18"/>
        <v>0</v>
      </c>
      <c r="H496" s="52">
        <f t="shared" si="19"/>
        <v>0</v>
      </c>
      <c r="I496" s="52">
        <f t="shared" si="19"/>
        <v>0</v>
      </c>
      <c r="J496" s="52">
        <f t="shared" si="19"/>
        <v>0</v>
      </c>
      <c r="K496" s="52">
        <f t="shared" si="17"/>
        <v>0</v>
      </c>
      <c r="L496" s="52">
        <v>0</v>
      </c>
      <c r="M496" s="52">
        <v>0</v>
      </c>
      <c r="N496" s="52">
        <v>0</v>
      </c>
      <c r="O496" s="52">
        <v>0</v>
      </c>
      <c r="P496" s="52">
        <v>0</v>
      </c>
      <c r="Q496" s="52">
        <v>0</v>
      </c>
      <c r="R496" s="52">
        <v>0</v>
      </c>
      <c r="S496" s="52">
        <v>0</v>
      </c>
      <c r="T496" s="52">
        <v>0</v>
      </c>
      <c r="U496" s="52">
        <v>0</v>
      </c>
      <c r="V496" s="52">
        <v>0</v>
      </c>
      <c r="W496" s="52">
        <v>0</v>
      </c>
    </row>
    <row r="497" spans="2:23">
      <c r="B497" s="137"/>
      <c r="C497" s="137"/>
      <c r="D497" s="137"/>
      <c r="E497" s="137" t="s">
        <v>235</v>
      </c>
      <c r="F497" s="137" t="s">
        <v>197</v>
      </c>
      <c r="G497" s="52">
        <f t="shared" si="18"/>
        <v>863.7</v>
      </c>
      <c r="H497" s="52">
        <f t="shared" si="19"/>
        <v>863.7</v>
      </c>
      <c r="I497" s="52">
        <f t="shared" si="19"/>
        <v>0</v>
      </c>
      <c r="J497" s="52">
        <f t="shared" si="19"/>
        <v>0</v>
      </c>
      <c r="K497" s="52">
        <f t="shared" si="17"/>
        <v>0</v>
      </c>
      <c r="L497" s="52">
        <v>863.7</v>
      </c>
      <c r="M497" s="52">
        <v>0</v>
      </c>
      <c r="N497" s="52">
        <v>0</v>
      </c>
      <c r="O497" s="52">
        <v>0</v>
      </c>
      <c r="P497" s="52">
        <v>0</v>
      </c>
      <c r="Q497" s="52">
        <v>0</v>
      </c>
      <c r="R497" s="52">
        <v>0</v>
      </c>
      <c r="S497" s="52">
        <v>0</v>
      </c>
      <c r="T497" s="52">
        <v>0</v>
      </c>
      <c r="U497" s="52">
        <v>0</v>
      </c>
      <c r="V497" s="52">
        <v>0</v>
      </c>
      <c r="W497" s="52">
        <v>0</v>
      </c>
    </row>
    <row r="498" spans="2:23">
      <c r="B498" s="137"/>
      <c r="C498" s="137"/>
      <c r="D498" s="137"/>
      <c r="E498" s="137" t="s">
        <v>220</v>
      </c>
      <c r="F498" s="137" t="s">
        <v>197</v>
      </c>
      <c r="G498" s="52">
        <f t="shared" si="18"/>
        <v>0</v>
      </c>
      <c r="H498" s="52">
        <f t="shared" si="19"/>
        <v>0</v>
      </c>
      <c r="I498" s="52">
        <f t="shared" si="19"/>
        <v>0</v>
      </c>
      <c r="J498" s="52">
        <f t="shared" si="19"/>
        <v>0</v>
      </c>
      <c r="K498" s="52">
        <f t="shared" si="17"/>
        <v>0</v>
      </c>
      <c r="L498" s="52">
        <v>0</v>
      </c>
      <c r="M498" s="52">
        <v>0</v>
      </c>
      <c r="N498" s="52">
        <v>0</v>
      </c>
      <c r="O498" s="52">
        <v>0</v>
      </c>
      <c r="P498" s="52">
        <v>0</v>
      </c>
      <c r="Q498" s="52">
        <v>0</v>
      </c>
      <c r="R498" s="52">
        <v>0</v>
      </c>
      <c r="S498" s="52">
        <v>0</v>
      </c>
      <c r="T498" s="52">
        <v>0</v>
      </c>
      <c r="U498" s="52">
        <v>0</v>
      </c>
      <c r="V498" s="52">
        <v>0</v>
      </c>
      <c r="W498" s="52">
        <v>0</v>
      </c>
    </row>
    <row r="499" spans="2:23" ht="31.2">
      <c r="B499" s="137"/>
      <c r="C499" s="137"/>
      <c r="D499" s="137"/>
      <c r="E499" s="137" t="s">
        <v>221</v>
      </c>
      <c r="F499" s="51" t="s">
        <v>222</v>
      </c>
      <c r="G499" s="52">
        <f t="shared" si="18"/>
        <v>0</v>
      </c>
      <c r="H499" s="52">
        <f t="shared" si="19"/>
        <v>0</v>
      </c>
      <c r="I499" s="52">
        <f t="shared" si="19"/>
        <v>0</v>
      </c>
      <c r="J499" s="52">
        <f t="shared" si="19"/>
        <v>0</v>
      </c>
      <c r="K499" s="52">
        <f t="shared" si="17"/>
        <v>0</v>
      </c>
      <c r="L499" s="52">
        <v>0</v>
      </c>
      <c r="M499" s="52">
        <v>0</v>
      </c>
      <c r="N499" s="52">
        <v>0</v>
      </c>
      <c r="O499" s="52">
        <v>0</v>
      </c>
      <c r="P499" s="52">
        <v>0</v>
      </c>
      <c r="Q499" s="52">
        <v>0</v>
      </c>
      <c r="R499" s="52">
        <v>0</v>
      </c>
      <c r="S499" s="52">
        <v>0</v>
      </c>
      <c r="T499" s="52">
        <v>0</v>
      </c>
      <c r="U499" s="52">
        <v>0</v>
      </c>
      <c r="V499" s="52">
        <v>0</v>
      </c>
      <c r="W499" s="52">
        <v>0</v>
      </c>
    </row>
    <row r="500" spans="2:23">
      <c r="B500" s="137"/>
      <c r="C500" s="137"/>
      <c r="D500" s="137"/>
      <c r="E500" s="137"/>
      <c r="F500" s="51" t="s">
        <v>223</v>
      </c>
      <c r="G500" s="52">
        <f t="shared" si="18"/>
        <v>0</v>
      </c>
      <c r="H500" s="52">
        <f t="shared" si="19"/>
        <v>0</v>
      </c>
      <c r="I500" s="52">
        <f t="shared" si="19"/>
        <v>0</v>
      </c>
      <c r="J500" s="52">
        <f t="shared" si="19"/>
        <v>0</v>
      </c>
      <c r="K500" s="52">
        <f t="shared" si="17"/>
        <v>0</v>
      </c>
      <c r="L500" s="52">
        <v>0</v>
      </c>
      <c r="M500" s="52">
        <v>0</v>
      </c>
      <c r="N500" s="52">
        <v>0</v>
      </c>
      <c r="O500" s="52">
        <v>0</v>
      </c>
      <c r="P500" s="52">
        <v>0</v>
      </c>
      <c r="Q500" s="52">
        <v>0</v>
      </c>
      <c r="R500" s="52">
        <v>0</v>
      </c>
      <c r="S500" s="52">
        <v>0</v>
      </c>
      <c r="T500" s="52">
        <v>0</v>
      </c>
      <c r="U500" s="52">
        <v>0</v>
      </c>
      <c r="V500" s="52">
        <v>0</v>
      </c>
      <c r="W500" s="52">
        <v>0</v>
      </c>
    </row>
    <row r="501" spans="2:23">
      <c r="B501" s="137"/>
      <c r="C501" s="137"/>
      <c r="D501" s="137"/>
      <c r="E501" s="137" t="s">
        <v>54</v>
      </c>
      <c r="F501" s="137" t="s">
        <v>197</v>
      </c>
      <c r="G501" s="52">
        <f t="shared" si="18"/>
        <v>13.1</v>
      </c>
      <c r="H501" s="52">
        <f t="shared" si="19"/>
        <v>13.1</v>
      </c>
      <c r="I501" s="52">
        <f t="shared" si="19"/>
        <v>0</v>
      </c>
      <c r="J501" s="52">
        <f t="shared" si="19"/>
        <v>0</v>
      </c>
      <c r="K501" s="52">
        <f t="shared" si="17"/>
        <v>0</v>
      </c>
      <c r="L501" s="52">
        <v>13.1</v>
      </c>
      <c r="M501" s="52">
        <v>0</v>
      </c>
      <c r="N501" s="52">
        <v>0</v>
      </c>
      <c r="O501" s="52">
        <v>0</v>
      </c>
      <c r="P501" s="52">
        <v>0</v>
      </c>
      <c r="Q501" s="52">
        <v>0</v>
      </c>
      <c r="R501" s="52">
        <v>0</v>
      </c>
      <c r="S501" s="52">
        <v>0</v>
      </c>
      <c r="T501" s="52">
        <v>0</v>
      </c>
      <c r="U501" s="52">
        <v>0</v>
      </c>
      <c r="V501" s="52">
        <v>0</v>
      </c>
      <c r="W501" s="52">
        <v>0</v>
      </c>
    </row>
    <row r="502" spans="2:23">
      <c r="B502" s="137"/>
      <c r="C502" s="137"/>
      <c r="D502" s="137"/>
      <c r="E502" s="137" t="s">
        <v>224</v>
      </c>
      <c r="F502" s="137" t="s">
        <v>197</v>
      </c>
      <c r="G502" s="52">
        <f t="shared" si="18"/>
        <v>29.3</v>
      </c>
      <c r="H502" s="52">
        <f t="shared" si="19"/>
        <v>29.3</v>
      </c>
      <c r="I502" s="52">
        <f t="shared" si="19"/>
        <v>0</v>
      </c>
      <c r="J502" s="52">
        <f t="shared" si="19"/>
        <v>0</v>
      </c>
      <c r="K502" s="52">
        <f t="shared" si="17"/>
        <v>0</v>
      </c>
      <c r="L502" s="52">
        <v>0</v>
      </c>
      <c r="M502" s="52">
        <v>0</v>
      </c>
      <c r="N502" s="52">
        <v>0</v>
      </c>
      <c r="O502" s="52">
        <v>0</v>
      </c>
      <c r="P502" s="52">
        <v>0</v>
      </c>
      <c r="Q502" s="52">
        <v>0</v>
      </c>
      <c r="R502" s="52">
        <v>0</v>
      </c>
      <c r="S502" s="52">
        <v>0</v>
      </c>
      <c r="T502" s="52">
        <v>29.3</v>
      </c>
      <c r="U502" s="52">
        <v>0</v>
      </c>
      <c r="V502" s="52">
        <v>0</v>
      </c>
      <c r="W502" s="52">
        <v>0</v>
      </c>
    </row>
    <row r="503" spans="2:23">
      <c r="B503" s="137"/>
      <c r="C503" s="137"/>
      <c r="D503" s="137"/>
      <c r="E503" s="137" t="s">
        <v>225</v>
      </c>
      <c r="F503" s="137" t="s">
        <v>197</v>
      </c>
      <c r="G503" s="52">
        <f t="shared" si="18"/>
        <v>0</v>
      </c>
      <c r="H503" s="52">
        <f t="shared" si="19"/>
        <v>0</v>
      </c>
      <c r="I503" s="52">
        <f t="shared" si="19"/>
        <v>0</v>
      </c>
      <c r="J503" s="52">
        <f t="shared" si="19"/>
        <v>0</v>
      </c>
      <c r="K503" s="52">
        <f t="shared" si="17"/>
        <v>0</v>
      </c>
      <c r="L503" s="52">
        <v>0</v>
      </c>
      <c r="M503" s="52">
        <v>0</v>
      </c>
      <c r="N503" s="52">
        <v>0</v>
      </c>
      <c r="O503" s="52">
        <v>0</v>
      </c>
      <c r="P503" s="52">
        <v>0</v>
      </c>
      <c r="Q503" s="52">
        <v>0</v>
      </c>
      <c r="R503" s="52">
        <v>0</v>
      </c>
      <c r="S503" s="52">
        <v>0</v>
      </c>
      <c r="T503" s="52">
        <v>0</v>
      </c>
      <c r="U503" s="52">
        <v>0</v>
      </c>
      <c r="V503" s="52">
        <v>0</v>
      </c>
      <c r="W503" s="52">
        <v>0</v>
      </c>
    </row>
    <row r="504" spans="2:23">
      <c r="B504" s="137"/>
      <c r="C504" s="137"/>
      <c r="D504" s="137"/>
      <c r="E504" s="137" t="s">
        <v>55</v>
      </c>
      <c r="F504" s="137" t="s">
        <v>197</v>
      </c>
      <c r="G504" s="52">
        <f t="shared" si="18"/>
        <v>1.3</v>
      </c>
      <c r="H504" s="52">
        <f t="shared" si="19"/>
        <v>1.3</v>
      </c>
      <c r="I504" s="52">
        <f t="shared" si="19"/>
        <v>0</v>
      </c>
      <c r="J504" s="52">
        <f t="shared" si="19"/>
        <v>0</v>
      </c>
      <c r="K504" s="52">
        <f t="shared" si="17"/>
        <v>0</v>
      </c>
      <c r="L504" s="52">
        <v>0</v>
      </c>
      <c r="M504" s="52">
        <v>0</v>
      </c>
      <c r="N504" s="52">
        <v>0</v>
      </c>
      <c r="O504" s="52">
        <v>0</v>
      </c>
      <c r="P504" s="52">
        <v>0</v>
      </c>
      <c r="Q504" s="52">
        <v>0</v>
      </c>
      <c r="R504" s="52">
        <v>0</v>
      </c>
      <c r="S504" s="52">
        <v>0</v>
      </c>
      <c r="T504" s="52">
        <v>1.3</v>
      </c>
      <c r="U504" s="52">
        <v>0</v>
      </c>
      <c r="V504" s="52">
        <v>0</v>
      </c>
      <c r="W504" s="52">
        <v>0</v>
      </c>
    </row>
    <row r="505" spans="2:23">
      <c r="B505" s="137"/>
      <c r="C505" s="137"/>
      <c r="D505" s="137"/>
      <c r="E505" s="137" t="s">
        <v>226</v>
      </c>
      <c r="F505" s="137" t="s">
        <v>197</v>
      </c>
      <c r="G505" s="52">
        <f t="shared" si="18"/>
        <v>2613.3000000000002</v>
      </c>
      <c r="H505" s="52">
        <f t="shared" si="19"/>
        <v>2613.3000000000002</v>
      </c>
      <c r="I505" s="52">
        <f t="shared" si="19"/>
        <v>0</v>
      </c>
      <c r="J505" s="52">
        <f t="shared" si="19"/>
        <v>0</v>
      </c>
      <c r="K505" s="52">
        <f t="shared" si="17"/>
        <v>0</v>
      </c>
      <c r="L505" s="52">
        <v>2613.3000000000002</v>
      </c>
      <c r="M505" s="52">
        <v>0</v>
      </c>
      <c r="N505" s="52">
        <v>0</v>
      </c>
      <c r="O505" s="52">
        <v>0</v>
      </c>
      <c r="P505" s="52">
        <v>0</v>
      </c>
      <c r="Q505" s="52">
        <v>0</v>
      </c>
      <c r="R505" s="52">
        <v>0</v>
      </c>
      <c r="S505" s="52">
        <v>0</v>
      </c>
      <c r="T505" s="52">
        <v>0</v>
      </c>
      <c r="U505" s="52">
        <v>0</v>
      </c>
      <c r="V505" s="52">
        <v>0</v>
      </c>
      <c r="W505" s="52">
        <v>0</v>
      </c>
    </row>
    <row r="506" spans="2:23">
      <c r="B506" s="137"/>
      <c r="C506" s="137"/>
      <c r="D506" s="137" t="s">
        <v>227</v>
      </c>
      <c r="E506" s="137" t="s">
        <v>197</v>
      </c>
      <c r="F506" s="137" t="s">
        <v>197</v>
      </c>
      <c r="G506" s="52">
        <f t="shared" si="18"/>
        <v>27143.600000000002</v>
      </c>
      <c r="H506" s="52">
        <f t="shared" si="19"/>
        <v>27143.600000000002</v>
      </c>
      <c r="I506" s="52">
        <f t="shared" si="19"/>
        <v>0</v>
      </c>
      <c r="J506" s="52">
        <f t="shared" si="19"/>
        <v>0</v>
      </c>
      <c r="K506" s="52">
        <f t="shared" si="17"/>
        <v>0</v>
      </c>
      <c r="L506" s="52">
        <v>3525.3</v>
      </c>
      <c r="M506" s="52">
        <v>0</v>
      </c>
      <c r="N506" s="52">
        <v>0</v>
      </c>
      <c r="O506" s="52">
        <v>0</v>
      </c>
      <c r="P506" s="52">
        <v>298.89999999999998</v>
      </c>
      <c r="Q506" s="52">
        <v>0</v>
      </c>
      <c r="R506" s="52">
        <v>0</v>
      </c>
      <c r="S506" s="52">
        <v>0</v>
      </c>
      <c r="T506" s="52">
        <v>23319.4</v>
      </c>
      <c r="U506" s="52">
        <v>0</v>
      </c>
      <c r="V506" s="52">
        <v>0</v>
      </c>
      <c r="W506" s="52">
        <v>0</v>
      </c>
    </row>
    <row r="507" spans="2:23">
      <c r="B507" s="137" t="s">
        <v>125</v>
      </c>
      <c r="C507" s="137" t="s">
        <v>135</v>
      </c>
      <c r="D507" s="137" t="s">
        <v>123</v>
      </c>
      <c r="E507" s="137"/>
      <c r="F507" s="137" t="s">
        <v>197</v>
      </c>
      <c r="G507" s="52">
        <f t="shared" si="18"/>
        <v>89379.599999999991</v>
      </c>
      <c r="H507" s="52">
        <f t="shared" si="19"/>
        <v>50539.799999999996</v>
      </c>
      <c r="I507" s="52">
        <f t="shared" si="19"/>
        <v>30328.1</v>
      </c>
      <c r="J507" s="52">
        <f t="shared" si="19"/>
        <v>8511.7000000000007</v>
      </c>
      <c r="K507" s="52">
        <f t="shared" si="17"/>
        <v>0</v>
      </c>
      <c r="L507" s="52">
        <v>0</v>
      </c>
      <c r="M507" s="52">
        <v>30328.1</v>
      </c>
      <c r="N507" s="52">
        <v>8511.7000000000007</v>
      </c>
      <c r="O507" s="52">
        <v>0</v>
      </c>
      <c r="P507" s="52">
        <v>388.2</v>
      </c>
      <c r="Q507" s="52">
        <v>0</v>
      </c>
      <c r="R507" s="52">
        <v>0</v>
      </c>
      <c r="S507" s="52">
        <v>0</v>
      </c>
      <c r="T507" s="52">
        <v>50151.6</v>
      </c>
      <c r="U507" s="52">
        <v>0</v>
      </c>
      <c r="V507" s="52">
        <v>0</v>
      </c>
      <c r="W507" s="52">
        <v>0</v>
      </c>
    </row>
    <row r="508" spans="2:23">
      <c r="B508" s="137"/>
      <c r="C508" s="137"/>
      <c r="D508" s="137" t="s">
        <v>198</v>
      </c>
      <c r="E508" s="137" t="s">
        <v>58</v>
      </c>
      <c r="F508" s="137" t="s">
        <v>197</v>
      </c>
      <c r="G508" s="52">
        <f t="shared" si="18"/>
        <v>38839.800000000003</v>
      </c>
      <c r="H508" s="52">
        <f t="shared" si="19"/>
        <v>0</v>
      </c>
      <c r="I508" s="52">
        <f t="shared" si="19"/>
        <v>30328.1</v>
      </c>
      <c r="J508" s="52">
        <f t="shared" si="19"/>
        <v>8511.7000000000007</v>
      </c>
      <c r="K508" s="52">
        <f t="shared" si="17"/>
        <v>0</v>
      </c>
      <c r="L508" s="52">
        <v>0</v>
      </c>
      <c r="M508" s="52">
        <v>30328.1</v>
      </c>
      <c r="N508" s="52">
        <v>8511.7000000000007</v>
      </c>
      <c r="O508" s="52">
        <v>0</v>
      </c>
      <c r="P508" s="52">
        <v>0</v>
      </c>
      <c r="Q508" s="52">
        <v>0</v>
      </c>
      <c r="R508" s="52">
        <v>0</v>
      </c>
      <c r="S508" s="52">
        <v>0</v>
      </c>
      <c r="T508" s="52">
        <v>0</v>
      </c>
      <c r="U508" s="52">
        <v>0</v>
      </c>
      <c r="V508" s="52">
        <v>0</v>
      </c>
      <c r="W508" s="52">
        <v>0</v>
      </c>
    </row>
    <row r="509" spans="2:23">
      <c r="B509" s="137"/>
      <c r="C509" s="137"/>
      <c r="D509" s="137"/>
      <c r="E509" s="137" t="s">
        <v>153</v>
      </c>
      <c r="F509" s="51" t="s">
        <v>58</v>
      </c>
      <c r="G509" s="52">
        <f t="shared" si="18"/>
        <v>36269.199999999997</v>
      </c>
      <c r="H509" s="52">
        <f t="shared" si="19"/>
        <v>0</v>
      </c>
      <c r="I509" s="52">
        <f t="shared" si="19"/>
        <v>28321</v>
      </c>
      <c r="J509" s="52">
        <f t="shared" si="19"/>
        <v>7948.2</v>
      </c>
      <c r="K509" s="52">
        <f t="shared" si="17"/>
        <v>0</v>
      </c>
      <c r="L509" s="52">
        <v>0</v>
      </c>
      <c r="M509" s="52">
        <v>28321</v>
      </c>
      <c r="N509" s="52">
        <v>7948.2</v>
      </c>
      <c r="O509" s="52">
        <v>0</v>
      </c>
      <c r="P509" s="52">
        <v>0</v>
      </c>
      <c r="Q509" s="52">
        <v>0</v>
      </c>
      <c r="R509" s="52">
        <v>0</v>
      </c>
      <c r="S509" s="52">
        <v>0</v>
      </c>
      <c r="T509" s="52">
        <v>0</v>
      </c>
      <c r="U509" s="52">
        <v>0</v>
      </c>
      <c r="V509" s="52">
        <v>0</v>
      </c>
      <c r="W509" s="52">
        <v>0</v>
      </c>
    </row>
    <row r="510" spans="2:23">
      <c r="B510" s="137"/>
      <c r="C510" s="137"/>
      <c r="D510" s="137"/>
      <c r="E510" s="137"/>
      <c r="F510" s="51" t="s">
        <v>199</v>
      </c>
      <c r="G510" s="52">
        <f t="shared" si="18"/>
        <v>12307.6</v>
      </c>
      <c r="H510" s="52">
        <f t="shared" si="19"/>
        <v>0</v>
      </c>
      <c r="I510" s="52">
        <f t="shared" si="19"/>
        <v>9610.5</v>
      </c>
      <c r="J510" s="52">
        <f t="shared" si="19"/>
        <v>2697.1</v>
      </c>
      <c r="K510" s="52">
        <f t="shared" si="17"/>
        <v>0</v>
      </c>
      <c r="L510" s="52">
        <v>0</v>
      </c>
      <c r="M510" s="52">
        <v>9610.5</v>
      </c>
      <c r="N510" s="52">
        <v>2697.1</v>
      </c>
      <c r="O510" s="52">
        <v>0</v>
      </c>
      <c r="P510" s="52">
        <v>0</v>
      </c>
      <c r="Q510" s="52">
        <v>0</v>
      </c>
      <c r="R510" s="52">
        <v>0</v>
      </c>
      <c r="S510" s="52">
        <v>0</v>
      </c>
      <c r="T510" s="52">
        <v>0</v>
      </c>
      <c r="U510" s="52">
        <v>0</v>
      </c>
      <c r="V510" s="52">
        <v>0</v>
      </c>
      <c r="W510" s="52">
        <v>0</v>
      </c>
    </row>
    <row r="511" spans="2:23" ht="31.2">
      <c r="B511" s="137"/>
      <c r="C511" s="137"/>
      <c r="D511" s="137"/>
      <c r="E511" s="137"/>
      <c r="F511" s="51" t="s">
        <v>200</v>
      </c>
      <c r="G511" s="52">
        <f t="shared" si="18"/>
        <v>7210.2000000000007</v>
      </c>
      <c r="H511" s="52">
        <f t="shared" si="19"/>
        <v>0</v>
      </c>
      <c r="I511" s="52">
        <f t="shared" si="19"/>
        <v>5630.1</v>
      </c>
      <c r="J511" s="52">
        <f t="shared" si="19"/>
        <v>1580.1</v>
      </c>
      <c r="K511" s="52">
        <f t="shared" si="17"/>
        <v>0</v>
      </c>
      <c r="L511" s="52">
        <v>0</v>
      </c>
      <c r="M511" s="52">
        <v>5630.1</v>
      </c>
      <c r="N511" s="52">
        <v>1580.1</v>
      </c>
      <c r="O511" s="52">
        <v>0</v>
      </c>
      <c r="P511" s="52">
        <v>0</v>
      </c>
      <c r="Q511" s="52">
        <v>0</v>
      </c>
      <c r="R511" s="52">
        <v>0</v>
      </c>
      <c r="S511" s="52">
        <v>0</v>
      </c>
      <c r="T511" s="52">
        <v>0</v>
      </c>
      <c r="U511" s="52">
        <v>0</v>
      </c>
      <c r="V511" s="52">
        <v>0</v>
      </c>
      <c r="W511" s="52">
        <v>0</v>
      </c>
    </row>
    <row r="512" spans="2:23">
      <c r="B512" s="137"/>
      <c r="C512" s="137"/>
      <c r="D512" s="137"/>
      <c r="E512" s="137"/>
      <c r="F512" s="51" t="s">
        <v>201</v>
      </c>
      <c r="G512" s="52">
        <f t="shared" si="18"/>
        <v>226.29999999999998</v>
      </c>
      <c r="H512" s="52">
        <f t="shared" si="19"/>
        <v>0</v>
      </c>
      <c r="I512" s="52">
        <f t="shared" si="19"/>
        <v>176.7</v>
      </c>
      <c r="J512" s="52">
        <f t="shared" si="19"/>
        <v>49.6</v>
      </c>
      <c r="K512" s="52">
        <f t="shared" si="17"/>
        <v>0</v>
      </c>
      <c r="L512" s="52">
        <v>0</v>
      </c>
      <c r="M512" s="52">
        <v>176.7</v>
      </c>
      <c r="N512" s="52">
        <v>49.6</v>
      </c>
      <c r="O512" s="52">
        <v>0</v>
      </c>
      <c r="P512" s="52">
        <v>0</v>
      </c>
      <c r="Q512" s="52">
        <v>0</v>
      </c>
      <c r="R512" s="52">
        <v>0</v>
      </c>
      <c r="S512" s="52">
        <v>0</v>
      </c>
      <c r="T512" s="52">
        <v>0</v>
      </c>
      <c r="U512" s="52">
        <v>0</v>
      </c>
      <c r="V512" s="52">
        <v>0</v>
      </c>
      <c r="W512" s="52">
        <v>0</v>
      </c>
    </row>
    <row r="513" spans="2:23">
      <c r="B513" s="137"/>
      <c r="C513" s="137"/>
      <c r="D513" s="137"/>
      <c r="E513" s="137"/>
      <c r="F513" s="51" t="s">
        <v>202</v>
      </c>
      <c r="G513" s="52">
        <f t="shared" si="18"/>
        <v>769.2</v>
      </c>
      <c r="H513" s="52">
        <f t="shared" si="19"/>
        <v>0</v>
      </c>
      <c r="I513" s="52">
        <f t="shared" si="19"/>
        <v>600.6</v>
      </c>
      <c r="J513" s="52">
        <f t="shared" si="19"/>
        <v>168.6</v>
      </c>
      <c r="K513" s="52">
        <f t="shared" si="17"/>
        <v>0</v>
      </c>
      <c r="L513" s="52">
        <v>0</v>
      </c>
      <c r="M513" s="52">
        <v>600.6</v>
      </c>
      <c r="N513" s="52">
        <v>168.6</v>
      </c>
      <c r="O513" s="52">
        <v>0</v>
      </c>
      <c r="P513" s="52">
        <v>0</v>
      </c>
      <c r="Q513" s="52">
        <v>0</v>
      </c>
      <c r="R513" s="52">
        <v>0</v>
      </c>
      <c r="S513" s="52">
        <v>0</v>
      </c>
      <c r="T513" s="52">
        <v>0</v>
      </c>
      <c r="U513" s="52">
        <v>0</v>
      </c>
      <c r="V513" s="52">
        <v>0</v>
      </c>
      <c r="W513" s="52">
        <v>0</v>
      </c>
    </row>
    <row r="514" spans="2:23" ht="31.2">
      <c r="B514" s="137"/>
      <c r="C514" s="137"/>
      <c r="D514" s="137"/>
      <c r="E514" s="137"/>
      <c r="F514" s="51" t="s">
        <v>203</v>
      </c>
      <c r="G514" s="52">
        <f t="shared" si="18"/>
        <v>944.1</v>
      </c>
      <c r="H514" s="52">
        <f t="shared" si="19"/>
        <v>0</v>
      </c>
      <c r="I514" s="52">
        <f t="shared" si="19"/>
        <v>737.2</v>
      </c>
      <c r="J514" s="52">
        <f t="shared" si="19"/>
        <v>206.9</v>
      </c>
      <c r="K514" s="52">
        <f t="shared" si="19"/>
        <v>0</v>
      </c>
      <c r="L514" s="52">
        <v>0</v>
      </c>
      <c r="M514" s="52">
        <v>737.2</v>
      </c>
      <c r="N514" s="52">
        <v>206.9</v>
      </c>
      <c r="O514" s="52">
        <v>0</v>
      </c>
      <c r="P514" s="52">
        <v>0</v>
      </c>
      <c r="Q514" s="52">
        <v>0</v>
      </c>
      <c r="R514" s="52">
        <v>0</v>
      </c>
      <c r="S514" s="52">
        <v>0</v>
      </c>
      <c r="T514" s="52">
        <v>0</v>
      </c>
      <c r="U514" s="52">
        <v>0</v>
      </c>
      <c r="V514" s="52">
        <v>0</v>
      </c>
      <c r="W514" s="52">
        <v>0</v>
      </c>
    </row>
    <row r="515" spans="2:23">
      <c r="B515" s="137"/>
      <c r="C515" s="137"/>
      <c r="D515" s="137"/>
      <c r="E515" s="137"/>
      <c r="F515" s="51" t="s">
        <v>204</v>
      </c>
      <c r="G515" s="52">
        <f t="shared" ref="G515:G578" si="20">SUM(H515:K515)</f>
        <v>427.20000000000005</v>
      </c>
      <c r="H515" s="52">
        <f t="shared" ref="H515:K578" si="21">SUM(L515,P515,T515)</f>
        <v>0</v>
      </c>
      <c r="I515" s="52">
        <f t="shared" si="21"/>
        <v>333.6</v>
      </c>
      <c r="J515" s="52">
        <f t="shared" si="21"/>
        <v>93.6</v>
      </c>
      <c r="K515" s="52">
        <f t="shared" si="21"/>
        <v>0</v>
      </c>
      <c r="L515" s="52">
        <v>0</v>
      </c>
      <c r="M515" s="52">
        <v>333.6</v>
      </c>
      <c r="N515" s="52">
        <v>93.6</v>
      </c>
      <c r="O515" s="52">
        <v>0</v>
      </c>
      <c r="P515" s="52">
        <v>0</v>
      </c>
      <c r="Q515" s="52">
        <v>0</v>
      </c>
      <c r="R515" s="52">
        <v>0</v>
      </c>
      <c r="S515" s="52">
        <v>0</v>
      </c>
      <c r="T515" s="52">
        <v>0</v>
      </c>
      <c r="U515" s="52">
        <v>0</v>
      </c>
      <c r="V515" s="52">
        <v>0</v>
      </c>
      <c r="W515" s="52">
        <v>0</v>
      </c>
    </row>
    <row r="516" spans="2:23">
      <c r="B516" s="137"/>
      <c r="C516" s="137"/>
      <c r="D516" s="137"/>
      <c r="E516" s="137"/>
      <c r="F516" s="51" t="s">
        <v>55</v>
      </c>
      <c r="G516" s="52">
        <f t="shared" si="20"/>
        <v>14384.599999999999</v>
      </c>
      <c r="H516" s="52">
        <f t="shared" si="21"/>
        <v>0</v>
      </c>
      <c r="I516" s="52">
        <f t="shared" si="21"/>
        <v>11232.3</v>
      </c>
      <c r="J516" s="52">
        <f t="shared" si="21"/>
        <v>3152.3</v>
      </c>
      <c r="K516" s="52">
        <f t="shared" si="21"/>
        <v>0</v>
      </c>
      <c r="L516" s="52">
        <v>0</v>
      </c>
      <c r="M516" s="52">
        <v>11232.3</v>
      </c>
      <c r="N516" s="52">
        <v>3152.3</v>
      </c>
      <c r="O516" s="52">
        <v>0</v>
      </c>
      <c r="P516" s="52">
        <v>0</v>
      </c>
      <c r="Q516" s="52">
        <v>0</v>
      </c>
      <c r="R516" s="52">
        <v>0</v>
      </c>
      <c r="S516" s="52">
        <v>0</v>
      </c>
      <c r="T516" s="52">
        <v>0</v>
      </c>
      <c r="U516" s="52">
        <v>0</v>
      </c>
      <c r="V516" s="52">
        <v>0</v>
      </c>
      <c r="W516" s="52">
        <v>0</v>
      </c>
    </row>
    <row r="517" spans="2:23">
      <c r="B517" s="137"/>
      <c r="C517" s="137"/>
      <c r="D517" s="137"/>
      <c r="E517" s="137" t="s">
        <v>154</v>
      </c>
      <c r="F517" s="51" t="s">
        <v>58</v>
      </c>
      <c r="G517" s="52">
        <f t="shared" si="20"/>
        <v>2485</v>
      </c>
      <c r="H517" s="52">
        <f t="shared" si="21"/>
        <v>0</v>
      </c>
      <c r="I517" s="52">
        <f t="shared" si="21"/>
        <v>1940.4</v>
      </c>
      <c r="J517" s="52">
        <f t="shared" si="21"/>
        <v>544.6</v>
      </c>
      <c r="K517" s="52">
        <f t="shared" si="21"/>
        <v>0</v>
      </c>
      <c r="L517" s="52">
        <v>0</v>
      </c>
      <c r="M517" s="52">
        <v>1940.4</v>
      </c>
      <c r="N517" s="52">
        <v>544.6</v>
      </c>
      <c r="O517" s="52">
        <v>0</v>
      </c>
      <c r="P517" s="52">
        <v>0</v>
      </c>
      <c r="Q517" s="52">
        <v>0</v>
      </c>
      <c r="R517" s="52">
        <v>0</v>
      </c>
      <c r="S517" s="52">
        <v>0</v>
      </c>
      <c r="T517" s="52">
        <v>0</v>
      </c>
      <c r="U517" s="52">
        <v>0</v>
      </c>
      <c r="V517" s="52">
        <v>0</v>
      </c>
      <c r="W517" s="52">
        <v>0</v>
      </c>
    </row>
    <row r="518" spans="2:23">
      <c r="B518" s="137"/>
      <c r="C518" s="137"/>
      <c r="D518" s="137"/>
      <c r="E518" s="137"/>
      <c r="F518" s="51" t="s">
        <v>205</v>
      </c>
      <c r="G518" s="52">
        <f t="shared" si="20"/>
        <v>384.3</v>
      </c>
      <c r="H518" s="52">
        <f t="shared" si="21"/>
        <v>0</v>
      </c>
      <c r="I518" s="52">
        <f t="shared" si="21"/>
        <v>300.10000000000002</v>
      </c>
      <c r="J518" s="52">
        <f t="shared" si="21"/>
        <v>84.2</v>
      </c>
      <c r="K518" s="52">
        <f t="shared" si="21"/>
        <v>0</v>
      </c>
      <c r="L518" s="52">
        <v>0</v>
      </c>
      <c r="M518" s="52">
        <v>300.10000000000002</v>
      </c>
      <c r="N518" s="52">
        <v>84.2</v>
      </c>
      <c r="O518" s="52">
        <v>0</v>
      </c>
      <c r="P518" s="52">
        <v>0</v>
      </c>
      <c r="Q518" s="52">
        <v>0</v>
      </c>
      <c r="R518" s="52">
        <v>0</v>
      </c>
      <c r="S518" s="52">
        <v>0</v>
      </c>
      <c r="T518" s="52">
        <v>0</v>
      </c>
      <c r="U518" s="52">
        <v>0</v>
      </c>
      <c r="V518" s="52">
        <v>0</v>
      </c>
      <c r="W518" s="52">
        <v>0</v>
      </c>
    </row>
    <row r="519" spans="2:23">
      <c r="B519" s="137"/>
      <c r="C519" s="137"/>
      <c r="D519" s="137"/>
      <c r="E519" s="137"/>
      <c r="F519" s="51" t="s">
        <v>206</v>
      </c>
      <c r="G519" s="52">
        <f t="shared" si="20"/>
        <v>761.5</v>
      </c>
      <c r="H519" s="52">
        <f t="shared" si="21"/>
        <v>0</v>
      </c>
      <c r="I519" s="52">
        <f t="shared" si="21"/>
        <v>594.6</v>
      </c>
      <c r="J519" s="52">
        <f t="shared" si="21"/>
        <v>166.9</v>
      </c>
      <c r="K519" s="52">
        <f t="shared" si="21"/>
        <v>0</v>
      </c>
      <c r="L519" s="52">
        <v>0</v>
      </c>
      <c r="M519" s="52">
        <v>594.6</v>
      </c>
      <c r="N519" s="52">
        <v>166.9</v>
      </c>
      <c r="O519" s="52">
        <v>0</v>
      </c>
      <c r="P519" s="52">
        <v>0</v>
      </c>
      <c r="Q519" s="52">
        <v>0</v>
      </c>
      <c r="R519" s="52">
        <v>0</v>
      </c>
      <c r="S519" s="52">
        <v>0</v>
      </c>
      <c r="T519" s="52">
        <v>0</v>
      </c>
      <c r="U519" s="52">
        <v>0</v>
      </c>
      <c r="V519" s="52">
        <v>0</v>
      </c>
      <c r="W519" s="52">
        <v>0</v>
      </c>
    </row>
    <row r="520" spans="2:23">
      <c r="B520" s="137"/>
      <c r="C520" s="137"/>
      <c r="D520" s="137"/>
      <c r="E520" s="137"/>
      <c r="F520" s="51" t="s">
        <v>207</v>
      </c>
      <c r="G520" s="52">
        <f t="shared" si="20"/>
        <v>145</v>
      </c>
      <c r="H520" s="52">
        <f t="shared" si="21"/>
        <v>0</v>
      </c>
      <c r="I520" s="52">
        <f t="shared" si="21"/>
        <v>113.2</v>
      </c>
      <c r="J520" s="52">
        <f t="shared" si="21"/>
        <v>31.8</v>
      </c>
      <c r="K520" s="52">
        <f t="shared" si="21"/>
        <v>0</v>
      </c>
      <c r="L520" s="52">
        <v>0</v>
      </c>
      <c r="M520" s="52">
        <v>113.2</v>
      </c>
      <c r="N520" s="52">
        <v>31.8</v>
      </c>
      <c r="O520" s="52">
        <v>0</v>
      </c>
      <c r="P520" s="52">
        <v>0</v>
      </c>
      <c r="Q520" s="52">
        <v>0</v>
      </c>
      <c r="R520" s="52">
        <v>0</v>
      </c>
      <c r="S520" s="52">
        <v>0</v>
      </c>
      <c r="T520" s="52">
        <v>0</v>
      </c>
      <c r="U520" s="52">
        <v>0</v>
      </c>
      <c r="V520" s="52">
        <v>0</v>
      </c>
      <c r="W520" s="52">
        <v>0</v>
      </c>
    </row>
    <row r="521" spans="2:23" ht="31.2">
      <c r="B521" s="137"/>
      <c r="C521" s="137"/>
      <c r="D521" s="137"/>
      <c r="E521" s="137"/>
      <c r="F521" s="51" t="s">
        <v>208</v>
      </c>
      <c r="G521" s="52">
        <f t="shared" si="20"/>
        <v>173.9</v>
      </c>
      <c r="H521" s="52">
        <f t="shared" si="21"/>
        <v>0</v>
      </c>
      <c r="I521" s="52">
        <f t="shared" si="21"/>
        <v>135.80000000000001</v>
      </c>
      <c r="J521" s="52">
        <f t="shared" si="21"/>
        <v>38.1</v>
      </c>
      <c r="K521" s="52">
        <f t="shared" si="21"/>
        <v>0</v>
      </c>
      <c r="L521" s="52">
        <v>0</v>
      </c>
      <c r="M521" s="52">
        <v>135.80000000000001</v>
      </c>
      <c r="N521" s="52">
        <v>38.1</v>
      </c>
      <c r="O521" s="52">
        <v>0</v>
      </c>
      <c r="P521" s="52">
        <v>0</v>
      </c>
      <c r="Q521" s="52">
        <v>0</v>
      </c>
      <c r="R521" s="52">
        <v>0</v>
      </c>
      <c r="S521" s="52">
        <v>0</v>
      </c>
      <c r="T521" s="52">
        <v>0</v>
      </c>
      <c r="U521" s="52">
        <v>0</v>
      </c>
      <c r="V521" s="52">
        <v>0</v>
      </c>
      <c r="W521" s="52">
        <v>0</v>
      </c>
    </row>
    <row r="522" spans="2:23">
      <c r="B522" s="137"/>
      <c r="C522" s="137"/>
      <c r="D522" s="137"/>
      <c r="E522" s="137"/>
      <c r="F522" s="51" t="s">
        <v>209</v>
      </c>
      <c r="G522" s="52">
        <f t="shared" si="20"/>
        <v>0.8</v>
      </c>
      <c r="H522" s="52">
        <f t="shared" si="21"/>
        <v>0</v>
      </c>
      <c r="I522" s="52">
        <f t="shared" si="21"/>
        <v>0.6</v>
      </c>
      <c r="J522" s="52">
        <f t="shared" si="21"/>
        <v>0.2</v>
      </c>
      <c r="K522" s="52">
        <f t="shared" si="21"/>
        <v>0</v>
      </c>
      <c r="L522" s="52">
        <v>0</v>
      </c>
      <c r="M522" s="52">
        <v>0.6</v>
      </c>
      <c r="N522" s="52">
        <v>0.2</v>
      </c>
      <c r="O522" s="52">
        <v>0</v>
      </c>
      <c r="P522" s="52">
        <v>0</v>
      </c>
      <c r="Q522" s="52">
        <v>0</v>
      </c>
      <c r="R522" s="52">
        <v>0</v>
      </c>
      <c r="S522" s="52">
        <v>0</v>
      </c>
      <c r="T522" s="52">
        <v>0</v>
      </c>
      <c r="U522" s="52">
        <v>0</v>
      </c>
      <c r="V522" s="52">
        <v>0</v>
      </c>
      <c r="W522" s="52">
        <v>0</v>
      </c>
    </row>
    <row r="523" spans="2:23">
      <c r="B523" s="137"/>
      <c r="C523" s="137"/>
      <c r="D523" s="137"/>
      <c r="E523" s="137"/>
      <c r="F523" s="51" t="s">
        <v>55</v>
      </c>
      <c r="G523" s="52">
        <f t="shared" si="20"/>
        <v>1019.5</v>
      </c>
      <c r="H523" s="52">
        <f t="shared" si="21"/>
        <v>0</v>
      </c>
      <c r="I523" s="52">
        <f t="shared" si="21"/>
        <v>796.1</v>
      </c>
      <c r="J523" s="52">
        <f t="shared" si="21"/>
        <v>223.4</v>
      </c>
      <c r="K523" s="52">
        <f t="shared" si="21"/>
        <v>0</v>
      </c>
      <c r="L523" s="52">
        <v>0</v>
      </c>
      <c r="M523" s="52">
        <v>796.1</v>
      </c>
      <c r="N523" s="52">
        <v>223.4</v>
      </c>
      <c r="O523" s="52">
        <v>0</v>
      </c>
      <c r="P523" s="52">
        <v>0</v>
      </c>
      <c r="Q523" s="52">
        <v>0</v>
      </c>
      <c r="R523" s="52">
        <v>0</v>
      </c>
      <c r="S523" s="52">
        <v>0</v>
      </c>
      <c r="T523" s="52">
        <v>0</v>
      </c>
      <c r="U523" s="52">
        <v>0</v>
      </c>
      <c r="V523" s="52">
        <v>0</v>
      </c>
      <c r="W523" s="52">
        <v>0</v>
      </c>
    </row>
    <row r="524" spans="2:23" ht="62.4">
      <c r="B524" s="137"/>
      <c r="C524" s="137"/>
      <c r="D524" s="137"/>
      <c r="E524" s="51" t="s">
        <v>210</v>
      </c>
      <c r="F524" s="51" t="s">
        <v>233</v>
      </c>
      <c r="G524" s="52">
        <f t="shared" si="20"/>
        <v>85.6</v>
      </c>
      <c r="H524" s="52">
        <f t="shared" si="21"/>
        <v>0</v>
      </c>
      <c r="I524" s="52">
        <f t="shared" si="21"/>
        <v>66.7</v>
      </c>
      <c r="J524" s="52">
        <f t="shared" si="21"/>
        <v>18.899999999999999</v>
      </c>
      <c r="K524" s="52">
        <f t="shared" si="21"/>
        <v>0</v>
      </c>
      <c r="L524" s="52">
        <v>0</v>
      </c>
      <c r="M524" s="52">
        <v>66.7</v>
      </c>
      <c r="N524" s="52">
        <v>18.899999999999999</v>
      </c>
      <c r="O524" s="52">
        <v>0</v>
      </c>
      <c r="P524" s="52">
        <v>0</v>
      </c>
      <c r="Q524" s="52">
        <v>0</v>
      </c>
      <c r="R524" s="52">
        <v>0</v>
      </c>
      <c r="S524" s="52">
        <v>0</v>
      </c>
      <c r="T524" s="52">
        <v>0</v>
      </c>
      <c r="U524" s="52">
        <v>0</v>
      </c>
      <c r="V524" s="52">
        <v>0</v>
      </c>
      <c r="W524" s="52">
        <v>0</v>
      </c>
    </row>
    <row r="525" spans="2:23">
      <c r="B525" s="137"/>
      <c r="C525" s="137"/>
      <c r="D525" s="137"/>
      <c r="E525" s="137" t="s">
        <v>211</v>
      </c>
      <c r="F525" s="137" t="s">
        <v>197</v>
      </c>
      <c r="G525" s="52">
        <f t="shared" si="20"/>
        <v>0</v>
      </c>
      <c r="H525" s="52">
        <f t="shared" si="21"/>
        <v>0</v>
      </c>
      <c r="I525" s="52">
        <f t="shared" si="21"/>
        <v>0</v>
      </c>
      <c r="J525" s="52">
        <f t="shared" si="21"/>
        <v>0</v>
      </c>
      <c r="K525" s="52">
        <f t="shared" si="21"/>
        <v>0</v>
      </c>
      <c r="L525" s="52">
        <v>0</v>
      </c>
      <c r="M525" s="52">
        <v>0</v>
      </c>
      <c r="N525" s="52">
        <v>0</v>
      </c>
      <c r="O525" s="52">
        <v>0</v>
      </c>
      <c r="P525" s="52">
        <v>0</v>
      </c>
      <c r="Q525" s="52">
        <v>0</v>
      </c>
      <c r="R525" s="52">
        <v>0</v>
      </c>
      <c r="S525" s="52">
        <v>0</v>
      </c>
      <c r="T525" s="52">
        <v>0</v>
      </c>
      <c r="U525" s="52">
        <v>0</v>
      </c>
      <c r="V525" s="52">
        <v>0</v>
      </c>
      <c r="W525" s="52">
        <v>0</v>
      </c>
    </row>
    <row r="526" spans="2:23">
      <c r="B526" s="137"/>
      <c r="C526" s="137"/>
      <c r="D526" s="137" t="s">
        <v>212</v>
      </c>
      <c r="E526" s="137" t="s">
        <v>58</v>
      </c>
      <c r="F526" s="137" t="s">
        <v>197</v>
      </c>
      <c r="G526" s="52">
        <f t="shared" si="20"/>
        <v>28745.5</v>
      </c>
      <c r="H526" s="52">
        <f t="shared" si="21"/>
        <v>28745.5</v>
      </c>
      <c r="I526" s="52">
        <f t="shared" si="21"/>
        <v>0</v>
      </c>
      <c r="J526" s="52">
        <f t="shared" si="21"/>
        <v>0</v>
      </c>
      <c r="K526" s="52">
        <f t="shared" si="21"/>
        <v>0</v>
      </c>
      <c r="L526" s="52">
        <v>0</v>
      </c>
      <c r="M526" s="52">
        <v>0</v>
      </c>
      <c r="N526" s="52">
        <v>0</v>
      </c>
      <c r="O526" s="52">
        <v>0</v>
      </c>
      <c r="P526" s="52">
        <v>0</v>
      </c>
      <c r="Q526" s="52">
        <v>0</v>
      </c>
      <c r="R526" s="52">
        <v>0</v>
      </c>
      <c r="S526" s="52">
        <v>0</v>
      </c>
      <c r="T526" s="52">
        <v>28745.5</v>
      </c>
      <c r="U526" s="52">
        <v>0</v>
      </c>
      <c r="V526" s="52">
        <v>0</v>
      </c>
      <c r="W526" s="52">
        <v>0</v>
      </c>
    </row>
    <row r="527" spans="2:23">
      <c r="B527" s="137"/>
      <c r="C527" s="137"/>
      <c r="D527" s="137"/>
      <c r="E527" s="137" t="s">
        <v>199</v>
      </c>
      <c r="F527" s="51" t="s">
        <v>213</v>
      </c>
      <c r="G527" s="52">
        <f t="shared" si="20"/>
        <v>0</v>
      </c>
      <c r="H527" s="52">
        <f t="shared" si="21"/>
        <v>0</v>
      </c>
      <c r="I527" s="52">
        <f t="shared" si="21"/>
        <v>0</v>
      </c>
      <c r="J527" s="52">
        <f t="shared" si="21"/>
        <v>0</v>
      </c>
      <c r="K527" s="52">
        <f t="shared" si="21"/>
        <v>0</v>
      </c>
      <c r="L527" s="52">
        <v>0</v>
      </c>
      <c r="M527" s="52">
        <v>0</v>
      </c>
      <c r="N527" s="52">
        <v>0</v>
      </c>
      <c r="O527" s="52">
        <v>0</v>
      </c>
      <c r="P527" s="52">
        <v>0</v>
      </c>
      <c r="Q527" s="52">
        <v>0</v>
      </c>
      <c r="R527" s="52">
        <v>0</v>
      </c>
      <c r="S527" s="52">
        <v>0</v>
      </c>
      <c r="T527" s="52">
        <v>0</v>
      </c>
      <c r="U527" s="52">
        <v>0</v>
      </c>
      <c r="V527" s="52">
        <v>0</v>
      </c>
      <c r="W527" s="52">
        <v>0</v>
      </c>
    </row>
    <row r="528" spans="2:23">
      <c r="B528" s="137"/>
      <c r="C528" s="137"/>
      <c r="D528" s="137"/>
      <c r="E528" s="137"/>
      <c r="F528" s="51" t="s">
        <v>55</v>
      </c>
      <c r="G528" s="52">
        <f t="shared" si="20"/>
        <v>9403.7999999999993</v>
      </c>
      <c r="H528" s="52">
        <f t="shared" si="21"/>
        <v>9403.7999999999993</v>
      </c>
      <c r="I528" s="52">
        <f t="shared" si="21"/>
        <v>0</v>
      </c>
      <c r="J528" s="52">
        <f t="shared" si="21"/>
        <v>0</v>
      </c>
      <c r="K528" s="52">
        <f t="shared" si="21"/>
        <v>0</v>
      </c>
      <c r="L528" s="52">
        <v>0</v>
      </c>
      <c r="M528" s="52">
        <v>0</v>
      </c>
      <c r="N528" s="52">
        <v>0</v>
      </c>
      <c r="O528" s="52">
        <v>0</v>
      </c>
      <c r="P528" s="52">
        <v>0</v>
      </c>
      <c r="Q528" s="52">
        <v>0</v>
      </c>
      <c r="R528" s="52">
        <v>0</v>
      </c>
      <c r="S528" s="52">
        <v>0</v>
      </c>
      <c r="T528" s="52">
        <v>9403.7999999999993</v>
      </c>
      <c r="U528" s="52">
        <v>0</v>
      </c>
      <c r="V528" s="52">
        <v>0</v>
      </c>
      <c r="W528" s="52">
        <v>0</v>
      </c>
    </row>
    <row r="529" spans="2:23">
      <c r="B529" s="137"/>
      <c r="C529" s="137"/>
      <c r="D529" s="137"/>
      <c r="E529" s="137" t="s">
        <v>112</v>
      </c>
      <c r="F529" s="137" t="s">
        <v>197</v>
      </c>
      <c r="G529" s="52">
        <f t="shared" si="20"/>
        <v>279.39999999999998</v>
      </c>
      <c r="H529" s="52">
        <f t="shared" si="21"/>
        <v>279.39999999999998</v>
      </c>
      <c r="I529" s="52">
        <f t="shared" si="21"/>
        <v>0</v>
      </c>
      <c r="J529" s="52">
        <f t="shared" si="21"/>
        <v>0</v>
      </c>
      <c r="K529" s="52">
        <f t="shared" si="21"/>
        <v>0</v>
      </c>
      <c r="L529" s="52">
        <v>0</v>
      </c>
      <c r="M529" s="52">
        <v>0</v>
      </c>
      <c r="N529" s="52">
        <v>0</v>
      </c>
      <c r="O529" s="52">
        <v>0</v>
      </c>
      <c r="P529" s="52">
        <v>0</v>
      </c>
      <c r="Q529" s="52">
        <v>0</v>
      </c>
      <c r="R529" s="52">
        <v>0</v>
      </c>
      <c r="S529" s="52">
        <v>0</v>
      </c>
      <c r="T529" s="52">
        <v>279.39999999999998</v>
      </c>
      <c r="U529" s="52">
        <v>0</v>
      </c>
      <c r="V529" s="52">
        <v>0</v>
      </c>
      <c r="W529" s="52">
        <v>0</v>
      </c>
    </row>
    <row r="530" spans="2:23">
      <c r="B530" s="137"/>
      <c r="C530" s="137"/>
      <c r="D530" s="137"/>
      <c r="E530" s="137" t="s">
        <v>194</v>
      </c>
      <c r="F530" s="137" t="s">
        <v>197</v>
      </c>
      <c r="G530" s="52">
        <f t="shared" si="20"/>
        <v>524</v>
      </c>
      <c r="H530" s="52">
        <f t="shared" si="21"/>
        <v>524</v>
      </c>
      <c r="I530" s="52">
        <f t="shared" si="21"/>
        <v>0</v>
      </c>
      <c r="J530" s="52">
        <f t="shared" si="21"/>
        <v>0</v>
      </c>
      <c r="K530" s="52">
        <f t="shared" si="21"/>
        <v>0</v>
      </c>
      <c r="L530" s="52">
        <v>0</v>
      </c>
      <c r="M530" s="52">
        <v>0</v>
      </c>
      <c r="N530" s="52">
        <v>0</v>
      </c>
      <c r="O530" s="52">
        <v>0</v>
      </c>
      <c r="P530" s="52">
        <v>0</v>
      </c>
      <c r="Q530" s="52">
        <v>0</v>
      </c>
      <c r="R530" s="52">
        <v>0</v>
      </c>
      <c r="S530" s="52">
        <v>0</v>
      </c>
      <c r="T530" s="52">
        <v>524</v>
      </c>
      <c r="U530" s="52">
        <v>0</v>
      </c>
      <c r="V530" s="52">
        <v>0</v>
      </c>
      <c r="W530" s="52">
        <v>0</v>
      </c>
    </row>
    <row r="531" spans="2:23">
      <c r="B531" s="137"/>
      <c r="C531" s="137"/>
      <c r="D531" s="137"/>
      <c r="E531" s="137" t="s">
        <v>200</v>
      </c>
      <c r="F531" s="51" t="s">
        <v>214</v>
      </c>
      <c r="G531" s="52">
        <f t="shared" si="20"/>
        <v>6133.8</v>
      </c>
      <c r="H531" s="52">
        <f t="shared" si="21"/>
        <v>6133.8</v>
      </c>
      <c r="I531" s="52">
        <f t="shared" si="21"/>
        <v>0</v>
      </c>
      <c r="J531" s="52">
        <f t="shared" si="21"/>
        <v>0</v>
      </c>
      <c r="K531" s="52">
        <f t="shared" si="21"/>
        <v>0</v>
      </c>
      <c r="L531" s="52">
        <v>0</v>
      </c>
      <c r="M531" s="52">
        <v>0</v>
      </c>
      <c r="N531" s="52">
        <v>0</v>
      </c>
      <c r="O531" s="52">
        <v>0</v>
      </c>
      <c r="P531" s="52">
        <v>0</v>
      </c>
      <c r="Q531" s="52">
        <v>0</v>
      </c>
      <c r="R531" s="52">
        <v>0</v>
      </c>
      <c r="S531" s="52">
        <v>0</v>
      </c>
      <c r="T531" s="52">
        <v>6133.8</v>
      </c>
      <c r="U531" s="52">
        <v>0</v>
      </c>
      <c r="V531" s="52">
        <v>0</v>
      </c>
      <c r="W531" s="52">
        <v>0</v>
      </c>
    </row>
    <row r="532" spans="2:23" ht="31.2">
      <c r="B532" s="137"/>
      <c r="C532" s="137"/>
      <c r="D532" s="137"/>
      <c r="E532" s="137"/>
      <c r="F532" s="51" t="s">
        <v>215</v>
      </c>
      <c r="G532" s="52">
        <f t="shared" si="20"/>
        <v>500.3</v>
      </c>
      <c r="H532" s="52">
        <f t="shared" si="21"/>
        <v>500.3</v>
      </c>
      <c r="I532" s="52">
        <f t="shared" si="21"/>
        <v>0</v>
      </c>
      <c r="J532" s="52">
        <f t="shared" si="21"/>
        <v>0</v>
      </c>
      <c r="K532" s="52">
        <f t="shared" si="21"/>
        <v>0</v>
      </c>
      <c r="L532" s="52">
        <v>0</v>
      </c>
      <c r="M532" s="52">
        <v>0</v>
      </c>
      <c r="N532" s="52">
        <v>0</v>
      </c>
      <c r="O532" s="52">
        <v>0</v>
      </c>
      <c r="P532" s="52">
        <v>0</v>
      </c>
      <c r="Q532" s="52">
        <v>0</v>
      </c>
      <c r="R532" s="52">
        <v>0</v>
      </c>
      <c r="S532" s="52">
        <v>0</v>
      </c>
      <c r="T532" s="52">
        <v>500.3</v>
      </c>
      <c r="U532" s="52">
        <v>0</v>
      </c>
      <c r="V532" s="52">
        <v>0</v>
      </c>
      <c r="W532" s="52">
        <v>0</v>
      </c>
    </row>
    <row r="533" spans="2:23">
      <c r="B533" s="137"/>
      <c r="C533" s="137"/>
      <c r="D533" s="137"/>
      <c r="E533" s="137"/>
      <c r="F533" s="51" t="s">
        <v>216</v>
      </c>
      <c r="G533" s="52">
        <f t="shared" si="20"/>
        <v>1412.1</v>
      </c>
      <c r="H533" s="52">
        <f t="shared" si="21"/>
        <v>1412.1</v>
      </c>
      <c r="I533" s="52">
        <f t="shared" si="21"/>
        <v>0</v>
      </c>
      <c r="J533" s="52">
        <f t="shared" si="21"/>
        <v>0</v>
      </c>
      <c r="K533" s="52">
        <f t="shared" si="21"/>
        <v>0</v>
      </c>
      <c r="L533" s="52">
        <v>0</v>
      </c>
      <c r="M533" s="52">
        <v>0</v>
      </c>
      <c r="N533" s="52">
        <v>0</v>
      </c>
      <c r="O533" s="52">
        <v>0</v>
      </c>
      <c r="P533" s="52">
        <v>0</v>
      </c>
      <c r="Q533" s="52">
        <v>0</v>
      </c>
      <c r="R533" s="52">
        <v>0</v>
      </c>
      <c r="S533" s="52">
        <v>0</v>
      </c>
      <c r="T533" s="52">
        <v>1412.1</v>
      </c>
      <c r="U533" s="52">
        <v>0</v>
      </c>
      <c r="V533" s="52">
        <v>0</v>
      </c>
      <c r="W533" s="52">
        <v>0</v>
      </c>
    </row>
    <row r="534" spans="2:23">
      <c r="B534" s="137"/>
      <c r="C534" s="137"/>
      <c r="D534" s="137"/>
      <c r="E534" s="137"/>
      <c r="F534" s="51" t="s">
        <v>55</v>
      </c>
      <c r="G534" s="52">
        <f t="shared" si="20"/>
        <v>3077.7</v>
      </c>
      <c r="H534" s="52">
        <f t="shared" si="21"/>
        <v>3077.7</v>
      </c>
      <c r="I534" s="52">
        <f t="shared" si="21"/>
        <v>0</v>
      </c>
      <c r="J534" s="52">
        <f t="shared" si="21"/>
        <v>0</v>
      </c>
      <c r="K534" s="52">
        <f t="shared" si="21"/>
        <v>0</v>
      </c>
      <c r="L534" s="52">
        <v>0</v>
      </c>
      <c r="M534" s="52">
        <v>0</v>
      </c>
      <c r="N534" s="52">
        <v>0</v>
      </c>
      <c r="O534" s="52">
        <v>0</v>
      </c>
      <c r="P534" s="52">
        <v>0</v>
      </c>
      <c r="Q534" s="52">
        <v>0</v>
      </c>
      <c r="R534" s="52">
        <v>0</v>
      </c>
      <c r="S534" s="52">
        <v>0</v>
      </c>
      <c r="T534" s="52">
        <v>3077.7</v>
      </c>
      <c r="U534" s="52">
        <v>0</v>
      </c>
      <c r="V534" s="52">
        <v>0</v>
      </c>
      <c r="W534" s="52">
        <v>0</v>
      </c>
    </row>
    <row r="535" spans="2:23">
      <c r="B535" s="137"/>
      <c r="C535" s="137"/>
      <c r="D535" s="137"/>
      <c r="E535" s="137" t="s">
        <v>201</v>
      </c>
      <c r="F535" s="137" t="s">
        <v>197</v>
      </c>
      <c r="G535" s="52">
        <f t="shared" si="20"/>
        <v>0</v>
      </c>
      <c r="H535" s="52">
        <f t="shared" si="21"/>
        <v>0</v>
      </c>
      <c r="I535" s="52">
        <f t="shared" si="21"/>
        <v>0</v>
      </c>
      <c r="J535" s="52">
        <f t="shared" si="21"/>
        <v>0</v>
      </c>
      <c r="K535" s="52">
        <f t="shared" si="21"/>
        <v>0</v>
      </c>
      <c r="L535" s="52">
        <v>0</v>
      </c>
      <c r="M535" s="52">
        <v>0</v>
      </c>
      <c r="N535" s="52">
        <v>0</v>
      </c>
      <c r="O535" s="52">
        <v>0</v>
      </c>
      <c r="P535" s="52">
        <v>0</v>
      </c>
      <c r="Q535" s="52">
        <v>0</v>
      </c>
      <c r="R535" s="52">
        <v>0</v>
      </c>
      <c r="S535" s="52">
        <v>0</v>
      </c>
      <c r="T535" s="52">
        <v>0</v>
      </c>
      <c r="U535" s="52">
        <v>0</v>
      </c>
      <c r="V535" s="52">
        <v>0</v>
      </c>
      <c r="W535" s="52">
        <v>0</v>
      </c>
    </row>
    <row r="536" spans="2:23">
      <c r="B536" s="137"/>
      <c r="C536" s="137"/>
      <c r="D536" s="137"/>
      <c r="E536" s="137" t="s">
        <v>217</v>
      </c>
      <c r="F536" s="137" t="s">
        <v>197</v>
      </c>
      <c r="G536" s="52">
        <f t="shared" si="20"/>
        <v>1316.2</v>
      </c>
      <c r="H536" s="52">
        <f t="shared" si="21"/>
        <v>1316.2</v>
      </c>
      <c r="I536" s="52">
        <f t="shared" si="21"/>
        <v>0</v>
      </c>
      <c r="J536" s="52">
        <f t="shared" si="21"/>
        <v>0</v>
      </c>
      <c r="K536" s="52">
        <f t="shared" si="21"/>
        <v>0</v>
      </c>
      <c r="L536" s="52">
        <v>0</v>
      </c>
      <c r="M536" s="52">
        <v>0</v>
      </c>
      <c r="N536" s="52">
        <v>0</v>
      </c>
      <c r="O536" s="52">
        <v>0</v>
      </c>
      <c r="P536" s="52">
        <v>0</v>
      </c>
      <c r="Q536" s="52">
        <v>0</v>
      </c>
      <c r="R536" s="52">
        <v>0</v>
      </c>
      <c r="S536" s="52">
        <v>0</v>
      </c>
      <c r="T536" s="52">
        <v>1316.2</v>
      </c>
      <c r="U536" s="52">
        <v>0</v>
      </c>
      <c r="V536" s="52">
        <v>0</v>
      </c>
      <c r="W536" s="52">
        <v>0</v>
      </c>
    </row>
    <row r="537" spans="2:23">
      <c r="B537" s="137"/>
      <c r="C537" s="137"/>
      <c r="D537" s="137"/>
      <c r="E537" s="137" t="s">
        <v>218</v>
      </c>
      <c r="F537" s="137" t="s">
        <v>197</v>
      </c>
      <c r="G537" s="52">
        <f t="shared" si="20"/>
        <v>643.9</v>
      </c>
      <c r="H537" s="52">
        <f t="shared" si="21"/>
        <v>643.9</v>
      </c>
      <c r="I537" s="52">
        <f t="shared" si="21"/>
        <v>0</v>
      </c>
      <c r="J537" s="52">
        <f t="shared" si="21"/>
        <v>0</v>
      </c>
      <c r="K537" s="52">
        <f t="shared" si="21"/>
        <v>0</v>
      </c>
      <c r="L537" s="52">
        <v>0</v>
      </c>
      <c r="M537" s="52">
        <v>0</v>
      </c>
      <c r="N537" s="52">
        <v>0</v>
      </c>
      <c r="O537" s="52">
        <v>0</v>
      </c>
      <c r="P537" s="52">
        <v>0</v>
      </c>
      <c r="Q537" s="52">
        <v>0</v>
      </c>
      <c r="R537" s="52">
        <v>0</v>
      </c>
      <c r="S537" s="52">
        <v>0</v>
      </c>
      <c r="T537" s="52">
        <v>643.9</v>
      </c>
      <c r="U537" s="52">
        <v>0</v>
      </c>
      <c r="V537" s="52">
        <v>0</v>
      </c>
      <c r="W537" s="52">
        <v>0</v>
      </c>
    </row>
    <row r="538" spans="2:23">
      <c r="B538" s="137"/>
      <c r="C538" s="137"/>
      <c r="D538" s="137"/>
      <c r="E538" s="137" t="s">
        <v>202</v>
      </c>
      <c r="F538" s="137" t="s">
        <v>197</v>
      </c>
      <c r="G538" s="52">
        <f t="shared" si="20"/>
        <v>0</v>
      </c>
      <c r="H538" s="52">
        <f t="shared" si="21"/>
        <v>0</v>
      </c>
      <c r="I538" s="52">
        <f t="shared" si="21"/>
        <v>0</v>
      </c>
      <c r="J538" s="52">
        <f t="shared" si="21"/>
        <v>0</v>
      </c>
      <c r="K538" s="52">
        <f t="shared" si="21"/>
        <v>0</v>
      </c>
      <c r="L538" s="52">
        <v>0</v>
      </c>
      <c r="M538" s="52">
        <v>0</v>
      </c>
      <c r="N538" s="52">
        <v>0</v>
      </c>
      <c r="O538" s="52">
        <v>0</v>
      </c>
      <c r="P538" s="52">
        <v>0</v>
      </c>
      <c r="Q538" s="52">
        <v>0</v>
      </c>
      <c r="R538" s="52">
        <v>0</v>
      </c>
      <c r="S538" s="52">
        <v>0</v>
      </c>
      <c r="T538" s="52">
        <v>0</v>
      </c>
      <c r="U538" s="52">
        <v>0</v>
      </c>
      <c r="V538" s="52">
        <v>0</v>
      </c>
      <c r="W538" s="52">
        <v>0</v>
      </c>
    </row>
    <row r="539" spans="2:23">
      <c r="B539" s="137"/>
      <c r="C539" s="137"/>
      <c r="D539" s="137"/>
      <c r="E539" s="137" t="s">
        <v>235</v>
      </c>
      <c r="F539" s="137" t="s">
        <v>197</v>
      </c>
      <c r="G539" s="52">
        <f t="shared" si="20"/>
        <v>0</v>
      </c>
      <c r="H539" s="52">
        <f t="shared" si="21"/>
        <v>0</v>
      </c>
      <c r="I539" s="52">
        <f t="shared" si="21"/>
        <v>0</v>
      </c>
      <c r="J539" s="52">
        <f t="shared" si="21"/>
        <v>0</v>
      </c>
      <c r="K539" s="52">
        <f t="shared" si="21"/>
        <v>0</v>
      </c>
      <c r="L539" s="52">
        <v>0</v>
      </c>
      <c r="M539" s="52">
        <v>0</v>
      </c>
      <c r="N539" s="52">
        <v>0</v>
      </c>
      <c r="O539" s="52">
        <v>0</v>
      </c>
      <c r="P539" s="52">
        <v>0</v>
      </c>
      <c r="Q539" s="52">
        <v>0</v>
      </c>
      <c r="R539" s="52">
        <v>0</v>
      </c>
      <c r="S539" s="52">
        <v>0</v>
      </c>
      <c r="T539" s="52">
        <v>0</v>
      </c>
      <c r="U539" s="52">
        <v>0</v>
      </c>
      <c r="V539" s="52">
        <v>0</v>
      </c>
      <c r="W539" s="52">
        <v>0</v>
      </c>
    </row>
    <row r="540" spans="2:23">
      <c r="B540" s="137"/>
      <c r="C540" s="137"/>
      <c r="D540" s="137"/>
      <c r="E540" s="137" t="s">
        <v>220</v>
      </c>
      <c r="F540" s="137" t="s">
        <v>197</v>
      </c>
      <c r="G540" s="52">
        <f t="shared" si="20"/>
        <v>0</v>
      </c>
      <c r="H540" s="52">
        <f t="shared" si="21"/>
        <v>0</v>
      </c>
      <c r="I540" s="52">
        <f t="shared" si="21"/>
        <v>0</v>
      </c>
      <c r="J540" s="52">
        <f t="shared" si="21"/>
        <v>0</v>
      </c>
      <c r="K540" s="52">
        <f t="shared" si="21"/>
        <v>0</v>
      </c>
      <c r="L540" s="52">
        <v>0</v>
      </c>
      <c r="M540" s="52">
        <v>0</v>
      </c>
      <c r="N540" s="52">
        <v>0</v>
      </c>
      <c r="O540" s="52">
        <v>0</v>
      </c>
      <c r="P540" s="52">
        <v>0</v>
      </c>
      <c r="Q540" s="52">
        <v>0</v>
      </c>
      <c r="R540" s="52">
        <v>0</v>
      </c>
      <c r="S540" s="52">
        <v>0</v>
      </c>
      <c r="T540" s="52">
        <v>0</v>
      </c>
      <c r="U540" s="52">
        <v>0</v>
      </c>
      <c r="V540" s="52">
        <v>0</v>
      </c>
      <c r="W540" s="52">
        <v>0</v>
      </c>
    </row>
    <row r="541" spans="2:23" ht="31.2">
      <c r="B541" s="137"/>
      <c r="C541" s="137"/>
      <c r="D541" s="137"/>
      <c r="E541" s="137" t="s">
        <v>221</v>
      </c>
      <c r="F541" s="51" t="s">
        <v>222</v>
      </c>
      <c r="G541" s="52">
        <f t="shared" si="20"/>
        <v>0</v>
      </c>
      <c r="H541" s="52">
        <f t="shared" si="21"/>
        <v>0</v>
      </c>
      <c r="I541" s="52">
        <f t="shared" si="21"/>
        <v>0</v>
      </c>
      <c r="J541" s="52">
        <f t="shared" si="21"/>
        <v>0</v>
      </c>
      <c r="K541" s="52">
        <f t="shared" si="21"/>
        <v>0</v>
      </c>
      <c r="L541" s="52">
        <v>0</v>
      </c>
      <c r="M541" s="52">
        <v>0</v>
      </c>
      <c r="N541" s="52">
        <v>0</v>
      </c>
      <c r="O541" s="52">
        <v>0</v>
      </c>
      <c r="P541" s="52">
        <v>0</v>
      </c>
      <c r="Q541" s="52">
        <v>0</v>
      </c>
      <c r="R541" s="52">
        <v>0</v>
      </c>
      <c r="S541" s="52">
        <v>0</v>
      </c>
      <c r="T541" s="52">
        <v>0</v>
      </c>
      <c r="U541" s="52">
        <v>0</v>
      </c>
      <c r="V541" s="52">
        <v>0</v>
      </c>
      <c r="W541" s="52">
        <v>0</v>
      </c>
    </row>
    <row r="542" spans="2:23">
      <c r="B542" s="137"/>
      <c r="C542" s="137"/>
      <c r="D542" s="137"/>
      <c r="E542" s="137"/>
      <c r="F542" s="51" t="s">
        <v>223</v>
      </c>
      <c r="G542" s="52">
        <f t="shared" si="20"/>
        <v>0</v>
      </c>
      <c r="H542" s="52">
        <f t="shared" si="21"/>
        <v>0</v>
      </c>
      <c r="I542" s="52">
        <f t="shared" si="21"/>
        <v>0</v>
      </c>
      <c r="J542" s="52">
        <f t="shared" si="21"/>
        <v>0</v>
      </c>
      <c r="K542" s="52">
        <f t="shared" si="21"/>
        <v>0</v>
      </c>
      <c r="L542" s="52">
        <v>0</v>
      </c>
      <c r="M542" s="52">
        <v>0</v>
      </c>
      <c r="N542" s="52">
        <v>0</v>
      </c>
      <c r="O542" s="52">
        <v>0</v>
      </c>
      <c r="P542" s="52">
        <v>0</v>
      </c>
      <c r="Q542" s="52">
        <v>0</v>
      </c>
      <c r="R542" s="52">
        <v>0</v>
      </c>
      <c r="S542" s="52">
        <v>0</v>
      </c>
      <c r="T542" s="52">
        <v>0</v>
      </c>
      <c r="U542" s="52">
        <v>0</v>
      </c>
      <c r="V542" s="52">
        <v>0</v>
      </c>
      <c r="W542" s="52">
        <v>0</v>
      </c>
    </row>
    <row r="543" spans="2:23">
      <c r="B543" s="137"/>
      <c r="C543" s="137"/>
      <c r="D543" s="137"/>
      <c r="E543" s="137" t="s">
        <v>54</v>
      </c>
      <c r="F543" s="137" t="s">
        <v>197</v>
      </c>
      <c r="G543" s="52">
        <f t="shared" si="20"/>
        <v>0</v>
      </c>
      <c r="H543" s="52">
        <f t="shared" si="21"/>
        <v>0</v>
      </c>
      <c r="I543" s="52">
        <f t="shared" si="21"/>
        <v>0</v>
      </c>
      <c r="J543" s="52">
        <f t="shared" si="21"/>
        <v>0</v>
      </c>
      <c r="K543" s="52">
        <f t="shared" si="21"/>
        <v>0</v>
      </c>
      <c r="L543" s="52">
        <v>0</v>
      </c>
      <c r="M543" s="52">
        <v>0</v>
      </c>
      <c r="N543" s="52">
        <v>0</v>
      </c>
      <c r="O543" s="52">
        <v>0</v>
      </c>
      <c r="P543" s="52">
        <v>0</v>
      </c>
      <c r="Q543" s="52">
        <v>0</v>
      </c>
      <c r="R543" s="52">
        <v>0</v>
      </c>
      <c r="S543" s="52">
        <v>0</v>
      </c>
      <c r="T543" s="52">
        <v>0</v>
      </c>
      <c r="U543" s="52">
        <v>0</v>
      </c>
      <c r="V543" s="52">
        <v>0</v>
      </c>
      <c r="W543" s="52">
        <v>0</v>
      </c>
    </row>
    <row r="544" spans="2:23">
      <c r="B544" s="137"/>
      <c r="C544" s="137"/>
      <c r="D544" s="137"/>
      <c r="E544" s="137" t="s">
        <v>224</v>
      </c>
      <c r="F544" s="137" t="s">
        <v>197</v>
      </c>
      <c r="G544" s="52">
        <f t="shared" si="20"/>
        <v>18.399999999999999</v>
      </c>
      <c r="H544" s="52">
        <f t="shared" si="21"/>
        <v>18.399999999999999</v>
      </c>
      <c r="I544" s="52">
        <f t="shared" si="21"/>
        <v>0</v>
      </c>
      <c r="J544" s="52">
        <f t="shared" si="21"/>
        <v>0</v>
      </c>
      <c r="K544" s="52">
        <f t="shared" si="21"/>
        <v>0</v>
      </c>
      <c r="L544" s="52">
        <v>0</v>
      </c>
      <c r="M544" s="52">
        <v>0</v>
      </c>
      <c r="N544" s="52">
        <v>0</v>
      </c>
      <c r="O544" s="52">
        <v>0</v>
      </c>
      <c r="P544" s="52">
        <v>0</v>
      </c>
      <c r="Q544" s="52">
        <v>0</v>
      </c>
      <c r="R544" s="52">
        <v>0</v>
      </c>
      <c r="S544" s="52">
        <v>0</v>
      </c>
      <c r="T544" s="52">
        <v>18.399999999999999</v>
      </c>
      <c r="U544" s="52">
        <v>0</v>
      </c>
      <c r="V544" s="52">
        <v>0</v>
      </c>
      <c r="W544" s="52">
        <v>0</v>
      </c>
    </row>
    <row r="545" spans="2:23">
      <c r="B545" s="137"/>
      <c r="C545" s="137"/>
      <c r="D545" s="137"/>
      <c r="E545" s="137" t="s">
        <v>225</v>
      </c>
      <c r="F545" s="137" t="s">
        <v>197</v>
      </c>
      <c r="G545" s="52">
        <f t="shared" si="20"/>
        <v>0</v>
      </c>
      <c r="H545" s="52">
        <f t="shared" si="21"/>
        <v>0</v>
      </c>
      <c r="I545" s="52">
        <f t="shared" si="21"/>
        <v>0</v>
      </c>
      <c r="J545" s="52">
        <f t="shared" si="21"/>
        <v>0</v>
      </c>
      <c r="K545" s="52">
        <f t="shared" si="21"/>
        <v>0</v>
      </c>
      <c r="L545" s="52">
        <v>0</v>
      </c>
      <c r="M545" s="52">
        <v>0</v>
      </c>
      <c r="N545" s="52">
        <v>0</v>
      </c>
      <c r="O545" s="52">
        <v>0</v>
      </c>
      <c r="P545" s="52">
        <v>0</v>
      </c>
      <c r="Q545" s="52">
        <v>0</v>
      </c>
      <c r="R545" s="52">
        <v>0</v>
      </c>
      <c r="S545" s="52">
        <v>0</v>
      </c>
      <c r="T545" s="52">
        <v>0</v>
      </c>
      <c r="U545" s="52">
        <v>0</v>
      </c>
      <c r="V545" s="52">
        <v>0</v>
      </c>
      <c r="W545" s="52">
        <v>0</v>
      </c>
    </row>
    <row r="546" spans="2:23">
      <c r="B546" s="137"/>
      <c r="C546" s="137"/>
      <c r="D546" s="137"/>
      <c r="E546" s="137" t="s">
        <v>55</v>
      </c>
      <c r="F546" s="137" t="s">
        <v>197</v>
      </c>
      <c r="G546" s="52">
        <f t="shared" si="20"/>
        <v>449.7</v>
      </c>
      <c r="H546" s="52">
        <f t="shared" si="21"/>
        <v>449.7</v>
      </c>
      <c r="I546" s="52">
        <f t="shared" si="21"/>
        <v>0</v>
      </c>
      <c r="J546" s="52">
        <f t="shared" si="21"/>
        <v>0</v>
      </c>
      <c r="K546" s="52">
        <f t="shared" si="21"/>
        <v>0</v>
      </c>
      <c r="L546" s="52">
        <v>0</v>
      </c>
      <c r="M546" s="52">
        <v>0</v>
      </c>
      <c r="N546" s="52">
        <v>0</v>
      </c>
      <c r="O546" s="52">
        <v>0</v>
      </c>
      <c r="P546" s="52">
        <v>0</v>
      </c>
      <c r="Q546" s="52">
        <v>0</v>
      </c>
      <c r="R546" s="52">
        <v>0</v>
      </c>
      <c r="S546" s="52">
        <v>0</v>
      </c>
      <c r="T546" s="52">
        <v>449.7</v>
      </c>
      <c r="U546" s="52">
        <v>0</v>
      </c>
      <c r="V546" s="52">
        <v>0</v>
      </c>
      <c r="W546" s="52">
        <v>0</v>
      </c>
    </row>
    <row r="547" spans="2:23">
      <c r="B547" s="137"/>
      <c r="C547" s="137"/>
      <c r="D547" s="137"/>
      <c r="E547" s="137" t="s">
        <v>226</v>
      </c>
      <c r="F547" s="137" t="s">
        <v>197</v>
      </c>
      <c r="G547" s="52">
        <f t="shared" si="20"/>
        <v>4986.2</v>
      </c>
      <c r="H547" s="52">
        <f t="shared" si="21"/>
        <v>4986.2</v>
      </c>
      <c r="I547" s="52">
        <f t="shared" si="21"/>
        <v>0</v>
      </c>
      <c r="J547" s="52">
        <f t="shared" si="21"/>
        <v>0</v>
      </c>
      <c r="K547" s="52">
        <f t="shared" si="21"/>
        <v>0</v>
      </c>
      <c r="L547" s="52">
        <v>0</v>
      </c>
      <c r="M547" s="52">
        <v>0</v>
      </c>
      <c r="N547" s="52">
        <v>0</v>
      </c>
      <c r="O547" s="52">
        <v>0</v>
      </c>
      <c r="P547" s="52">
        <v>0</v>
      </c>
      <c r="Q547" s="52">
        <v>0</v>
      </c>
      <c r="R547" s="52">
        <v>0</v>
      </c>
      <c r="S547" s="52">
        <v>0</v>
      </c>
      <c r="T547" s="52">
        <v>4986.2</v>
      </c>
      <c r="U547" s="52">
        <v>0</v>
      </c>
      <c r="V547" s="52">
        <v>0</v>
      </c>
      <c r="W547" s="52">
        <v>0</v>
      </c>
    </row>
    <row r="548" spans="2:23">
      <c r="B548" s="137"/>
      <c r="C548" s="137"/>
      <c r="D548" s="137" t="s">
        <v>227</v>
      </c>
      <c r="E548" s="137" t="s">
        <v>197</v>
      </c>
      <c r="F548" s="137" t="s">
        <v>197</v>
      </c>
      <c r="G548" s="52">
        <f t="shared" si="20"/>
        <v>21794.3</v>
      </c>
      <c r="H548" s="52">
        <f t="shared" si="21"/>
        <v>21794.3</v>
      </c>
      <c r="I548" s="52">
        <f t="shared" si="21"/>
        <v>0</v>
      </c>
      <c r="J548" s="52">
        <f t="shared" si="21"/>
        <v>0</v>
      </c>
      <c r="K548" s="52">
        <f t="shared" si="21"/>
        <v>0</v>
      </c>
      <c r="L548" s="52">
        <v>0</v>
      </c>
      <c r="M548" s="52">
        <v>0</v>
      </c>
      <c r="N548" s="52">
        <v>0</v>
      </c>
      <c r="O548" s="52">
        <v>0</v>
      </c>
      <c r="P548" s="52">
        <v>388.2</v>
      </c>
      <c r="Q548" s="52">
        <v>0</v>
      </c>
      <c r="R548" s="52">
        <v>0</v>
      </c>
      <c r="S548" s="52">
        <v>0</v>
      </c>
      <c r="T548" s="52">
        <v>21406.1</v>
      </c>
      <c r="U548" s="52">
        <v>0</v>
      </c>
      <c r="V548" s="52">
        <v>0</v>
      </c>
      <c r="W548" s="52">
        <v>0</v>
      </c>
    </row>
    <row r="549" spans="2:23">
      <c r="B549" s="137" t="s">
        <v>125</v>
      </c>
      <c r="C549" s="137" t="s">
        <v>136</v>
      </c>
      <c r="D549" s="137" t="s">
        <v>123</v>
      </c>
      <c r="E549" s="137"/>
      <c r="F549" s="137" t="s">
        <v>197</v>
      </c>
      <c r="G549" s="52">
        <f t="shared" si="20"/>
        <v>128253.49999999999</v>
      </c>
      <c r="H549" s="52">
        <f t="shared" si="21"/>
        <v>77626.599999999991</v>
      </c>
      <c r="I549" s="52">
        <f t="shared" si="21"/>
        <v>40592</v>
      </c>
      <c r="J549" s="52">
        <f t="shared" si="21"/>
        <v>10034.9</v>
      </c>
      <c r="K549" s="52">
        <f t="shared" si="21"/>
        <v>0</v>
      </c>
      <c r="L549" s="52">
        <v>0</v>
      </c>
      <c r="M549" s="52">
        <v>40592</v>
      </c>
      <c r="N549" s="52">
        <v>10034.9</v>
      </c>
      <c r="O549" s="52">
        <v>0</v>
      </c>
      <c r="P549" s="52">
        <v>105.4</v>
      </c>
      <c r="Q549" s="52">
        <v>0</v>
      </c>
      <c r="R549" s="52">
        <v>0</v>
      </c>
      <c r="S549" s="52">
        <v>0</v>
      </c>
      <c r="T549" s="52">
        <v>77521.2</v>
      </c>
      <c r="U549" s="52">
        <v>0</v>
      </c>
      <c r="V549" s="52">
        <v>0</v>
      </c>
      <c r="W549" s="52">
        <v>0</v>
      </c>
    </row>
    <row r="550" spans="2:23">
      <c r="B550" s="137"/>
      <c r="C550" s="137"/>
      <c r="D550" s="137" t="s">
        <v>198</v>
      </c>
      <c r="E550" s="137" t="s">
        <v>58</v>
      </c>
      <c r="F550" s="137" t="s">
        <v>197</v>
      </c>
      <c r="G550" s="52">
        <f t="shared" si="20"/>
        <v>51751.9</v>
      </c>
      <c r="H550" s="52">
        <f t="shared" si="21"/>
        <v>1125</v>
      </c>
      <c r="I550" s="52">
        <f t="shared" si="21"/>
        <v>40592</v>
      </c>
      <c r="J550" s="52">
        <f t="shared" si="21"/>
        <v>10034.9</v>
      </c>
      <c r="K550" s="52">
        <f t="shared" si="21"/>
        <v>0</v>
      </c>
      <c r="L550" s="52">
        <v>0</v>
      </c>
      <c r="M550" s="52">
        <v>40592</v>
      </c>
      <c r="N550" s="52">
        <v>10034.9</v>
      </c>
      <c r="O550" s="52">
        <v>0</v>
      </c>
      <c r="P550" s="52">
        <v>0</v>
      </c>
      <c r="Q550" s="52">
        <v>0</v>
      </c>
      <c r="R550" s="52">
        <v>0</v>
      </c>
      <c r="S550" s="52">
        <v>0</v>
      </c>
      <c r="T550" s="52">
        <v>1125</v>
      </c>
      <c r="U550" s="52">
        <v>0</v>
      </c>
      <c r="V550" s="52">
        <v>0</v>
      </c>
      <c r="W550" s="52">
        <v>0</v>
      </c>
    </row>
    <row r="551" spans="2:23">
      <c r="B551" s="137"/>
      <c r="C551" s="137"/>
      <c r="D551" s="137"/>
      <c r="E551" s="137" t="s">
        <v>153</v>
      </c>
      <c r="F551" s="51" t="s">
        <v>58</v>
      </c>
      <c r="G551" s="52">
        <f t="shared" si="20"/>
        <v>47380.7</v>
      </c>
      <c r="H551" s="52">
        <f t="shared" si="21"/>
        <v>0</v>
      </c>
      <c r="I551" s="52">
        <f t="shared" si="21"/>
        <v>37989.199999999997</v>
      </c>
      <c r="J551" s="52">
        <f t="shared" si="21"/>
        <v>9391.5</v>
      </c>
      <c r="K551" s="52">
        <f t="shared" si="21"/>
        <v>0</v>
      </c>
      <c r="L551" s="52">
        <v>0</v>
      </c>
      <c r="M551" s="52">
        <v>37989.199999999997</v>
      </c>
      <c r="N551" s="52">
        <v>9391.5</v>
      </c>
      <c r="O551" s="52">
        <v>0</v>
      </c>
      <c r="P551" s="52">
        <v>0</v>
      </c>
      <c r="Q551" s="52">
        <v>0</v>
      </c>
      <c r="R551" s="52">
        <v>0</v>
      </c>
      <c r="S551" s="52">
        <v>0</v>
      </c>
      <c r="T551" s="52">
        <v>0</v>
      </c>
      <c r="U551" s="52">
        <v>0</v>
      </c>
      <c r="V551" s="52">
        <v>0</v>
      </c>
      <c r="W551" s="52">
        <v>0</v>
      </c>
    </row>
    <row r="552" spans="2:23">
      <c r="B552" s="137"/>
      <c r="C552" s="137"/>
      <c r="D552" s="137"/>
      <c r="E552" s="137"/>
      <c r="F552" s="51" t="s">
        <v>199</v>
      </c>
      <c r="G552" s="52">
        <f t="shared" si="20"/>
        <v>16078.199999999999</v>
      </c>
      <c r="H552" s="52">
        <f t="shared" si="21"/>
        <v>0</v>
      </c>
      <c r="I552" s="52">
        <f t="shared" si="21"/>
        <v>12891.3</v>
      </c>
      <c r="J552" s="52">
        <f t="shared" si="21"/>
        <v>3186.9</v>
      </c>
      <c r="K552" s="52">
        <f t="shared" si="21"/>
        <v>0</v>
      </c>
      <c r="L552" s="52">
        <v>0</v>
      </c>
      <c r="M552" s="52">
        <v>12891.3</v>
      </c>
      <c r="N552" s="52">
        <v>3186.9</v>
      </c>
      <c r="O552" s="52">
        <v>0</v>
      </c>
      <c r="P552" s="52">
        <v>0</v>
      </c>
      <c r="Q552" s="52">
        <v>0</v>
      </c>
      <c r="R552" s="52">
        <v>0</v>
      </c>
      <c r="S552" s="52">
        <v>0</v>
      </c>
      <c r="T552" s="52">
        <v>0</v>
      </c>
      <c r="U552" s="52">
        <v>0</v>
      </c>
      <c r="V552" s="52">
        <v>0</v>
      </c>
      <c r="W552" s="52">
        <v>0</v>
      </c>
    </row>
    <row r="553" spans="2:23" ht="31.2">
      <c r="B553" s="137"/>
      <c r="C553" s="137"/>
      <c r="D553" s="137"/>
      <c r="E553" s="137"/>
      <c r="F553" s="51" t="s">
        <v>200</v>
      </c>
      <c r="G553" s="52">
        <f t="shared" si="20"/>
        <v>9419.1</v>
      </c>
      <c r="H553" s="52">
        <f t="shared" si="21"/>
        <v>0</v>
      </c>
      <c r="I553" s="52">
        <f t="shared" si="21"/>
        <v>7552.1</v>
      </c>
      <c r="J553" s="52">
        <f t="shared" si="21"/>
        <v>1867</v>
      </c>
      <c r="K553" s="52">
        <f t="shared" si="21"/>
        <v>0</v>
      </c>
      <c r="L553" s="52">
        <v>0</v>
      </c>
      <c r="M553" s="52">
        <v>7552.1</v>
      </c>
      <c r="N553" s="52">
        <v>1867</v>
      </c>
      <c r="O553" s="52">
        <v>0</v>
      </c>
      <c r="P553" s="52">
        <v>0</v>
      </c>
      <c r="Q553" s="52">
        <v>0</v>
      </c>
      <c r="R553" s="52">
        <v>0</v>
      </c>
      <c r="S553" s="52">
        <v>0</v>
      </c>
      <c r="T553" s="52">
        <v>0</v>
      </c>
      <c r="U553" s="52">
        <v>0</v>
      </c>
      <c r="V553" s="52">
        <v>0</v>
      </c>
      <c r="W553" s="52">
        <v>0</v>
      </c>
    </row>
    <row r="554" spans="2:23">
      <c r="B554" s="137"/>
      <c r="C554" s="137"/>
      <c r="D554" s="137"/>
      <c r="E554" s="137"/>
      <c r="F554" s="51" t="s">
        <v>201</v>
      </c>
      <c r="G554" s="52">
        <f t="shared" si="20"/>
        <v>295.7</v>
      </c>
      <c r="H554" s="52">
        <f t="shared" si="21"/>
        <v>0</v>
      </c>
      <c r="I554" s="52">
        <f t="shared" si="21"/>
        <v>237.1</v>
      </c>
      <c r="J554" s="52">
        <f t="shared" si="21"/>
        <v>58.6</v>
      </c>
      <c r="K554" s="52">
        <f t="shared" si="21"/>
        <v>0</v>
      </c>
      <c r="L554" s="52">
        <v>0</v>
      </c>
      <c r="M554" s="52">
        <v>237.1</v>
      </c>
      <c r="N554" s="52">
        <v>58.6</v>
      </c>
      <c r="O554" s="52">
        <v>0</v>
      </c>
      <c r="P554" s="52">
        <v>0</v>
      </c>
      <c r="Q554" s="52">
        <v>0</v>
      </c>
      <c r="R554" s="52">
        <v>0</v>
      </c>
      <c r="S554" s="52">
        <v>0</v>
      </c>
      <c r="T554" s="52">
        <v>0</v>
      </c>
      <c r="U554" s="52">
        <v>0</v>
      </c>
      <c r="V554" s="52">
        <v>0</v>
      </c>
      <c r="W554" s="52">
        <v>0</v>
      </c>
    </row>
    <row r="555" spans="2:23">
      <c r="B555" s="137"/>
      <c r="C555" s="137"/>
      <c r="D555" s="137"/>
      <c r="E555" s="137"/>
      <c r="F555" s="51" t="s">
        <v>202</v>
      </c>
      <c r="G555" s="52">
        <f t="shared" si="20"/>
        <v>1004.8</v>
      </c>
      <c r="H555" s="52">
        <f t="shared" si="21"/>
        <v>0</v>
      </c>
      <c r="I555" s="52">
        <f t="shared" si="21"/>
        <v>805.6</v>
      </c>
      <c r="J555" s="52">
        <f t="shared" si="21"/>
        <v>199.2</v>
      </c>
      <c r="K555" s="52">
        <f t="shared" si="21"/>
        <v>0</v>
      </c>
      <c r="L555" s="52">
        <v>0</v>
      </c>
      <c r="M555" s="52">
        <v>805.6</v>
      </c>
      <c r="N555" s="52">
        <v>199.2</v>
      </c>
      <c r="O555" s="52">
        <v>0</v>
      </c>
      <c r="P555" s="52">
        <v>0</v>
      </c>
      <c r="Q555" s="52">
        <v>0</v>
      </c>
      <c r="R555" s="52">
        <v>0</v>
      </c>
      <c r="S555" s="52">
        <v>0</v>
      </c>
      <c r="T555" s="52">
        <v>0</v>
      </c>
      <c r="U555" s="52">
        <v>0</v>
      </c>
      <c r="V555" s="52">
        <v>0</v>
      </c>
      <c r="W555" s="52">
        <v>0</v>
      </c>
    </row>
    <row r="556" spans="2:23" ht="31.2">
      <c r="B556" s="137"/>
      <c r="C556" s="137"/>
      <c r="D556" s="137"/>
      <c r="E556" s="137"/>
      <c r="F556" s="51" t="s">
        <v>203</v>
      </c>
      <c r="G556" s="52">
        <f t="shared" si="20"/>
        <v>1233.4000000000001</v>
      </c>
      <c r="H556" s="52">
        <f t="shared" si="21"/>
        <v>0</v>
      </c>
      <c r="I556" s="52">
        <f t="shared" si="21"/>
        <v>988.9</v>
      </c>
      <c r="J556" s="52">
        <f t="shared" si="21"/>
        <v>244.5</v>
      </c>
      <c r="K556" s="52">
        <f t="shared" si="21"/>
        <v>0</v>
      </c>
      <c r="L556" s="52">
        <v>0</v>
      </c>
      <c r="M556" s="52">
        <v>988.9</v>
      </c>
      <c r="N556" s="52">
        <v>244.5</v>
      </c>
      <c r="O556" s="52">
        <v>0</v>
      </c>
      <c r="P556" s="52">
        <v>0</v>
      </c>
      <c r="Q556" s="52">
        <v>0</v>
      </c>
      <c r="R556" s="52">
        <v>0</v>
      </c>
      <c r="S556" s="52">
        <v>0</v>
      </c>
      <c r="T556" s="52">
        <v>0</v>
      </c>
      <c r="U556" s="52">
        <v>0</v>
      </c>
      <c r="V556" s="52">
        <v>0</v>
      </c>
      <c r="W556" s="52">
        <v>0</v>
      </c>
    </row>
    <row r="557" spans="2:23">
      <c r="B557" s="137"/>
      <c r="C557" s="137"/>
      <c r="D557" s="137"/>
      <c r="E557" s="137"/>
      <c r="F557" s="51" t="s">
        <v>204</v>
      </c>
      <c r="G557" s="52">
        <f t="shared" si="20"/>
        <v>558.1</v>
      </c>
      <c r="H557" s="52">
        <f t="shared" si="21"/>
        <v>0</v>
      </c>
      <c r="I557" s="52">
        <f t="shared" si="21"/>
        <v>447.5</v>
      </c>
      <c r="J557" s="52">
        <f t="shared" si="21"/>
        <v>110.6</v>
      </c>
      <c r="K557" s="52">
        <f t="shared" si="21"/>
        <v>0</v>
      </c>
      <c r="L557" s="52">
        <v>0</v>
      </c>
      <c r="M557" s="52">
        <v>447.5</v>
      </c>
      <c r="N557" s="52">
        <v>110.6</v>
      </c>
      <c r="O557" s="52">
        <v>0</v>
      </c>
      <c r="P557" s="52">
        <v>0</v>
      </c>
      <c r="Q557" s="52">
        <v>0</v>
      </c>
      <c r="R557" s="52">
        <v>0</v>
      </c>
      <c r="S557" s="52">
        <v>0</v>
      </c>
      <c r="T557" s="52">
        <v>0</v>
      </c>
      <c r="U557" s="52">
        <v>0</v>
      </c>
      <c r="V557" s="52">
        <v>0</v>
      </c>
      <c r="W557" s="52">
        <v>0</v>
      </c>
    </row>
    <row r="558" spans="2:23">
      <c r="B558" s="137"/>
      <c r="C558" s="137"/>
      <c r="D558" s="137"/>
      <c r="E558" s="137"/>
      <c r="F558" s="51" t="s">
        <v>55</v>
      </c>
      <c r="G558" s="52">
        <f t="shared" si="20"/>
        <v>18791.400000000001</v>
      </c>
      <c r="H558" s="52">
        <f t="shared" si="21"/>
        <v>0</v>
      </c>
      <c r="I558" s="52">
        <f t="shared" si="21"/>
        <v>15066.7</v>
      </c>
      <c r="J558" s="52">
        <f t="shared" si="21"/>
        <v>3724.7</v>
      </c>
      <c r="K558" s="52">
        <f t="shared" si="21"/>
        <v>0</v>
      </c>
      <c r="L558" s="52">
        <v>0</v>
      </c>
      <c r="M558" s="52">
        <v>15066.7</v>
      </c>
      <c r="N558" s="52">
        <v>3724.7</v>
      </c>
      <c r="O558" s="52">
        <v>0</v>
      </c>
      <c r="P558" s="52">
        <v>0</v>
      </c>
      <c r="Q558" s="52">
        <v>0</v>
      </c>
      <c r="R558" s="52">
        <v>0</v>
      </c>
      <c r="S558" s="52">
        <v>0</v>
      </c>
      <c r="T558" s="52">
        <v>0</v>
      </c>
      <c r="U558" s="52">
        <v>0</v>
      </c>
      <c r="V558" s="52">
        <v>0</v>
      </c>
      <c r="W558" s="52">
        <v>0</v>
      </c>
    </row>
    <row r="559" spans="2:23">
      <c r="B559" s="137"/>
      <c r="C559" s="137"/>
      <c r="D559" s="137"/>
      <c r="E559" s="137" t="s">
        <v>154</v>
      </c>
      <c r="F559" s="51" t="s">
        <v>58</v>
      </c>
      <c r="G559" s="52">
        <f t="shared" si="20"/>
        <v>3246.2000000000003</v>
      </c>
      <c r="H559" s="52">
        <f t="shared" si="21"/>
        <v>0</v>
      </c>
      <c r="I559" s="52">
        <f t="shared" si="21"/>
        <v>2602.8000000000002</v>
      </c>
      <c r="J559" s="52">
        <f t="shared" si="21"/>
        <v>643.4</v>
      </c>
      <c r="K559" s="52">
        <f t="shared" si="21"/>
        <v>0</v>
      </c>
      <c r="L559" s="52">
        <v>0</v>
      </c>
      <c r="M559" s="52">
        <v>2602.8000000000002</v>
      </c>
      <c r="N559" s="52">
        <v>643.4</v>
      </c>
      <c r="O559" s="52">
        <v>0</v>
      </c>
      <c r="P559" s="52">
        <v>0</v>
      </c>
      <c r="Q559" s="52">
        <v>0</v>
      </c>
      <c r="R559" s="52">
        <v>0</v>
      </c>
      <c r="S559" s="52">
        <v>0</v>
      </c>
      <c r="T559" s="52">
        <v>0</v>
      </c>
      <c r="U559" s="52">
        <v>0</v>
      </c>
      <c r="V559" s="52">
        <v>0</v>
      </c>
      <c r="W559" s="52">
        <v>0</v>
      </c>
    </row>
    <row r="560" spans="2:23">
      <c r="B560" s="137"/>
      <c r="C560" s="137"/>
      <c r="D560" s="137"/>
      <c r="E560" s="137"/>
      <c r="F560" s="51" t="s">
        <v>205</v>
      </c>
      <c r="G560" s="52">
        <f t="shared" si="20"/>
        <v>502.1</v>
      </c>
      <c r="H560" s="52">
        <f t="shared" si="21"/>
        <v>0</v>
      </c>
      <c r="I560" s="52">
        <f t="shared" si="21"/>
        <v>402.6</v>
      </c>
      <c r="J560" s="52">
        <f t="shared" si="21"/>
        <v>99.5</v>
      </c>
      <c r="K560" s="52">
        <f t="shared" si="21"/>
        <v>0</v>
      </c>
      <c r="L560" s="52">
        <v>0</v>
      </c>
      <c r="M560" s="52">
        <v>402.6</v>
      </c>
      <c r="N560" s="52">
        <v>99.5</v>
      </c>
      <c r="O560" s="52">
        <v>0</v>
      </c>
      <c r="P560" s="52">
        <v>0</v>
      </c>
      <c r="Q560" s="52">
        <v>0</v>
      </c>
      <c r="R560" s="52">
        <v>0</v>
      </c>
      <c r="S560" s="52">
        <v>0</v>
      </c>
      <c r="T560" s="52">
        <v>0</v>
      </c>
      <c r="U560" s="52">
        <v>0</v>
      </c>
      <c r="V560" s="52">
        <v>0</v>
      </c>
      <c r="W560" s="52">
        <v>0</v>
      </c>
    </row>
    <row r="561" spans="2:23">
      <c r="B561" s="137"/>
      <c r="C561" s="137"/>
      <c r="D561" s="137"/>
      <c r="E561" s="137"/>
      <c r="F561" s="51" t="s">
        <v>206</v>
      </c>
      <c r="G561" s="52">
        <f t="shared" si="20"/>
        <v>994.8</v>
      </c>
      <c r="H561" s="52">
        <f t="shared" si="21"/>
        <v>0</v>
      </c>
      <c r="I561" s="52">
        <f t="shared" si="21"/>
        <v>797.6</v>
      </c>
      <c r="J561" s="52">
        <f t="shared" si="21"/>
        <v>197.2</v>
      </c>
      <c r="K561" s="52">
        <f t="shared" si="21"/>
        <v>0</v>
      </c>
      <c r="L561" s="52">
        <v>0</v>
      </c>
      <c r="M561" s="52">
        <v>797.6</v>
      </c>
      <c r="N561" s="52">
        <v>197.2</v>
      </c>
      <c r="O561" s="52">
        <v>0</v>
      </c>
      <c r="P561" s="52">
        <v>0</v>
      </c>
      <c r="Q561" s="52">
        <v>0</v>
      </c>
      <c r="R561" s="52">
        <v>0</v>
      </c>
      <c r="S561" s="52">
        <v>0</v>
      </c>
      <c r="T561" s="52">
        <v>0</v>
      </c>
      <c r="U561" s="52">
        <v>0</v>
      </c>
      <c r="V561" s="52">
        <v>0</v>
      </c>
      <c r="W561" s="52">
        <v>0</v>
      </c>
    </row>
    <row r="562" spans="2:23">
      <c r="B562" s="137"/>
      <c r="C562" s="137"/>
      <c r="D562" s="137"/>
      <c r="E562" s="137"/>
      <c r="F562" s="51" t="s">
        <v>207</v>
      </c>
      <c r="G562" s="52">
        <f t="shared" si="20"/>
        <v>189.3</v>
      </c>
      <c r="H562" s="52">
        <f t="shared" si="21"/>
        <v>0</v>
      </c>
      <c r="I562" s="52">
        <f t="shared" si="21"/>
        <v>151.80000000000001</v>
      </c>
      <c r="J562" s="52">
        <f t="shared" si="21"/>
        <v>37.5</v>
      </c>
      <c r="K562" s="52">
        <f t="shared" si="21"/>
        <v>0</v>
      </c>
      <c r="L562" s="52">
        <v>0</v>
      </c>
      <c r="M562" s="52">
        <v>151.80000000000001</v>
      </c>
      <c r="N562" s="52">
        <v>37.5</v>
      </c>
      <c r="O562" s="52">
        <v>0</v>
      </c>
      <c r="P562" s="52">
        <v>0</v>
      </c>
      <c r="Q562" s="52">
        <v>0</v>
      </c>
      <c r="R562" s="52">
        <v>0</v>
      </c>
      <c r="S562" s="52">
        <v>0</v>
      </c>
      <c r="T562" s="52">
        <v>0</v>
      </c>
      <c r="U562" s="52">
        <v>0</v>
      </c>
      <c r="V562" s="52">
        <v>0</v>
      </c>
      <c r="W562" s="52">
        <v>0</v>
      </c>
    </row>
    <row r="563" spans="2:23" ht="31.2">
      <c r="B563" s="137"/>
      <c r="C563" s="137"/>
      <c r="D563" s="137"/>
      <c r="E563" s="137"/>
      <c r="F563" s="51" t="s">
        <v>208</v>
      </c>
      <c r="G563" s="52">
        <f t="shared" si="20"/>
        <v>227.1</v>
      </c>
      <c r="H563" s="52">
        <f t="shared" si="21"/>
        <v>0</v>
      </c>
      <c r="I563" s="52">
        <f t="shared" si="21"/>
        <v>182.1</v>
      </c>
      <c r="J563" s="52">
        <f t="shared" si="21"/>
        <v>45</v>
      </c>
      <c r="K563" s="52">
        <f t="shared" si="21"/>
        <v>0</v>
      </c>
      <c r="L563" s="52">
        <v>0</v>
      </c>
      <c r="M563" s="52">
        <v>182.1</v>
      </c>
      <c r="N563" s="52">
        <v>45</v>
      </c>
      <c r="O563" s="52">
        <v>0</v>
      </c>
      <c r="P563" s="52">
        <v>0</v>
      </c>
      <c r="Q563" s="52">
        <v>0</v>
      </c>
      <c r="R563" s="52">
        <v>0</v>
      </c>
      <c r="S563" s="52">
        <v>0</v>
      </c>
      <c r="T563" s="52">
        <v>0</v>
      </c>
      <c r="U563" s="52">
        <v>0</v>
      </c>
      <c r="V563" s="52">
        <v>0</v>
      </c>
      <c r="W563" s="52">
        <v>0</v>
      </c>
    </row>
    <row r="564" spans="2:23">
      <c r="B564" s="137"/>
      <c r="C564" s="137"/>
      <c r="D564" s="137"/>
      <c r="E564" s="137"/>
      <c r="F564" s="51" t="s">
        <v>209</v>
      </c>
      <c r="G564" s="52">
        <f t="shared" si="20"/>
        <v>1</v>
      </c>
      <c r="H564" s="52">
        <f t="shared" si="21"/>
        <v>0</v>
      </c>
      <c r="I564" s="52">
        <f t="shared" si="21"/>
        <v>0.8</v>
      </c>
      <c r="J564" s="52">
        <f t="shared" si="21"/>
        <v>0.2</v>
      </c>
      <c r="K564" s="52">
        <f t="shared" si="21"/>
        <v>0</v>
      </c>
      <c r="L564" s="52">
        <v>0</v>
      </c>
      <c r="M564" s="52">
        <v>0.8</v>
      </c>
      <c r="N564" s="52">
        <v>0.2</v>
      </c>
      <c r="O564" s="52">
        <v>0</v>
      </c>
      <c r="P564" s="52">
        <v>0</v>
      </c>
      <c r="Q564" s="52">
        <v>0</v>
      </c>
      <c r="R564" s="52">
        <v>0</v>
      </c>
      <c r="S564" s="52">
        <v>0</v>
      </c>
      <c r="T564" s="52">
        <v>0</v>
      </c>
      <c r="U564" s="52">
        <v>0</v>
      </c>
      <c r="V564" s="52">
        <v>0</v>
      </c>
      <c r="W564" s="52">
        <v>0</v>
      </c>
    </row>
    <row r="565" spans="2:23">
      <c r="B565" s="137"/>
      <c r="C565" s="137"/>
      <c r="D565" s="137"/>
      <c r="E565" s="137"/>
      <c r="F565" s="51" t="s">
        <v>55</v>
      </c>
      <c r="G565" s="52">
        <f t="shared" si="20"/>
        <v>1331.9</v>
      </c>
      <c r="H565" s="52">
        <f t="shared" si="21"/>
        <v>0</v>
      </c>
      <c r="I565" s="52">
        <f t="shared" si="21"/>
        <v>1067.9000000000001</v>
      </c>
      <c r="J565" s="52">
        <f t="shared" si="21"/>
        <v>264</v>
      </c>
      <c r="K565" s="52">
        <f t="shared" si="21"/>
        <v>0</v>
      </c>
      <c r="L565" s="52">
        <v>0</v>
      </c>
      <c r="M565" s="52">
        <v>1067.9000000000001</v>
      </c>
      <c r="N565" s="52">
        <v>264</v>
      </c>
      <c r="O565" s="52">
        <v>0</v>
      </c>
      <c r="P565" s="52">
        <v>0</v>
      </c>
      <c r="Q565" s="52">
        <v>0</v>
      </c>
      <c r="R565" s="52">
        <v>0</v>
      </c>
      <c r="S565" s="52">
        <v>0</v>
      </c>
      <c r="T565" s="52">
        <v>0</v>
      </c>
      <c r="U565" s="52">
        <v>0</v>
      </c>
      <c r="V565" s="52">
        <v>0</v>
      </c>
      <c r="W565" s="52">
        <v>0</v>
      </c>
    </row>
    <row r="566" spans="2:23" ht="62.4">
      <c r="B566" s="137"/>
      <c r="C566" s="137"/>
      <c r="D566" s="137"/>
      <c r="E566" s="51" t="s">
        <v>210</v>
      </c>
      <c r="F566" s="51" t="s">
        <v>233</v>
      </c>
      <c r="G566" s="52">
        <f t="shared" si="20"/>
        <v>1125</v>
      </c>
      <c r="H566" s="52">
        <f t="shared" si="21"/>
        <v>1125</v>
      </c>
      <c r="I566" s="52">
        <f t="shared" si="21"/>
        <v>0</v>
      </c>
      <c r="J566" s="52">
        <f t="shared" si="21"/>
        <v>0</v>
      </c>
      <c r="K566" s="52">
        <f t="shared" si="21"/>
        <v>0</v>
      </c>
      <c r="L566" s="52">
        <v>0</v>
      </c>
      <c r="M566" s="52">
        <v>0</v>
      </c>
      <c r="N566" s="52">
        <v>0</v>
      </c>
      <c r="O566" s="52">
        <v>0</v>
      </c>
      <c r="P566" s="52">
        <v>0</v>
      </c>
      <c r="Q566" s="52">
        <v>0</v>
      </c>
      <c r="R566" s="52">
        <v>0</v>
      </c>
      <c r="S566" s="52">
        <v>0</v>
      </c>
      <c r="T566" s="52">
        <v>1125</v>
      </c>
      <c r="U566" s="52">
        <v>0</v>
      </c>
      <c r="V566" s="52">
        <v>0</v>
      </c>
      <c r="W566" s="52">
        <v>0</v>
      </c>
    </row>
    <row r="567" spans="2:23">
      <c r="B567" s="137"/>
      <c r="C567" s="137"/>
      <c r="D567" s="137"/>
      <c r="E567" s="137" t="s">
        <v>211</v>
      </c>
      <c r="F567" s="137" t="s">
        <v>197</v>
      </c>
      <c r="G567" s="52">
        <f t="shared" si="20"/>
        <v>0</v>
      </c>
      <c r="H567" s="52">
        <f t="shared" si="21"/>
        <v>0</v>
      </c>
      <c r="I567" s="52">
        <f t="shared" si="21"/>
        <v>0</v>
      </c>
      <c r="J567" s="52">
        <f t="shared" si="21"/>
        <v>0</v>
      </c>
      <c r="K567" s="52">
        <f t="shared" si="21"/>
        <v>0</v>
      </c>
      <c r="L567" s="52">
        <v>0</v>
      </c>
      <c r="M567" s="52">
        <v>0</v>
      </c>
      <c r="N567" s="52">
        <v>0</v>
      </c>
      <c r="O567" s="52">
        <v>0</v>
      </c>
      <c r="P567" s="52">
        <v>0</v>
      </c>
      <c r="Q567" s="52">
        <v>0</v>
      </c>
      <c r="R567" s="52">
        <v>0</v>
      </c>
      <c r="S567" s="52">
        <v>0</v>
      </c>
      <c r="T567" s="52">
        <v>0</v>
      </c>
      <c r="U567" s="52">
        <v>0</v>
      </c>
      <c r="V567" s="52">
        <v>0</v>
      </c>
      <c r="W567" s="52">
        <v>0</v>
      </c>
    </row>
    <row r="568" spans="2:23">
      <c r="B568" s="137"/>
      <c r="C568" s="137"/>
      <c r="D568" s="137" t="s">
        <v>212</v>
      </c>
      <c r="E568" s="137" t="s">
        <v>58</v>
      </c>
      <c r="F568" s="137" t="s">
        <v>197</v>
      </c>
      <c r="G568" s="52">
        <f t="shared" si="20"/>
        <v>48505.7</v>
      </c>
      <c r="H568" s="52">
        <f t="shared" si="21"/>
        <v>48505.7</v>
      </c>
      <c r="I568" s="52">
        <f t="shared" si="21"/>
        <v>0</v>
      </c>
      <c r="J568" s="52">
        <f t="shared" si="21"/>
        <v>0</v>
      </c>
      <c r="K568" s="52">
        <f t="shared" si="21"/>
        <v>0</v>
      </c>
      <c r="L568" s="52">
        <v>0</v>
      </c>
      <c r="M568" s="52">
        <v>0</v>
      </c>
      <c r="N568" s="52">
        <v>0</v>
      </c>
      <c r="O568" s="52">
        <v>0</v>
      </c>
      <c r="P568" s="52">
        <v>0</v>
      </c>
      <c r="Q568" s="52">
        <v>0</v>
      </c>
      <c r="R568" s="52">
        <v>0</v>
      </c>
      <c r="S568" s="52">
        <v>0</v>
      </c>
      <c r="T568" s="52">
        <v>48505.7</v>
      </c>
      <c r="U568" s="52">
        <v>0</v>
      </c>
      <c r="V568" s="52">
        <v>0</v>
      </c>
      <c r="W568" s="52">
        <v>0</v>
      </c>
    </row>
    <row r="569" spans="2:23">
      <c r="B569" s="137"/>
      <c r="C569" s="137"/>
      <c r="D569" s="137"/>
      <c r="E569" s="137" t="s">
        <v>199</v>
      </c>
      <c r="F569" s="51" t="s">
        <v>213</v>
      </c>
      <c r="G569" s="52">
        <f t="shared" si="20"/>
        <v>176.7</v>
      </c>
      <c r="H569" s="52">
        <f t="shared" si="21"/>
        <v>176.7</v>
      </c>
      <c r="I569" s="52">
        <f t="shared" si="21"/>
        <v>0</v>
      </c>
      <c r="J569" s="52">
        <f t="shared" si="21"/>
        <v>0</v>
      </c>
      <c r="K569" s="52">
        <f t="shared" si="21"/>
        <v>0</v>
      </c>
      <c r="L569" s="52">
        <v>0</v>
      </c>
      <c r="M569" s="52">
        <v>0</v>
      </c>
      <c r="N569" s="52">
        <v>0</v>
      </c>
      <c r="O569" s="52">
        <v>0</v>
      </c>
      <c r="P569" s="52">
        <v>0</v>
      </c>
      <c r="Q569" s="52">
        <v>0</v>
      </c>
      <c r="R569" s="52">
        <v>0</v>
      </c>
      <c r="S569" s="52">
        <v>0</v>
      </c>
      <c r="T569" s="52">
        <v>176.7</v>
      </c>
      <c r="U569" s="52">
        <v>0</v>
      </c>
      <c r="V569" s="52">
        <v>0</v>
      </c>
      <c r="W569" s="52">
        <v>0</v>
      </c>
    </row>
    <row r="570" spans="2:23">
      <c r="B570" s="137"/>
      <c r="C570" s="137"/>
      <c r="D570" s="137"/>
      <c r="E570" s="137"/>
      <c r="F570" s="51" t="s">
        <v>55</v>
      </c>
      <c r="G570" s="52">
        <f t="shared" si="20"/>
        <v>15172.6</v>
      </c>
      <c r="H570" s="52">
        <f t="shared" si="21"/>
        <v>15172.6</v>
      </c>
      <c r="I570" s="52">
        <f t="shared" si="21"/>
        <v>0</v>
      </c>
      <c r="J570" s="52">
        <f t="shared" si="21"/>
        <v>0</v>
      </c>
      <c r="K570" s="52">
        <f t="shared" si="21"/>
        <v>0</v>
      </c>
      <c r="L570" s="52">
        <v>0</v>
      </c>
      <c r="M570" s="52">
        <v>0</v>
      </c>
      <c r="N570" s="52">
        <v>0</v>
      </c>
      <c r="O570" s="52">
        <v>0</v>
      </c>
      <c r="P570" s="52">
        <v>0</v>
      </c>
      <c r="Q570" s="52">
        <v>0</v>
      </c>
      <c r="R570" s="52">
        <v>0</v>
      </c>
      <c r="S570" s="52">
        <v>0</v>
      </c>
      <c r="T570" s="52">
        <v>15172.6</v>
      </c>
      <c r="U570" s="52">
        <v>0</v>
      </c>
      <c r="V570" s="52">
        <v>0</v>
      </c>
      <c r="W570" s="52">
        <v>0</v>
      </c>
    </row>
    <row r="571" spans="2:23">
      <c r="B571" s="137"/>
      <c r="C571" s="137"/>
      <c r="D571" s="137"/>
      <c r="E571" s="137" t="s">
        <v>112</v>
      </c>
      <c r="F571" s="137" t="s">
        <v>197</v>
      </c>
      <c r="G571" s="52">
        <f t="shared" si="20"/>
        <v>579.20000000000005</v>
      </c>
      <c r="H571" s="52">
        <f t="shared" si="21"/>
        <v>579.20000000000005</v>
      </c>
      <c r="I571" s="52">
        <f t="shared" si="21"/>
        <v>0</v>
      </c>
      <c r="J571" s="52">
        <f t="shared" si="21"/>
        <v>0</v>
      </c>
      <c r="K571" s="52">
        <f t="shared" si="21"/>
        <v>0</v>
      </c>
      <c r="L571" s="52">
        <v>0</v>
      </c>
      <c r="M571" s="52">
        <v>0</v>
      </c>
      <c r="N571" s="52">
        <v>0</v>
      </c>
      <c r="O571" s="52">
        <v>0</v>
      </c>
      <c r="P571" s="52">
        <v>0</v>
      </c>
      <c r="Q571" s="52">
        <v>0</v>
      </c>
      <c r="R571" s="52">
        <v>0</v>
      </c>
      <c r="S571" s="52">
        <v>0</v>
      </c>
      <c r="T571" s="52">
        <v>579.20000000000005</v>
      </c>
      <c r="U571" s="52">
        <v>0</v>
      </c>
      <c r="V571" s="52">
        <v>0</v>
      </c>
      <c r="W571" s="52">
        <v>0</v>
      </c>
    </row>
    <row r="572" spans="2:23">
      <c r="B572" s="137"/>
      <c r="C572" s="137"/>
      <c r="D572" s="137"/>
      <c r="E572" s="137" t="s">
        <v>194</v>
      </c>
      <c r="F572" s="137" t="s">
        <v>197</v>
      </c>
      <c r="G572" s="52">
        <f t="shared" si="20"/>
        <v>717.4</v>
      </c>
      <c r="H572" s="52">
        <f t="shared" si="21"/>
        <v>717.4</v>
      </c>
      <c r="I572" s="52">
        <f t="shared" si="21"/>
        <v>0</v>
      </c>
      <c r="J572" s="52">
        <f t="shared" si="21"/>
        <v>0</v>
      </c>
      <c r="K572" s="52">
        <f t="shared" si="21"/>
        <v>0</v>
      </c>
      <c r="L572" s="52">
        <v>0</v>
      </c>
      <c r="M572" s="52">
        <v>0</v>
      </c>
      <c r="N572" s="52">
        <v>0</v>
      </c>
      <c r="O572" s="52">
        <v>0</v>
      </c>
      <c r="P572" s="52">
        <v>0</v>
      </c>
      <c r="Q572" s="52">
        <v>0</v>
      </c>
      <c r="R572" s="52">
        <v>0</v>
      </c>
      <c r="S572" s="52">
        <v>0</v>
      </c>
      <c r="T572" s="52">
        <v>717.4</v>
      </c>
      <c r="U572" s="52">
        <v>0</v>
      </c>
      <c r="V572" s="52">
        <v>0</v>
      </c>
      <c r="W572" s="52">
        <v>0</v>
      </c>
    </row>
    <row r="573" spans="2:23">
      <c r="B573" s="137"/>
      <c r="C573" s="137"/>
      <c r="D573" s="137"/>
      <c r="E573" s="137" t="s">
        <v>200</v>
      </c>
      <c r="F573" s="51" t="s">
        <v>214</v>
      </c>
      <c r="G573" s="52">
        <f t="shared" si="20"/>
        <v>4049.4</v>
      </c>
      <c r="H573" s="52">
        <f t="shared" si="21"/>
        <v>4049.4</v>
      </c>
      <c r="I573" s="52">
        <f t="shared" si="21"/>
        <v>0</v>
      </c>
      <c r="J573" s="52">
        <f t="shared" si="21"/>
        <v>0</v>
      </c>
      <c r="K573" s="52">
        <f t="shared" si="21"/>
        <v>0</v>
      </c>
      <c r="L573" s="52">
        <v>0</v>
      </c>
      <c r="M573" s="52">
        <v>0</v>
      </c>
      <c r="N573" s="52">
        <v>0</v>
      </c>
      <c r="O573" s="52">
        <v>0</v>
      </c>
      <c r="P573" s="52">
        <v>0</v>
      </c>
      <c r="Q573" s="52">
        <v>0</v>
      </c>
      <c r="R573" s="52">
        <v>0</v>
      </c>
      <c r="S573" s="52">
        <v>0</v>
      </c>
      <c r="T573" s="52">
        <v>4049.4</v>
      </c>
      <c r="U573" s="52">
        <v>0</v>
      </c>
      <c r="V573" s="52">
        <v>0</v>
      </c>
      <c r="W573" s="52">
        <v>0</v>
      </c>
    </row>
    <row r="574" spans="2:23" ht="31.2">
      <c r="B574" s="137"/>
      <c r="C574" s="137"/>
      <c r="D574" s="137"/>
      <c r="E574" s="137"/>
      <c r="F574" s="51" t="s">
        <v>215</v>
      </c>
      <c r="G574" s="52">
        <f t="shared" si="20"/>
        <v>761.5</v>
      </c>
      <c r="H574" s="52">
        <f t="shared" si="21"/>
        <v>761.5</v>
      </c>
      <c r="I574" s="52">
        <f t="shared" si="21"/>
        <v>0</v>
      </c>
      <c r="J574" s="52">
        <f t="shared" si="21"/>
        <v>0</v>
      </c>
      <c r="K574" s="52">
        <f t="shared" si="21"/>
        <v>0</v>
      </c>
      <c r="L574" s="52">
        <v>0</v>
      </c>
      <c r="M574" s="52">
        <v>0</v>
      </c>
      <c r="N574" s="52">
        <v>0</v>
      </c>
      <c r="O574" s="52">
        <v>0</v>
      </c>
      <c r="P574" s="52">
        <v>0</v>
      </c>
      <c r="Q574" s="52">
        <v>0</v>
      </c>
      <c r="R574" s="52">
        <v>0</v>
      </c>
      <c r="S574" s="52">
        <v>0</v>
      </c>
      <c r="T574" s="52">
        <v>761.5</v>
      </c>
      <c r="U574" s="52">
        <v>0</v>
      </c>
      <c r="V574" s="52">
        <v>0</v>
      </c>
      <c r="W574" s="52">
        <v>0</v>
      </c>
    </row>
    <row r="575" spans="2:23">
      <c r="B575" s="137"/>
      <c r="C575" s="137"/>
      <c r="D575" s="137"/>
      <c r="E575" s="137"/>
      <c r="F575" s="51" t="s">
        <v>216</v>
      </c>
      <c r="G575" s="52">
        <f t="shared" si="20"/>
        <v>1786.8</v>
      </c>
      <c r="H575" s="52">
        <f t="shared" si="21"/>
        <v>1786.8</v>
      </c>
      <c r="I575" s="52">
        <f t="shared" si="21"/>
        <v>0</v>
      </c>
      <c r="J575" s="52">
        <f t="shared" si="21"/>
        <v>0</v>
      </c>
      <c r="K575" s="52">
        <f t="shared" si="21"/>
        <v>0</v>
      </c>
      <c r="L575" s="52">
        <v>0</v>
      </c>
      <c r="M575" s="52">
        <v>0</v>
      </c>
      <c r="N575" s="52">
        <v>0</v>
      </c>
      <c r="O575" s="52">
        <v>0</v>
      </c>
      <c r="P575" s="52">
        <v>0</v>
      </c>
      <c r="Q575" s="52">
        <v>0</v>
      </c>
      <c r="R575" s="52">
        <v>0</v>
      </c>
      <c r="S575" s="52">
        <v>0</v>
      </c>
      <c r="T575" s="52">
        <v>1786.8</v>
      </c>
      <c r="U575" s="52">
        <v>0</v>
      </c>
      <c r="V575" s="52">
        <v>0</v>
      </c>
      <c r="W575" s="52">
        <v>0</v>
      </c>
    </row>
    <row r="576" spans="2:23">
      <c r="B576" s="137"/>
      <c r="C576" s="137"/>
      <c r="D576" s="137"/>
      <c r="E576" s="137"/>
      <c r="F576" s="51" t="s">
        <v>55</v>
      </c>
      <c r="G576" s="52">
        <f t="shared" si="20"/>
        <v>4039</v>
      </c>
      <c r="H576" s="52">
        <f t="shared" si="21"/>
        <v>4039</v>
      </c>
      <c r="I576" s="52">
        <f t="shared" si="21"/>
        <v>0</v>
      </c>
      <c r="J576" s="52">
        <f t="shared" si="21"/>
        <v>0</v>
      </c>
      <c r="K576" s="52">
        <f t="shared" si="21"/>
        <v>0</v>
      </c>
      <c r="L576" s="52">
        <v>0</v>
      </c>
      <c r="M576" s="52">
        <v>0</v>
      </c>
      <c r="N576" s="52">
        <v>0</v>
      </c>
      <c r="O576" s="52">
        <v>0</v>
      </c>
      <c r="P576" s="52">
        <v>0</v>
      </c>
      <c r="Q576" s="52">
        <v>0</v>
      </c>
      <c r="R576" s="52">
        <v>0</v>
      </c>
      <c r="S576" s="52">
        <v>0</v>
      </c>
      <c r="T576" s="52">
        <v>4039</v>
      </c>
      <c r="U576" s="52">
        <v>0</v>
      </c>
      <c r="V576" s="52">
        <v>0</v>
      </c>
      <c r="W576" s="52">
        <v>0</v>
      </c>
    </row>
    <row r="577" spans="2:23">
      <c r="B577" s="137"/>
      <c r="C577" s="137"/>
      <c r="D577" s="137"/>
      <c r="E577" s="137" t="s">
        <v>201</v>
      </c>
      <c r="F577" s="137" t="s">
        <v>197</v>
      </c>
      <c r="G577" s="52">
        <f t="shared" si="20"/>
        <v>0</v>
      </c>
      <c r="H577" s="52">
        <f t="shared" si="21"/>
        <v>0</v>
      </c>
      <c r="I577" s="52">
        <f t="shared" si="21"/>
        <v>0</v>
      </c>
      <c r="J577" s="52">
        <f t="shared" si="21"/>
        <v>0</v>
      </c>
      <c r="K577" s="52">
        <f t="shared" si="21"/>
        <v>0</v>
      </c>
      <c r="L577" s="52">
        <v>0</v>
      </c>
      <c r="M577" s="52">
        <v>0</v>
      </c>
      <c r="N577" s="52">
        <v>0</v>
      </c>
      <c r="O577" s="52">
        <v>0</v>
      </c>
      <c r="P577" s="52">
        <v>0</v>
      </c>
      <c r="Q577" s="52">
        <v>0</v>
      </c>
      <c r="R577" s="52">
        <v>0</v>
      </c>
      <c r="S577" s="52">
        <v>0</v>
      </c>
      <c r="T577" s="52">
        <v>0</v>
      </c>
      <c r="U577" s="52">
        <v>0</v>
      </c>
      <c r="V577" s="52">
        <v>0</v>
      </c>
      <c r="W577" s="52">
        <v>0</v>
      </c>
    </row>
    <row r="578" spans="2:23">
      <c r="B578" s="137"/>
      <c r="C578" s="137"/>
      <c r="D578" s="137"/>
      <c r="E578" s="137" t="s">
        <v>217</v>
      </c>
      <c r="F578" s="137" t="s">
        <v>197</v>
      </c>
      <c r="G578" s="52">
        <f t="shared" si="20"/>
        <v>3054</v>
      </c>
      <c r="H578" s="52">
        <f t="shared" si="21"/>
        <v>3054</v>
      </c>
      <c r="I578" s="52">
        <f t="shared" si="21"/>
        <v>0</v>
      </c>
      <c r="J578" s="52">
        <f t="shared" si="21"/>
        <v>0</v>
      </c>
      <c r="K578" s="52">
        <f t="shared" ref="K578:K641" si="22">SUM(O578,S578,W578)</f>
        <v>0</v>
      </c>
      <c r="L578" s="52">
        <v>0</v>
      </c>
      <c r="M578" s="52">
        <v>0</v>
      </c>
      <c r="N578" s="52">
        <v>0</v>
      </c>
      <c r="O578" s="52">
        <v>0</v>
      </c>
      <c r="P578" s="52">
        <v>0</v>
      </c>
      <c r="Q578" s="52">
        <v>0</v>
      </c>
      <c r="R578" s="52">
        <v>0</v>
      </c>
      <c r="S578" s="52">
        <v>0</v>
      </c>
      <c r="T578" s="52">
        <v>3054</v>
      </c>
      <c r="U578" s="52">
        <v>0</v>
      </c>
      <c r="V578" s="52">
        <v>0</v>
      </c>
      <c r="W578" s="52">
        <v>0</v>
      </c>
    </row>
    <row r="579" spans="2:23">
      <c r="B579" s="137"/>
      <c r="C579" s="137"/>
      <c r="D579" s="137"/>
      <c r="E579" s="137" t="s">
        <v>218</v>
      </c>
      <c r="F579" s="137" t="s">
        <v>197</v>
      </c>
      <c r="G579" s="52">
        <f t="shared" ref="G579:G642" si="23">SUM(H579:K579)</f>
        <v>1581.1</v>
      </c>
      <c r="H579" s="52">
        <f t="shared" ref="H579:K642" si="24">SUM(L579,P579,T579)</f>
        <v>1581.1</v>
      </c>
      <c r="I579" s="52">
        <f t="shared" si="24"/>
        <v>0</v>
      </c>
      <c r="J579" s="52">
        <f t="shared" si="24"/>
        <v>0</v>
      </c>
      <c r="K579" s="52">
        <f t="shared" si="22"/>
        <v>0</v>
      </c>
      <c r="L579" s="52">
        <v>0</v>
      </c>
      <c r="M579" s="52">
        <v>0</v>
      </c>
      <c r="N579" s="52">
        <v>0</v>
      </c>
      <c r="O579" s="52">
        <v>0</v>
      </c>
      <c r="P579" s="52">
        <v>0</v>
      </c>
      <c r="Q579" s="52">
        <v>0</v>
      </c>
      <c r="R579" s="52">
        <v>0</v>
      </c>
      <c r="S579" s="52">
        <v>0</v>
      </c>
      <c r="T579" s="52">
        <v>1581.1</v>
      </c>
      <c r="U579" s="52">
        <v>0</v>
      </c>
      <c r="V579" s="52">
        <v>0</v>
      </c>
      <c r="W579" s="52">
        <v>0</v>
      </c>
    </row>
    <row r="580" spans="2:23">
      <c r="B580" s="137"/>
      <c r="C580" s="137"/>
      <c r="D580" s="137"/>
      <c r="E580" s="137" t="s">
        <v>202</v>
      </c>
      <c r="F580" s="137" t="s">
        <v>197</v>
      </c>
      <c r="G580" s="52">
        <f t="shared" si="23"/>
        <v>0</v>
      </c>
      <c r="H580" s="52">
        <f t="shared" si="24"/>
        <v>0</v>
      </c>
      <c r="I580" s="52">
        <f t="shared" si="24"/>
        <v>0</v>
      </c>
      <c r="J580" s="52">
        <f t="shared" si="24"/>
        <v>0</v>
      </c>
      <c r="K580" s="52">
        <f t="shared" si="22"/>
        <v>0</v>
      </c>
      <c r="L580" s="52">
        <v>0</v>
      </c>
      <c r="M580" s="52">
        <v>0</v>
      </c>
      <c r="N580" s="52">
        <v>0</v>
      </c>
      <c r="O580" s="52">
        <v>0</v>
      </c>
      <c r="P580" s="52">
        <v>0</v>
      </c>
      <c r="Q580" s="52">
        <v>0</v>
      </c>
      <c r="R580" s="52">
        <v>0</v>
      </c>
      <c r="S580" s="52">
        <v>0</v>
      </c>
      <c r="T580" s="52">
        <v>0</v>
      </c>
      <c r="U580" s="52">
        <v>0</v>
      </c>
      <c r="V580" s="52">
        <v>0</v>
      </c>
      <c r="W580" s="52">
        <v>0</v>
      </c>
    </row>
    <row r="581" spans="2:23">
      <c r="B581" s="137"/>
      <c r="C581" s="137"/>
      <c r="D581" s="137"/>
      <c r="E581" s="137" t="s">
        <v>235</v>
      </c>
      <c r="F581" s="137" t="s">
        <v>197</v>
      </c>
      <c r="G581" s="52">
        <f t="shared" si="23"/>
        <v>68.8</v>
      </c>
      <c r="H581" s="52">
        <f t="shared" si="24"/>
        <v>68.8</v>
      </c>
      <c r="I581" s="52">
        <f t="shared" si="24"/>
        <v>0</v>
      </c>
      <c r="J581" s="52">
        <f t="shared" si="24"/>
        <v>0</v>
      </c>
      <c r="K581" s="52">
        <f t="shared" si="22"/>
        <v>0</v>
      </c>
      <c r="L581" s="52">
        <v>0</v>
      </c>
      <c r="M581" s="52">
        <v>0</v>
      </c>
      <c r="N581" s="52">
        <v>0</v>
      </c>
      <c r="O581" s="52">
        <v>0</v>
      </c>
      <c r="P581" s="52">
        <v>0</v>
      </c>
      <c r="Q581" s="52">
        <v>0</v>
      </c>
      <c r="R581" s="52">
        <v>0</v>
      </c>
      <c r="S581" s="52">
        <v>0</v>
      </c>
      <c r="T581" s="52">
        <v>68.8</v>
      </c>
      <c r="U581" s="52">
        <v>0</v>
      </c>
      <c r="V581" s="52">
        <v>0</v>
      </c>
      <c r="W581" s="52">
        <v>0</v>
      </c>
    </row>
    <row r="582" spans="2:23">
      <c r="B582" s="137"/>
      <c r="C582" s="137"/>
      <c r="D582" s="137"/>
      <c r="E582" s="137" t="s">
        <v>220</v>
      </c>
      <c r="F582" s="137" t="s">
        <v>197</v>
      </c>
      <c r="G582" s="52">
        <f t="shared" si="23"/>
        <v>34.9</v>
      </c>
      <c r="H582" s="52">
        <f t="shared" si="24"/>
        <v>34.9</v>
      </c>
      <c r="I582" s="52">
        <f t="shared" si="24"/>
        <v>0</v>
      </c>
      <c r="J582" s="52">
        <f t="shared" si="24"/>
        <v>0</v>
      </c>
      <c r="K582" s="52">
        <f t="shared" si="22"/>
        <v>0</v>
      </c>
      <c r="L582" s="52">
        <v>0</v>
      </c>
      <c r="M582" s="52">
        <v>0</v>
      </c>
      <c r="N582" s="52">
        <v>0</v>
      </c>
      <c r="O582" s="52">
        <v>0</v>
      </c>
      <c r="P582" s="52">
        <v>0</v>
      </c>
      <c r="Q582" s="52">
        <v>0</v>
      </c>
      <c r="R582" s="52">
        <v>0</v>
      </c>
      <c r="S582" s="52">
        <v>0</v>
      </c>
      <c r="T582" s="52">
        <v>34.9</v>
      </c>
      <c r="U582" s="52">
        <v>0</v>
      </c>
      <c r="V582" s="52">
        <v>0</v>
      </c>
      <c r="W582" s="52">
        <v>0</v>
      </c>
    </row>
    <row r="583" spans="2:23" ht="31.2">
      <c r="B583" s="137"/>
      <c r="C583" s="137"/>
      <c r="D583" s="137"/>
      <c r="E583" s="137" t="s">
        <v>221</v>
      </c>
      <c r="F583" s="51" t="s">
        <v>222</v>
      </c>
      <c r="G583" s="52">
        <f t="shared" si="23"/>
        <v>0</v>
      </c>
      <c r="H583" s="52">
        <f t="shared" si="24"/>
        <v>0</v>
      </c>
      <c r="I583" s="52">
        <f t="shared" si="24"/>
        <v>0</v>
      </c>
      <c r="J583" s="52">
        <f t="shared" si="24"/>
        <v>0</v>
      </c>
      <c r="K583" s="52">
        <f t="shared" si="22"/>
        <v>0</v>
      </c>
      <c r="L583" s="52">
        <v>0</v>
      </c>
      <c r="M583" s="52">
        <v>0</v>
      </c>
      <c r="N583" s="52">
        <v>0</v>
      </c>
      <c r="O583" s="52">
        <v>0</v>
      </c>
      <c r="P583" s="52">
        <v>0</v>
      </c>
      <c r="Q583" s="52">
        <v>0</v>
      </c>
      <c r="R583" s="52">
        <v>0</v>
      </c>
      <c r="S583" s="52">
        <v>0</v>
      </c>
      <c r="T583" s="52">
        <v>0</v>
      </c>
      <c r="U583" s="52">
        <v>0</v>
      </c>
      <c r="V583" s="52">
        <v>0</v>
      </c>
      <c r="W583" s="52">
        <v>0</v>
      </c>
    </row>
    <row r="584" spans="2:23">
      <c r="B584" s="137"/>
      <c r="C584" s="137"/>
      <c r="D584" s="137"/>
      <c r="E584" s="137"/>
      <c r="F584" s="51" t="s">
        <v>223</v>
      </c>
      <c r="G584" s="52">
        <f t="shared" si="23"/>
        <v>0</v>
      </c>
      <c r="H584" s="52">
        <f t="shared" si="24"/>
        <v>0</v>
      </c>
      <c r="I584" s="52">
        <f t="shared" si="24"/>
        <v>0</v>
      </c>
      <c r="J584" s="52">
        <f t="shared" si="24"/>
        <v>0</v>
      </c>
      <c r="K584" s="52">
        <f t="shared" si="22"/>
        <v>0</v>
      </c>
      <c r="L584" s="52">
        <v>0</v>
      </c>
      <c r="M584" s="52">
        <v>0</v>
      </c>
      <c r="N584" s="52">
        <v>0</v>
      </c>
      <c r="O584" s="52">
        <v>0</v>
      </c>
      <c r="P584" s="52">
        <v>0</v>
      </c>
      <c r="Q584" s="52">
        <v>0</v>
      </c>
      <c r="R584" s="52">
        <v>0</v>
      </c>
      <c r="S584" s="52">
        <v>0</v>
      </c>
      <c r="T584" s="52">
        <v>0</v>
      </c>
      <c r="U584" s="52">
        <v>0</v>
      </c>
      <c r="V584" s="52">
        <v>0</v>
      </c>
      <c r="W584" s="52">
        <v>0</v>
      </c>
    </row>
    <row r="585" spans="2:23">
      <c r="B585" s="137"/>
      <c r="C585" s="137"/>
      <c r="D585" s="137"/>
      <c r="E585" s="137" t="s">
        <v>54</v>
      </c>
      <c r="F585" s="137" t="s">
        <v>197</v>
      </c>
      <c r="G585" s="52">
        <f t="shared" si="23"/>
        <v>10.1</v>
      </c>
      <c r="H585" s="52">
        <f t="shared" si="24"/>
        <v>10.1</v>
      </c>
      <c r="I585" s="52">
        <f t="shared" si="24"/>
        <v>0</v>
      </c>
      <c r="J585" s="52">
        <f t="shared" si="24"/>
        <v>0</v>
      </c>
      <c r="K585" s="52">
        <f t="shared" si="22"/>
        <v>0</v>
      </c>
      <c r="L585" s="52">
        <v>0</v>
      </c>
      <c r="M585" s="52">
        <v>0</v>
      </c>
      <c r="N585" s="52">
        <v>0</v>
      </c>
      <c r="O585" s="52">
        <v>0</v>
      </c>
      <c r="P585" s="52">
        <v>0</v>
      </c>
      <c r="Q585" s="52">
        <v>0</v>
      </c>
      <c r="R585" s="52">
        <v>0</v>
      </c>
      <c r="S585" s="52">
        <v>0</v>
      </c>
      <c r="T585" s="52">
        <v>10.1</v>
      </c>
      <c r="U585" s="52">
        <v>0</v>
      </c>
      <c r="V585" s="52">
        <v>0</v>
      </c>
      <c r="W585" s="52">
        <v>0</v>
      </c>
    </row>
    <row r="586" spans="2:23">
      <c r="B586" s="137"/>
      <c r="C586" s="137"/>
      <c r="D586" s="137"/>
      <c r="E586" s="137" t="s">
        <v>224</v>
      </c>
      <c r="F586" s="137" t="s">
        <v>197</v>
      </c>
      <c r="G586" s="52">
        <f t="shared" si="23"/>
        <v>38.799999999999997</v>
      </c>
      <c r="H586" s="52">
        <f t="shared" si="24"/>
        <v>38.799999999999997</v>
      </c>
      <c r="I586" s="52">
        <f t="shared" si="24"/>
        <v>0</v>
      </c>
      <c r="J586" s="52">
        <f t="shared" si="24"/>
        <v>0</v>
      </c>
      <c r="K586" s="52">
        <f t="shared" si="22"/>
        <v>0</v>
      </c>
      <c r="L586" s="52">
        <v>0</v>
      </c>
      <c r="M586" s="52">
        <v>0</v>
      </c>
      <c r="N586" s="52">
        <v>0</v>
      </c>
      <c r="O586" s="52">
        <v>0</v>
      </c>
      <c r="P586" s="52">
        <v>0</v>
      </c>
      <c r="Q586" s="52">
        <v>0</v>
      </c>
      <c r="R586" s="52">
        <v>0</v>
      </c>
      <c r="S586" s="52">
        <v>0</v>
      </c>
      <c r="T586" s="52">
        <v>38.799999999999997</v>
      </c>
      <c r="U586" s="52">
        <v>0</v>
      </c>
      <c r="V586" s="52">
        <v>0</v>
      </c>
      <c r="W586" s="52">
        <v>0</v>
      </c>
    </row>
    <row r="587" spans="2:23">
      <c r="B587" s="137"/>
      <c r="C587" s="137"/>
      <c r="D587" s="137"/>
      <c r="E587" s="137" t="s">
        <v>225</v>
      </c>
      <c r="F587" s="137" t="s">
        <v>197</v>
      </c>
      <c r="G587" s="52">
        <f t="shared" si="23"/>
        <v>0</v>
      </c>
      <c r="H587" s="52">
        <f t="shared" si="24"/>
        <v>0</v>
      </c>
      <c r="I587" s="52">
        <f t="shared" si="24"/>
        <v>0</v>
      </c>
      <c r="J587" s="52">
        <f t="shared" si="24"/>
        <v>0</v>
      </c>
      <c r="K587" s="52">
        <f t="shared" si="22"/>
        <v>0</v>
      </c>
      <c r="L587" s="52">
        <v>0</v>
      </c>
      <c r="M587" s="52">
        <v>0</v>
      </c>
      <c r="N587" s="52">
        <v>0</v>
      </c>
      <c r="O587" s="52">
        <v>0</v>
      </c>
      <c r="P587" s="52">
        <v>0</v>
      </c>
      <c r="Q587" s="52">
        <v>0</v>
      </c>
      <c r="R587" s="52">
        <v>0</v>
      </c>
      <c r="S587" s="52">
        <v>0</v>
      </c>
      <c r="T587" s="52">
        <v>0</v>
      </c>
      <c r="U587" s="52">
        <v>0</v>
      </c>
      <c r="V587" s="52">
        <v>0</v>
      </c>
      <c r="W587" s="52">
        <v>0</v>
      </c>
    </row>
    <row r="588" spans="2:23">
      <c r="B588" s="137"/>
      <c r="C588" s="137"/>
      <c r="D588" s="137"/>
      <c r="E588" s="137" t="s">
        <v>55</v>
      </c>
      <c r="F588" s="137" t="s">
        <v>197</v>
      </c>
      <c r="G588" s="52">
        <f t="shared" si="23"/>
        <v>2805.4</v>
      </c>
      <c r="H588" s="52">
        <f t="shared" si="24"/>
        <v>2805.4</v>
      </c>
      <c r="I588" s="52">
        <f t="shared" si="24"/>
        <v>0</v>
      </c>
      <c r="J588" s="52">
        <f t="shared" si="24"/>
        <v>0</v>
      </c>
      <c r="K588" s="52">
        <f t="shared" si="22"/>
        <v>0</v>
      </c>
      <c r="L588" s="52">
        <v>0</v>
      </c>
      <c r="M588" s="52">
        <v>0</v>
      </c>
      <c r="N588" s="52">
        <v>0</v>
      </c>
      <c r="O588" s="52">
        <v>0</v>
      </c>
      <c r="P588" s="52">
        <v>0</v>
      </c>
      <c r="Q588" s="52">
        <v>0</v>
      </c>
      <c r="R588" s="52">
        <v>0</v>
      </c>
      <c r="S588" s="52">
        <v>0</v>
      </c>
      <c r="T588" s="52">
        <v>2805.4</v>
      </c>
      <c r="U588" s="52">
        <v>0</v>
      </c>
      <c r="V588" s="52">
        <v>0</v>
      </c>
      <c r="W588" s="52">
        <v>0</v>
      </c>
    </row>
    <row r="589" spans="2:23">
      <c r="B589" s="137"/>
      <c r="C589" s="137"/>
      <c r="D589" s="137"/>
      <c r="E589" s="137" t="s">
        <v>226</v>
      </c>
      <c r="F589" s="137" t="s">
        <v>197</v>
      </c>
      <c r="G589" s="52">
        <f t="shared" si="23"/>
        <v>13630</v>
      </c>
      <c r="H589" s="52">
        <f t="shared" si="24"/>
        <v>13630</v>
      </c>
      <c r="I589" s="52">
        <f t="shared" si="24"/>
        <v>0</v>
      </c>
      <c r="J589" s="52">
        <f t="shared" si="24"/>
        <v>0</v>
      </c>
      <c r="K589" s="52">
        <f t="shared" si="22"/>
        <v>0</v>
      </c>
      <c r="L589" s="52">
        <v>0</v>
      </c>
      <c r="M589" s="52">
        <v>0</v>
      </c>
      <c r="N589" s="52">
        <v>0</v>
      </c>
      <c r="O589" s="52">
        <v>0</v>
      </c>
      <c r="P589" s="52">
        <v>0</v>
      </c>
      <c r="Q589" s="52">
        <v>0</v>
      </c>
      <c r="R589" s="52">
        <v>0</v>
      </c>
      <c r="S589" s="52">
        <v>0</v>
      </c>
      <c r="T589" s="52">
        <v>13630</v>
      </c>
      <c r="U589" s="52">
        <v>0</v>
      </c>
      <c r="V589" s="52">
        <v>0</v>
      </c>
      <c r="W589" s="52">
        <v>0</v>
      </c>
    </row>
    <row r="590" spans="2:23">
      <c r="B590" s="137"/>
      <c r="C590" s="137"/>
      <c r="D590" s="137" t="s">
        <v>227</v>
      </c>
      <c r="E590" s="137" t="s">
        <v>197</v>
      </c>
      <c r="F590" s="137" t="s">
        <v>197</v>
      </c>
      <c r="G590" s="52">
        <f t="shared" si="23"/>
        <v>27995.9</v>
      </c>
      <c r="H590" s="52">
        <f t="shared" si="24"/>
        <v>27995.9</v>
      </c>
      <c r="I590" s="52">
        <f t="shared" si="24"/>
        <v>0</v>
      </c>
      <c r="J590" s="52">
        <f t="shared" si="24"/>
        <v>0</v>
      </c>
      <c r="K590" s="52">
        <f t="shared" si="22"/>
        <v>0</v>
      </c>
      <c r="L590" s="52">
        <v>0</v>
      </c>
      <c r="M590" s="52">
        <v>0</v>
      </c>
      <c r="N590" s="52">
        <v>0</v>
      </c>
      <c r="O590" s="52">
        <v>0</v>
      </c>
      <c r="P590" s="52">
        <v>105.4</v>
      </c>
      <c r="Q590" s="52">
        <v>0</v>
      </c>
      <c r="R590" s="52">
        <v>0</v>
      </c>
      <c r="S590" s="52">
        <v>0</v>
      </c>
      <c r="T590" s="52">
        <v>27890.5</v>
      </c>
      <c r="U590" s="52">
        <v>0</v>
      </c>
      <c r="V590" s="52">
        <v>0</v>
      </c>
      <c r="W590" s="52">
        <v>0</v>
      </c>
    </row>
    <row r="591" spans="2:23">
      <c r="B591" s="137" t="s">
        <v>125</v>
      </c>
      <c r="C591" s="137" t="s">
        <v>137</v>
      </c>
      <c r="D591" s="137" t="s">
        <v>123</v>
      </c>
      <c r="E591" s="137"/>
      <c r="F591" s="137" t="s">
        <v>197</v>
      </c>
      <c r="G591" s="52">
        <f t="shared" si="23"/>
        <v>116939.2</v>
      </c>
      <c r="H591" s="52">
        <f t="shared" si="24"/>
        <v>76539.8</v>
      </c>
      <c r="I591" s="52">
        <f t="shared" si="24"/>
        <v>29580.1</v>
      </c>
      <c r="J591" s="52">
        <f t="shared" si="24"/>
        <v>10819.3</v>
      </c>
      <c r="K591" s="52">
        <f t="shared" si="22"/>
        <v>0</v>
      </c>
      <c r="L591" s="52">
        <v>0</v>
      </c>
      <c r="M591" s="52">
        <v>29580.1</v>
      </c>
      <c r="N591" s="52">
        <v>8771.1</v>
      </c>
      <c r="O591" s="52">
        <v>0</v>
      </c>
      <c r="P591" s="52">
        <v>253.7</v>
      </c>
      <c r="Q591" s="52">
        <v>0</v>
      </c>
      <c r="R591" s="52">
        <v>0</v>
      </c>
      <c r="S591" s="52">
        <v>0</v>
      </c>
      <c r="T591" s="52">
        <v>76286.100000000006</v>
      </c>
      <c r="U591" s="52">
        <v>0</v>
      </c>
      <c r="V591" s="52">
        <v>2048.1999999999998</v>
      </c>
      <c r="W591" s="52">
        <v>0</v>
      </c>
    </row>
    <row r="592" spans="2:23">
      <c r="B592" s="137"/>
      <c r="C592" s="137"/>
      <c r="D592" s="137" t="s">
        <v>198</v>
      </c>
      <c r="E592" s="137" t="s">
        <v>58</v>
      </c>
      <c r="F592" s="137" t="s">
        <v>197</v>
      </c>
      <c r="G592" s="52">
        <f t="shared" si="23"/>
        <v>46166.099999999991</v>
      </c>
      <c r="H592" s="52">
        <f t="shared" si="24"/>
        <v>5766.7</v>
      </c>
      <c r="I592" s="52">
        <f t="shared" si="24"/>
        <v>29580.1</v>
      </c>
      <c r="J592" s="52">
        <f t="shared" si="24"/>
        <v>10819.3</v>
      </c>
      <c r="K592" s="52">
        <f t="shared" si="22"/>
        <v>0</v>
      </c>
      <c r="L592" s="52">
        <v>0</v>
      </c>
      <c r="M592" s="52">
        <v>29580.1</v>
      </c>
      <c r="N592" s="52">
        <v>8771.1</v>
      </c>
      <c r="O592" s="52">
        <v>0</v>
      </c>
      <c r="P592" s="52">
        <v>0</v>
      </c>
      <c r="Q592" s="52">
        <v>0</v>
      </c>
      <c r="R592" s="52">
        <v>0</v>
      </c>
      <c r="S592" s="52">
        <v>0</v>
      </c>
      <c r="T592" s="52">
        <v>5766.7</v>
      </c>
      <c r="U592" s="52">
        <v>0</v>
      </c>
      <c r="V592" s="52">
        <v>2048.1999999999998</v>
      </c>
      <c r="W592" s="52">
        <v>0</v>
      </c>
    </row>
    <row r="593" spans="2:23">
      <c r="B593" s="137"/>
      <c r="C593" s="137"/>
      <c r="D593" s="137"/>
      <c r="E593" s="137" t="s">
        <v>153</v>
      </c>
      <c r="F593" s="51" t="s">
        <v>58</v>
      </c>
      <c r="G593" s="52">
        <f t="shared" si="23"/>
        <v>41658.6</v>
      </c>
      <c r="H593" s="52">
        <f t="shared" si="24"/>
        <v>5766.7</v>
      </c>
      <c r="I593" s="52">
        <f t="shared" si="24"/>
        <v>27683.3</v>
      </c>
      <c r="J593" s="52">
        <f t="shared" si="24"/>
        <v>8208.6</v>
      </c>
      <c r="K593" s="52">
        <f t="shared" si="22"/>
        <v>0</v>
      </c>
      <c r="L593" s="52">
        <v>0</v>
      </c>
      <c r="M593" s="52">
        <v>27683.3</v>
      </c>
      <c r="N593" s="52">
        <v>8208.6</v>
      </c>
      <c r="O593" s="52">
        <v>0</v>
      </c>
      <c r="P593" s="52">
        <v>0</v>
      </c>
      <c r="Q593" s="52">
        <v>0</v>
      </c>
      <c r="R593" s="52">
        <v>0</v>
      </c>
      <c r="S593" s="52">
        <v>0</v>
      </c>
      <c r="T593" s="52">
        <v>5766.7</v>
      </c>
      <c r="U593" s="52">
        <v>0</v>
      </c>
      <c r="V593" s="52">
        <v>0</v>
      </c>
      <c r="W593" s="52">
        <v>0</v>
      </c>
    </row>
    <row r="594" spans="2:23">
      <c r="B594" s="137"/>
      <c r="C594" s="137"/>
      <c r="D594" s="137"/>
      <c r="E594" s="137"/>
      <c r="F594" s="51" t="s">
        <v>199</v>
      </c>
      <c r="G594" s="52">
        <f t="shared" si="23"/>
        <v>12179.6</v>
      </c>
      <c r="H594" s="52">
        <f t="shared" si="24"/>
        <v>0</v>
      </c>
      <c r="I594" s="52">
        <f t="shared" si="24"/>
        <v>9394.1</v>
      </c>
      <c r="J594" s="52">
        <f t="shared" si="24"/>
        <v>2785.5</v>
      </c>
      <c r="K594" s="52">
        <f t="shared" si="22"/>
        <v>0</v>
      </c>
      <c r="L594" s="52">
        <v>0</v>
      </c>
      <c r="M594" s="52">
        <v>9394.1</v>
      </c>
      <c r="N594" s="52">
        <v>2785.5</v>
      </c>
      <c r="O594" s="52">
        <v>0</v>
      </c>
      <c r="P594" s="52">
        <v>0</v>
      </c>
      <c r="Q594" s="52">
        <v>0</v>
      </c>
      <c r="R594" s="52">
        <v>0</v>
      </c>
      <c r="S594" s="52">
        <v>0</v>
      </c>
      <c r="T594" s="52">
        <v>0</v>
      </c>
      <c r="U594" s="52">
        <v>0</v>
      </c>
      <c r="V594" s="52">
        <v>0</v>
      </c>
      <c r="W594" s="52">
        <v>0</v>
      </c>
    </row>
    <row r="595" spans="2:23" ht="31.2">
      <c r="B595" s="137"/>
      <c r="C595" s="137"/>
      <c r="D595" s="137"/>
      <c r="E595" s="137"/>
      <c r="F595" s="51" t="s">
        <v>200</v>
      </c>
      <c r="G595" s="52">
        <f t="shared" si="23"/>
        <v>7135.1</v>
      </c>
      <c r="H595" s="52">
        <f t="shared" si="24"/>
        <v>0</v>
      </c>
      <c r="I595" s="52">
        <f t="shared" si="24"/>
        <v>5503.3</v>
      </c>
      <c r="J595" s="52">
        <f t="shared" si="24"/>
        <v>1631.8</v>
      </c>
      <c r="K595" s="52">
        <f t="shared" si="22"/>
        <v>0</v>
      </c>
      <c r="L595" s="52">
        <v>0</v>
      </c>
      <c r="M595" s="52">
        <v>5503.3</v>
      </c>
      <c r="N595" s="52">
        <v>1631.8</v>
      </c>
      <c r="O595" s="52">
        <v>0</v>
      </c>
      <c r="P595" s="52">
        <v>0</v>
      </c>
      <c r="Q595" s="52">
        <v>0</v>
      </c>
      <c r="R595" s="52">
        <v>0</v>
      </c>
      <c r="S595" s="52">
        <v>0</v>
      </c>
      <c r="T595" s="52">
        <v>0</v>
      </c>
      <c r="U595" s="52">
        <v>0</v>
      </c>
      <c r="V595" s="52">
        <v>0</v>
      </c>
      <c r="W595" s="52">
        <v>0</v>
      </c>
    </row>
    <row r="596" spans="2:23">
      <c r="B596" s="137"/>
      <c r="C596" s="137"/>
      <c r="D596" s="137"/>
      <c r="E596" s="137"/>
      <c r="F596" s="51" t="s">
        <v>201</v>
      </c>
      <c r="G596" s="52">
        <f t="shared" si="23"/>
        <v>224</v>
      </c>
      <c r="H596" s="52">
        <f t="shared" si="24"/>
        <v>0</v>
      </c>
      <c r="I596" s="52">
        <f t="shared" si="24"/>
        <v>172.8</v>
      </c>
      <c r="J596" s="52">
        <f t="shared" si="24"/>
        <v>51.2</v>
      </c>
      <c r="K596" s="52">
        <f t="shared" si="22"/>
        <v>0</v>
      </c>
      <c r="L596" s="52">
        <v>0</v>
      </c>
      <c r="M596" s="52">
        <v>172.8</v>
      </c>
      <c r="N596" s="52">
        <v>51.2</v>
      </c>
      <c r="O596" s="52">
        <v>0</v>
      </c>
      <c r="P596" s="52">
        <v>0</v>
      </c>
      <c r="Q596" s="52">
        <v>0</v>
      </c>
      <c r="R596" s="52">
        <v>0</v>
      </c>
      <c r="S596" s="52">
        <v>0</v>
      </c>
      <c r="T596" s="52">
        <v>0</v>
      </c>
      <c r="U596" s="52">
        <v>0</v>
      </c>
      <c r="V596" s="52">
        <v>0</v>
      </c>
      <c r="W596" s="52">
        <v>0</v>
      </c>
    </row>
    <row r="597" spans="2:23">
      <c r="B597" s="137"/>
      <c r="C597" s="137"/>
      <c r="D597" s="137"/>
      <c r="E597" s="137"/>
      <c r="F597" s="51" t="s">
        <v>202</v>
      </c>
      <c r="G597" s="52">
        <f t="shared" si="23"/>
        <v>761.2</v>
      </c>
      <c r="H597" s="52">
        <f t="shared" si="24"/>
        <v>0</v>
      </c>
      <c r="I597" s="52">
        <f t="shared" si="24"/>
        <v>587.1</v>
      </c>
      <c r="J597" s="52">
        <f t="shared" si="24"/>
        <v>174.1</v>
      </c>
      <c r="K597" s="52">
        <f t="shared" si="22"/>
        <v>0</v>
      </c>
      <c r="L597" s="52">
        <v>0</v>
      </c>
      <c r="M597" s="52">
        <v>587.1</v>
      </c>
      <c r="N597" s="52">
        <v>174.1</v>
      </c>
      <c r="O597" s="52">
        <v>0</v>
      </c>
      <c r="P597" s="52">
        <v>0</v>
      </c>
      <c r="Q597" s="52">
        <v>0</v>
      </c>
      <c r="R597" s="52">
        <v>0</v>
      </c>
      <c r="S597" s="52">
        <v>0</v>
      </c>
      <c r="T597" s="52">
        <v>0</v>
      </c>
      <c r="U597" s="52">
        <v>0</v>
      </c>
      <c r="V597" s="52">
        <v>0</v>
      </c>
      <c r="W597" s="52">
        <v>0</v>
      </c>
    </row>
    <row r="598" spans="2:23" ht="31.2">
      <c r="B598" s="137"/>
      <c r="C598" s="137"/>
      <c r="D598" s="137"/>
      <c r="E598" s="137"/>
      <c r="F598" s="51" t="s">
        <v>203</v>
      </c>
      <c r="G598" s="52">
        <f t="shared" si="23"/>
        <v>934.3</v>
      </c>
      <c r="H598" s="52">
        <f t="shared" si="24"/>
        <v>0</v>
      </c>
      <c r="I598" s="52">
        <f t="shared" si="24"/>
        <v>720.6</v>
      </c>
      <c r="J598" s="52">
        <f t="shared" si="24"/>
        <v>213.7</v>
      </c>
      <c r="K598" s="52">
        <f t="shared" si="22"/>
        <v>0</v>
      </c>
      <c r="L598" s="52">
        <v>0</v>
      </c>
      <c r="M598" s="52">
        <v>720.6</v>
      </c>
      <c r="N598" s="52">
        <v>213.7</v>
      </c>
      <c r="O598" s="52">
        <v>0</v>
      </c>
      <c r="P598" s="52">
        <v>0</v>
      </c>
      <c r="Q598" s="52">
        <v>0</v>
      </c>
      <c r="R598" s="52">
        <v>0</v>
      </c>
      <c r="S598" s="52">
        <v>0</v>
      </c>
      <c r="T598" s="52">
        <v>0</v>
      </c>
      <c r="U598" s="52">
        <v>0</v>
      </c>
      <c r="V598" s="52">
        <v>0</v>
      </c>
      <c r="W598" s="52">
        <v>0</v>
      </c>
    </row>
    <row r="599" spans="2:23">
      <c r="B599" s="137"/>
      <c r="C599" s="137"/>
      <c r="D599" s="137"/>
      <c r="E599" s="137"/>
      <c r="F599" s="51" t="s">
        <v>204</v>
      </c>
      <c r="G599" s="52">
        <f t="shared" si="23"/>
        <v>6189.5</v>
      </c>
      <c r="H599" s="52">
        <f t="shared" si="24"/>
        <v>5766.7</v>
      </c>
      <c r="I599" s="52">
        <f t="shared" si="24"/>
        <v>326.10000000000002</v>
      </c>
      <c r="J599" s="52">
        <f t="shared" si="24"/>
        <v>96.7</v>
      </c>
      <c r="K599" s="52">
        <f t="shared" si="22"/>
        <v>0</v>
      </c>
      <c r="L599" s="52">
        <v>0</v>
      </c>
      <c r="M599" s="52">
        <v>326.10000000000002</v>
      </c>
      <c r="N599" s="52">
        <v>96.7</v>
      </c>
      <c r="O599" s="52">
        <v>0</v>
      </c>
      <c r="P599" s="52">
        <v>0</v>
      </c>
      <c r="Q599" s="52">
        <v>0</v>
      </c>
      <c r="R599" s="52">
        <v>0</v>
      </c>
      <c r="S599" s="52">
        <v>0</v>
      </c>
      <c r="T599" s="52">
        <v>5766.7</v>
      </c>
      <c r="U599" s="52">
        <v>0</v>
      </c>
      <c r="V599" s="52">
        <v>0</v>
      </c>
      <c r="W599" s="52">
        <v>0</v>
      </c>
    </row>
    <row r="600" spans="2:23">
      <c r="B600" s="137"/>
      <c r="C600" s="137"/>
      <c r="D600" s="137"/>
      <c r="E600" s="137"/>
      <c r="F600" s="51" t="s">
        <v>55</v>
      </c>
      <c r="G600" s="52">
        <f t="shared" si="23"/>
        <v>14234.9</v>
      </c>
      <c r="H600" s="52">
        <f t="shared" si="24"/>
        <v>0</v>
      </c>
      <c r="I600" s="52">
        <f t="shared" si="24"/>
        <v>10979.3</v>
      </c>
      <c r="J600" s="52">
        <f t="shared" si="24"/>
        <v>3255.6</v>
      </c>
      <c r="K600" s="52">
        <f t="shared" si="22"/>
        <v>0</v>
      </c>
      <c r="L600" s="52">
        <v>0</v>
      </c>
      <c r="M600" s="52">
        <v>10979.3</v>
      </c>
      <c r="N600" s="52">
        <v>3255.6</v>
      </c>
      <c r="O600" s="52">
        <v>0</v>
      </c>
      <c r="P600" s="52">
        <v>0</v>
      </c>
      <c r="Q600" s="52">
        <v>0</v>
      </c>
      <c r="R600" s="52">
        <v>0</v>
      </c>
      <c r="S600" s="52">
        <v>0</v>
      </c>
      <c r="T600" s="52">
        <v>0</v>
      </c>
      <c r="U600" s="52">
        <v>0</v>
      </c>
      <c r="V600" s="52">
        <v>0</v>
      </c>
      <c r="W600" s="52">
        <v>0</v>
      </c>
    </row>
    <row r="601" spans="2:23">
      <c r="B601" s="137"/>
      <c r="C601" s="137"/>
      <c r="D601" s="137"/>
      <c r="E601" s="137" t="s">
        <v>154</v>
      </c>
      <c r="F601" s="51" t="s">
        <v>58</v>
      </c>
      <c r="G601" s="52">
        <f t="shared" si="23"/>
        <v>2459.3000000000002</v>
      </c>
      <c r="H601" s="52">
        <f t="shared" si="24"/>
        <v>0</v>
      </c>
      <c r="I601" s="52">
        <f t="shared" si="24"/>
        <v>1896.8</v>
      </c>
      <c r="J601" s="52">
        <f t="shared" si="24"/>
        <v>562.5</v>
      </c>
      <c r="K601" s="52">
        <f t="shared" si="22"/>
        <v>0</v>
      </c>
      <c r="L601" s="52">
        <v>0</v>
      </c>
      <c r="M601" s="52">
        <v>1896.8</v>
      </c>
      <c r="N601" s="52">
        <v>562.5</v>
      </c>
      <c r="O601" s="52">
        <v>0</v>
      </c>
      <c r="P601" s="52">
        <v>0</v>
      </c>
      <c r="Q601" s="52">
        <v>0</v>
      </c>
      <c r="R601" s="52">
        <v>0</v>
      </c>
      <c r="S601" s="52">
        <v>0</v>
      </c>
      <c r="T601" s="52">
        <v>0</v>
      </c>
      <c r="U601" s="52">
        <v>0</v>
      </c>
      <c r="V601" s="52">
        <v>0</v>
      </c>
      <c r="W601" s="52">
        <v>0</v>
      </c>
    </row>
    <row r="602" spans="2:23">
      <c r="B602" s="137"/>
      <c r="C602" s="137"/>
      <c r="D602" s="137"/>
      <c r="E602" s="137"/>
      <c r="F602" s="51" t="s">
        <v>205</v>
      </c>
      <c r="G602" s="52">
        <f t="shared" si="23"/>
        <v>380.4</v>
      </c>
      <c r="H602" s="52">
        <f t="shared" si="24"/>
        <v>0</v>
      </c>
      <c r="I602" s="52">
        <f t="shared" si="24"/>
        <v>293.39999999999998</v>
      </c>
      <c r="J602" s="52">
        <f t="shared" si="24"/>
        <v>87</v>
      </c>
      <c r="K602" s="52">
        <f t="shared" si="22"/>
        <v>0</v>
      </c>
      <c r="L602" s="52">
        <v>0</v>
      </c>
      <c r="M602" s="52">
        <v>293.39999999999998</v>
      </c>
      <c r="N602" s="52">
        <v>87</v>
      </c>
      <c r="O602" s="52">
        <v>0</v>
      </c>
      <c r="P602" s="52">
        <v>0</v>
      </c>
      <c r="Q602" s="52">
        <v>0</v>
      </c>
      <c r="R602" s="52">
        <v>0</v>
      </c>
      <c r="S602" s="52">
        <v>0</v>
      </c>
      <c r="T602" s="52">
        <v>0</v>
      </c>
      <c r="U602" s="52">
        <v>0</v>
      </c>
      <c r="V602" s="52">
        <v>0</v>
      </c>
      <c r="W602" s="52">
        <v>0</v>
      </c>
    </row>
    <row r="603" spans="2:23">
      <c r="B603" s="137"/>
      <c r="C603" s="137"/>
      <c r="D603" s="137"/>
      <c r="E603" s="137"/>
      <c r="F603" s="51" t="s">
        <v>206</v>
      </c>
      <c r="G603" s="52">
        <f t="shared" si="23"/>
        <v>753.69999999999993</v>
      </c>
      <c r="H603" s="52">
        <f t="shared" si="24"/>
        <v>0</v>
      </c>
      <c r="I603" s="52">
        <f t="shared" si="24"/>
        <v>581.29999999999995</v>
      </c>
      <c r="J603" s="52">
        <f t="shared" si="24"/>
        <v>172.4</v>
      </c>
      <c r="K603" s="52">
        <f t="shared" si="22"/>
        <v>0</v>
      </c>
      <c r="L603" s="52">
        <v>0</v>
      </c>
      <c r="M603" s="52">
        <v>581.29999999999995</v>
      </c>
      <c r="N603" s="52">
        <v>172.4</v>
      </c>
      <c r="O603" s="52">
        <v>0</v>
      </c>
      <c r="P603" s="52">
        <v>0</v>
      </c>
      <c r="Q603" s="52">
        <v>0</v>
      </c>
      <c r="R603" s="52">
        <v>0</v>
      </c>
      <c r="S603" s="52">
        <v>0</v>
      </c>
      <c r="T603" s="52">
        <v>0</v>
      </c>
      <c r="U603" s="52">
        <v>0</v>
      </c>
      <c r="V603" s="52">
        <v>0</v>
      </c>
      <c r="W603" s="52">
        <v>0</v>
      </c>
    </row>
    <row r="604" spans="2:23">
      <c r="B604" s="137"/>
      <c r="C604" s="137"/>
      <c r="D604" s="137"/>
      <c r="E604" s="137"/>
      <c r="F604" s="51" t="s">
        <v>207</v>
      </c>
      <c r="G604" s="52">
        <f t="shared" si="23"/>
        <v>143.39999999999998</v>
      </c>
      <c r="H604" s="52">
        <f t="shared" si="24"/>
        <v>0</v>
      </c>
      <c r="I604" s="52">
        <f t="shared" si="24"/>
        <v>110.6</v>
      </c>
      <c r="J604" s="52">
        <f t="shared" si="24"/>
        <v>32.799999999999997</v>
      </c>
      <c r="K604" s="52">
        <f t="shared" si="22"/>
        <v>0</v>
      </c>
      <c r="L604" s="52">
        <v>0</v>
      </c>
      <c r="M604" s="52">
        <v>110.6</v>
      </c>
      <c r="N604" s="52">
        <v>32.799999999999997</v>
      </c>
      <c r="O604" s="52">
        <v>0</v>
      </c>
      <c r="P604" s="52">
        <v>0</v>
      </c>
      <c r="Q604" s="52">
        <v>0</v>
      </c>
      <c r="R604" s="52">
        <v>0</v>
      </c>
      <c r="S604" s="52">
        <v>0</v>
      </c>
      <c r="T604" s="52">
        <v>0</v>
      </c>
      <c r="U604" s="52">
        <v>0</v>
      </c>
      <c r="V604" s="52">
        <v>0</v>
      </c>
      <c r="W604" s="52">
        <v>0</v>
      </c>
    </row>
    <row r="605" spans="2:23" ht="31.2">
      <c r="B605" s="137"/>
      <c r="C605" s="137"/>
      <c r="D605" s="137"/>
      <c r="E605" s="137"/>
      <c r="F605" s="51" t="s">
        <v>208</v>
      </c>
      <c r="G605" s="52">
        <f t="shared" si="23"/>
        <v>172.1</v>
      </c>
      <c r="H605" s="52">
        <f t="shared" si="24"/>
        <v>0</v>
      </c>
      <c r="I605" s="52">
        <f t="shared" si="24"/>
        <v>132.69999999999999</v>
      </c>
      <c r="J605" s="52">
        <f t="shared" si="24"/>
        <v>39.4</v>
      </c>
      <c r="K605" s="52">
        <f t="shared" si="22"/>
        <v>0</v>
      </c>
      <c r="L605" s="52">
        <v>0</v>
      </c>
      <c r="M605" s="52">
        <v>132.69999999999999</v>
      </c>
      <c r="N605" s="52">
        <v>39.4</v>
      </c>
      <c r="O605" s="52">
        <v>0</v>
      </c>
      <c r="P605" s="52">
        <v>0</v>
      </c>
      <c r="Q605" s="52">
        <v>0</v>
      </c>
      <c r="R605" s="52">
        <v>0</v>
      </c>
      <c r="S605" s="52">
        <v>0</v>
      </c>
      <c r="T605" s="52">
        <v>0</v>
      </c>
      <c r="U605" s="52">
        <v>0</v>
      </c>
      <c r="V605" s="52">
        <v>0</v>
      </c>
      <c r="W605" s="52">
        <v>0</v>
      </c>
    </row>
    <row r="606" spans="2:23">
      <c r="B606" s="137"/>
      <c r="C606" s="137"/>
      <c r="D606" s="137"/>
      <c r="E606" s="137"/>
      <c r="F606" s="51" t="s">
        <v>209</v>
      </c>
      <c r="G606" s="52">
        <f t="shared" si="23"/>
        <v>0.8</v>
      </c>
      <c r="H606" s="52">
        <f t="shared" si="24"/>
        <v>0</v>
      </c>
      <c r="I606" s="52">
        <f t="shared" si="24"/>
        <v>0.6</v>
      </c>
      <c r="J606" s="52">
        <f t="shared" si="24"/>
        <v>0.2</v>
      </c>
      <c r="K606" s="52">
        <f t="shared" si="22"/>
        <v>0</v>
      </c>
      <c r="L606" s="52">
        <v>0</v>
      </c>
      <c r="M606" s="52">
        <v>0.6</v>
      </c>
      <c r="N606" s="52">
        <v>0.2</v>
      </c>
      <c r="O606" s="52">
        <v>0</v>
      </c>
      <c r="P606" s="52">
        <v>0</v>
      </c>
      <c r="Q606" s="52">
        <v>0</v>
      </c>
      <c r="R606" s="52">
        <v>0</v>
      </c>
      <c r="S606" s="52">
        <v>0</v>
      </c>
      <c r="T606" s="52">
        <v>0</v>
      </c>
      <c r="U606" s="52">
        <v>0</v>
      </c>
      <c r="V606" s="52">
        <v>0</v>
      </c>
      <c r="W606" s="52">
        <v>0</v>
      </c>
    </row>
    <row r="607" spans="2:23">
      <c r="B607" s="137"/>
      <c r="C607" s="137"/>
      <c r="D607" s="137"/>
      <c r="E607" s="137"/>
      <c r="F607" s="51" t="s">
        <v>55</v>
      </c>
      <c r="G607" s="52">
        <f t="shared" si="23"/>
        <v>1008.9000000000001</v>
      </c>
      <c r="H607" s="52">
        <f t="shared" si="24"/>
        <v>0</v>
      </c>
      <c r="I607" s="52">
        <f t="shared" si="24"/>
        <v>778.2</v>
      </c>
      <c r="J607" s="52">
        <f t="shared" si="24"/>
        <v>230.7</v>
      </c>
      <c r="K607" s="52">
        <f t="shared" si="22"/>
        <v>0</v>
      </c>
      <c r="L607" s="52">
        <v>0</v>
      </c>
      <c r="M607" s="52">
        <v>778.2</v>
      </c>
      <c r="N607" s="52">
        <v>230.7</v>
      </c>
      <c r="O607" s="52">
        <v>0</v>
      </c>
      <c r="P607" s="52">
        <v>0</v>
      </c>
      <c r="Q607" s="52">
        <v>0</v>
      </c>
      <c r="R607" s="52">
        <v>0</v>
      </c>
      <c r="S607" s="52">
        <v>0</v>
      </c>
      <c r="T607" s="52">
        <v>0</v>
      </c>
      <c r="U607" s="52">
        <v>0</v>
      </c>
      <c r="V607" s="52">
        <v>0</v>
      </c>
      <c r="W607" s="52">
        <v>0</v>
      </c>
    </row>
    <row r="608" spans="2:23" ht="62.4">
      <c r="B608" s="137"/>
      <c r="C608" s="137"/>
      <c r="D608" s="137"/>
      <c r="E608" s="51" t="s">
        <v>210</v>
      </c>
      <c r="F608" s="51" t="s">
        <v>233</v>
      </c>
      <c r="G608" s="52">
        <f t="shared" si="23"/>
        <v>2048.1999999999998</v>
      </c>
      <c r="H608" s="52">
        <f t="shared" si="24"/>
        <v>0</v>
      </c>
      <c r="I608" s="52">
        <f t="shared" si="24"/>
        <v>0</v>
      </c>
      <c r="J608" s="52">
        <f t="shared" si="24"/>
        <v>2048.1999999999998</v>
      </c>
      <c r="K608" s="52">
        <f t="shared" si="22"/>
        <v>0</v>
      </c>
      <c r="L608" s="52">
        <v>0</v>
      </c>
      <c r="M608" s="52">
        <v>0</v>
      </c>
      <c r="N608" s="52">
        <v>0</v>
      </c>
      <c r="O608" s="52">
        <v>0</v>
      </c>
      <c r="P608" s="52">
        <v>0</v>
      </c>
      <c r="Q608" s="52">
        <v>0</v>
      </c>
      <c r="R608" s="52">
        <v>0</v>
      </c>
      <c r="S608" s="52">
        <v>0</v>
      </c>
      <c r="T608" s="52">
        <v>0</v>
      </c>
      <c r="U608" s="52">
        <v>0</v>
      </c>
      <c r="V608" s="52">
        <v>2048.1999999999998</v>
      </c>
      <c r="W608" s="52">
        <v>0</v>
      </c>
    </row>
    <row r="609" spans="2:23">
      <c r="B609" s="137"/>
      <c r="C609" s="137"/>
      <c r="D609" s="137"/>
      <c r="E609" s="137" t="s">
        <v>211</v>
      </c>
      <c r="F609" s="137" t="s">
        <v>197</v>
      </c>
      <c r="G609" s="52">
        <f t="shared" si="23"/>
        <v>0</v>
      </c>
      <c r="H609" s="52">
        <f t="shared" si="24"/>
        <v>0</v>
      </c>
      <c r="I609" s="52">
        <f t="shared" si="24"/>
        <v>0</v>
      </c>
      <c r="J609" s="52">
        <f t="shared" si="24"/>
        <v>0</v>
      </c>
      <c r="K609" s="52">
        <f t="shared" si="22"/>
        <v>0</v>
      </c>
      <c r="L609" s="52">
        <v>0</v>
      </c>
      <c r="M609" s="52">
        <v>0</v>
      </c>
      <c r="N609" s="52">
        <v>0</v>
      </c>
      <c r="O609" s="52">
        <v>0</v>
      </c>
      <c r="P609" s="52">
        <v>0</v>
      </c>
      <c r="Q609" s="52">
        <v>0</v>
      </c>
      <c r="R609" s="52">
        <v>0</v>
      </c>
      <c r="S609" s="52">
        <v>0</v>
      </c>
      <c r="T609" s="52">
        <v>0</v>
      </c>
      <c r="U609" s="52">
        <v>0</v>
      </c>
      <c r="V609" s="52">
        <v>0</v>
      </c>
      <c r="W609" s="52">
        <v>0</v>
      </c>
    </row>
    <row r="610" spans="2:23">
      <c r="B610" s="137"/>
      <c r="C610" s="137"/>
      <c r="D610" s="137" t="s">
        <v>212</v>
      </c>
      <c r="E610" s="137" t="s">
        <v>58</v>
      </c>
      <c r="F610" s="137" t="s">
        <v>197</v>
      </c>
      <c r="G610" s="52">
        <f t="shared" si="23"/>
        <v>39104.699999999997</v>
      </c>
      <c r="H610" s="52">
        <f t="shared" si="24"/>
        <v>39104.699999999997</v>
      </c>
      <c r="I610" s="52">
        <f t="shared" si="24"/>
        <v>0</v>
      </c>
      <c r="J610" s="52">
        <f t="shared" si="24"/>
        <v>0</v>
      </c>
      <c r="K610" s="52">
        <f t="shared" si="22"/>
        <v>0</v>
      </c>
      <c r="L610" s="52">
        <v>0</v>
      </c>
      <c r="M610" s="52">
        <v>0</v>
      </c>
      <c r="N610" s="52">
        <v>0</v>
      </c>
      <c r="O610" s="52">
        <v>0</v>
      </c>
      <c r="P610" s="52">
        <v>0</v>
      </c>
      <c r="Q610" s="52">
        <v>0</v>
      </c>
      <c r="R610" s="52">
        <v>0</v>
      </c>
      <c r="S610" s="52">
        <v>0</v>
      </c>
      <c r="T610" s="52">
        <v>39104.699999999997</v>
      </c>
      <c r="U610" s="52">
        <v>0</v>
      </c>
      <c r="V610" s="52">
        <v>0</v>
      </c>
      <c r="W610" s="52">
        <v>0</v>
      </c>
    </row>
    <row r="611" spans="2:23">
      <c r="B611" s="137"/>
      <c r="C611" s="137"/>
      <c r="D611" s="137"/>
      <c r="E611" s="137" t="s">
        <v>199</v>
      </c>
      <c r="F611" s="51" t="s">
        <v>213</v>
      </c>
      <c r="G611" s="52">
        <f t="shared" si="23"/>
        <v>11</v>
      </c>
      <c r="H611" s="52">
        <f t="shared" si="24"/>
        <v>11</v>
      </c>
      <c r="I611" s="52">
        <f t="shared" si="24"/>
        <v>0</v>
      </c>
      <c r="J611" s="52">
        <f t="shared" si="24"/>
        <v>0</v>
      </c>
      <c r="K611" s="52">
        <f t="shared" si="22"/>
        <v>0</v>
      </c>
      <c r="L611" s="52">
        <v>0</v>
      </c>
      <c r="M611" s="52">
        <v>0</v>
      </c>
      <c r="N611" s="52">
        <v>0</v>
      </c>
      <c r="O611" s="52">
        <v>0</v>
      </c>
      <c r="P611" s="52">
        <v>0</v>
      </c>
      <c r="Q611" s="52">
        <v>0</v>
      </c>
      <c r="R611" s="52">
        <v>0</v>
      </c>
      <c r="S611" s="52">
        <v>0</v>
      </c>
      <c r="T611" s="52">
        <v>11</v>
      </c>
      <c r="U611" s="52">
        <v>0</v>
      </c>
      <c r="V611" s="52">
        <v>0</v>
      </c>
      <c r="W611" s="52">
        <v>0</v>
      </c>
    </row>
    <row r="612" spans="2:23">
      <c r="B612" s="137"/>
      <c r="C612" s="137"/>
      <c r="D612" s="137"/>
      <c r="E612" s="137"/>
      <c r="F612" s="51" t="s">
        <v>55</v>
      </c>
      <c r="G612" s="52">
        <f t="shared" si="23"/>
        <v>11281.8</v>
      </c>
      <c r="H612" s="52">
        <f t="shared" si="24"/>
        <v>11281.8</v>
      </c>
      <c r="I612" s="52">
        <f t="shared" si="24"/>
        <v>0</v>
      </c>
      <c r="J612" s="52">
        <f t="shared" si="24"/>
        <v>0</v>
      </c>
      <c r="K612" s="52">
        <f t="shared" si="22"/>
        <v>0</v>
      </c>
      <c r="L612" s="52">
        <v>0</v>
      </c>
      <c r="M612" s="52">
        <v>0</v>
      </c>
      <c r="N612" s="52">
        <v>0</v>
      </c>
      <c r="O612" s="52">
        <v>0</v>
      </c>
      <c r="P612" s="52">
        <v>0</v>
      </c>
      <c r="Q612" s="52">
        <v>0</v>
      </c>
      <c r="R612" s="52">
        <v>0</v>
      </c>
      <c r="S612" s="52">
        <v>0</v>
      </c>
      <c r="T612" s="52">
        <v>11281.8</v>
      </c>
      <c r="U612" s="52">
        <v>0</v>
      </c>
      <c r="V612" s="52">
        <v>0</v>
      </c>
      <c r="W612" s="52">
        <v>0</v>
      </c>
    </row>
    <row r="613" spans="2:23">
      <c r="B613" s="137"/>
      <c r="C613" s="137"/>
      <c r="D613" s="137"/>
      <c r="E613" s="137" t="s">
        <v>112</v>
      </c>
      <c r="F613" s="137" t="s">
        <v>197</v>
      </c>
      <c r="G613" s="52">
        <f t="shared" si="23"/>
        <v>745.7</v>
      </c>
      <c r="H613" s="52">
        <f t="shared" si="24"/>
        <v>745.7</v>
      </c>
      <c r="I613" s="52">
        <f t="shared" si="24"/>
        <v>0</v>
      </c>
      <c r="J613" s="52">
        <f t="shared" si="24"/>
        <v>0</v>
      </c>
      <c r="K613" s="52">
        <f t="shared" si="22"/>
        <v>0</v>
      </c>
      <c r="L613" s="52">
        <v>0</v>
      </c>
      <c r="M613" s="52">
        <v>0</v>
      </c>
      <c r="N613" s="52">
        <v>0</v>
      </c>
      <c r="O613" s="52">
        <v>0</v>
      </c>
      <c r="P613" s="52">
        <v>0</v>
      </c>
      <c r="Q613" s="52">
        <v>0</v>
      </c>
      <c r="R613" s="52">
        <v>0</v>
      </c>
      <c r="S613" s="52">
        <v>0</v>
      </c>
      <c r="T613" s="52">
        <v>745.7</v>
      </c>
      <c r="U613" s="52">
        <v>0</v>
      </c>
      <c r="V613" s="52">
        <v>0</v>
      </c>
      <c r="W613" s="52">
        <v>0</v>
      </c>
    </row>
    <row r="614" spans="2:23">
      <c r="B614" s="137"/>
      <c r="C614" s="137"/>
      <c r="D614" s="137"/>
      <c r="E614" s="137" t="s">
        <v>194</v>
      </c>
      <c r="F614" s="137" t="s">
        <v>197</v>
      </c>
      <c r="G614" s="52">
        <f t="shared" si="23"/>
        <v>789.6</v>
      </c>
      <c r="H614" s="52">
        <f t="shared" si="24"/>
        <v>789.6</v>
      </c>
      <c r="I614" s="52">
        <f t="shared" si="24"/>
        <v>0</v>
      </c>
      <c r="J614" s="52">
        <f t="shared" si="24"/>
        <v>0</v>
      </c>
      <c r="K614" s="52">
        <f t="shared" si="22"/>
        <v>0</v>
      </c>
      <c r="L614" s="52">
        <v>0</v>
      </c>
      <c r="M614" s="52">
        <v>0</v>
      </c>
      <c r="N614" s="52">
        <v>0</v>
      </c>
      <c r="O614" s="52">
        <v>0</v>
      </c>
      <c r="P614" s="52">
        <v>0</v>
      </c>
      <c r="Q614" s="52">
        <v>0</v>
      </c>
      <c r="R614" s="52">
        <v>0</v>
      </c>
      <c r="S614" s="52">
        <v>0</v>
      </c>
      <c r="T614" s="52">
        <v>789.6</v>
      </c>
      <c r="U614" s="52">
        <v>0</v>
      </c>
      <c r="V614" s="52">
        <v>0</v>
      </c>
      <c r="W614" s="52">
        <v>0</v>
      </c>
    </row>
    <row r="615" spans="2:23">
      <c r="B615" s="137"/>
      <c r="C615" s="137"/>
      <c r="D615" s="137"/>
      <c r="E615" s="137" t="s">
        <v>200</v>
      </c>
      <c r="F615" s="51" t="s">
        <v>214</v>
      </c>
      <c r="G615" s="52">
        <f t="shared" si="23"/>
        <v>11295.6</v>
      </c>
      <c r="H615" s="52">
        <f t="shared" si="24"/>
        <v>11295.6</v>
      </c>
      <c r="I615" s="52">
        <f t="shared" si="24"/>
        <v>0</v>
      </c>
      <c r="J615" s="52">
        <f t="shared" si="24"/>
        <v>0</v>
      </c>
      <c r="K615" s="52">
        <f t="shared" si="22"/>
        <v>0</v>
      </c>
      <c r="L615" s="52">
        <v>0</v>
      </c>
      <c r="M615" s="52">
        <v>0</v>
      </c>
      <c r="N615" s="52">
        <v>0</v>
      </c>
      <c r="O615" s="52">
        <v>0</v>
      </c>
      <c r="P615" s="52">
        <v>0</v>
      </c>
      <c r="Q615" s="52">
        <v>0</v>
      </c>
      <c r="R615" s="52">
        <v>0</v>
      </c>
      <c r="S615" s="52">
        <v>0</v>
      </c>
      <c r="T615" s="52">
        <v>11295.6</v>
      </c>
      <c r="U615" s="52">
        <v>0</v>
      </c>
      <c r="V615" s="52">
        <v>0</v>
      </c>
      <c r="W615" s="52">
        <v>0</v>
      </c>
    </row>
    <row r="616" spans="2:23" ht="31.2">
      <c r="B616" s="137"/>
      <c r="C616" s="137"/>
      <c r="D616" s="137"/>
      <c r="E616" s="137"/>
      <c r="F616" s="51" t="s">
        <v>215</v>
      </c>
      <c r="G616" s="52">
        <f t="shared" si="23"/>
        <v>650.9</v>
      </c>
      <c r="H616" s="52">
        <f t="shared" si="24"/>
        <v>650.9</v>
      </c>
      <c r="I616" s="52">
        <f t="shared" si="24"/>
        <v>0</v>
      </c>
      <c r="J616" s="52">
        <f t="shared" si="24"/>
        <v>0</v>
      </c>
      <c r="K616" s="52">
        <f t="shared" si="22"/>
        <v>0</v>
      </c>
      <c r="L616" s="52">
        <v>0</v>
      </c>
      <c r="M616" s="52">
        <v>0</v>
      </c>
      <c r="N616" s="52">
        <v>0</v>
      </c>
      <c r="O616" s="52">
        <v>0</v>
      </c>
      <c r="P616" s="52">
        <v>0</v>
      </c>
      <c r="Q616" s="52">
        <v>0</v>
      </c>
      <c r="R616" s="52">
        <v>0</v>
      </c>
      <c r="S616" s="52">
        <v>0</v>
      </c>
      <c r="T616" s="52">
        <v>650.9</v>
      </c>
      <c r="U616" s="52">
        <v>0</v>
      </c>
      <c r="V616" s="52">
        <v>0</v>
      </c>
      <c r="W616" s="52">
        <v>0</v>
      </c>
    </row>
    <row r="617" spans="2:23">
      <c r="B617" s="137"/>
      <c r="C617" s="137"/>
      <c r="D617" s="137"/>
      <c r="E617" s="137"/>
      <c r="F617" s="51" t="s">
        <v>216</v>
      </c>
      <c r="G617" s="52">
        <f t="shared" si="23"/>
        <v>1567.8</v>
      </c>
      <c r="H617" s="52">
        <f t="shared" si="24"/>
        <v>1567.8</v>
      </c>
      <c r="I617" s="52">
        <f t="shared" si="24"/>
        <v>0</v>
      </c>
      <c r="J617" s="52">
        <f t="shared" si="24"/>
        <v>0</v>
      </c>
      <c r="K617" s="52">
        <f t="shared" si="22"/>
        <v>0</v>
      </c>
      <c r="L617" s="52">
        <v>0</v>
      </c>
      <c r="M617" s="52">
        <v>0</v>
      </c>
      <c r="N617" s="52">
        <v>0</v>
      </c>
      <c r="O617" s="52">
        <v>0</v>
      </c>
      <c r="P617" s="52">
        <v>0</v>
      </c>
      <c r="Q617" s="52">
        <v>0</v>
      </c>
      <c r="R617" s="52">
        <v>0</v>
      </c>
      <c r="S617" s="52">
        <v>0</v>
      </c>
      <c r="T617" s="52">
        <v>1567.8</v>
      </c>
      <c r="U617" s="52">
        <v>0</v>
      </c>
      <c r="V617" s="52">
        <v>0</v>
      </c>
      <c r="W617" s="52">
        <v>0</v>
      </c>
    </row>
    <row r="618" spans="2:23">
      <c r="B618" s="137"/>
      <c r="C618" s="137"/>
      <c r="D618" s="137"/>
      <c r="E618" s="137"/>
      <c r="F618" s="51" t="s">
        <v>55</v>
      </c>
      <c r="G618" s="52">
        <f t="shared" si="23"/>
        <v>5690.8</v>
      </c>
      <c r="H618" s="52">
        <f t="shared" si="24"/>
        <v>5690.8</v>
      </c>
      <c r="I618" s="52">
        <f t="shared" si="24"/>
        <v>0</v>
      </c>
      <c r="J618" s="52">
        <f t="shared" si="24"/>
        <v>0</v>
      </c>
      <c r="K618" s="52">
        <f t="shared" si="22"/>
        <v>0</v>
      </c>
      <c r="L618" s="52">
        <v>0</v>
      </c>
      <c r="M618" s="52">
        <v>0</v>
      </c>
      <c r="N618" s="52">
        <v>0</v>
      </c>
      <c r="O618" s="52">
        <v>0</v>
      </c>
      <c r="P618" s="52">
        <v>0</v>
      </c>
      <c r="Q618" s="52">
        <v>0</v>
      </c>
      <c r="R618" s="52">
        <v>0</v>
      </c>
      <c r="S618" s="52">
        <v>0</v>
      </c>
      <c r="T618" s="52">
        <v>5690.8</v>
      </c>
      <c r="U618" s="52">
        <v>0</v>
      </c>
      <c r="V618" s="52">
        <v>0</v>
      </c>
      <c r="W618" s="52">
        <v>0</v>
      </c>
    </row>
    <row r="619" spans="2:23">
      <c r="B619" s="137"/>
      <c r="C619" s="137"/>
      <c r="D619" s="137"/>
      <c r="E619" s="137" t="s">
        <v>201</v>
      </c>
      <c r="F619" s="137" t="s">
        <v>197</v>
      </c>
      <c r="G619" s="52">
        <f t="shared" si="23"/>
        <v>0</v>
      </c>
      <c r="H619" s="52">
        <f t="shared" si="24"/>
        <v>0</v>
      </c>
      <c r="I619" s="52">
        <f t="shared" si="24"/>
        <v>0</v>
      </c>
      <c r="J619" s="52">
        <f t="shared" si="24"/>
        <v>0</v>
      </c>
      <c r="K619" s="52">
        <f t="shared" si="22"/>
        <v>0</v>
      </c>
      <c r="L619" s="52">
        <v>0</v>
      </c>
      <c r="M619" s="52">
        <v>0</v>
      </c>
      <c r="N619" s="52">
        <v>0</v>
      </c>
      <c r="O619" s="52">
        <v>0</v>
      </c>
      <c r="P619" s="52">
        <v>0</v>
      </c>
      <c r="Q619" s="52">
        <v>0</v>
      </c>
      <c r="R619" s="52">
        <v>0</v>
      </c>
      <c r="S619" s="52">
        <v>0</v>
      </c>
      <c r="T619" s="52">
        <v>0</v>
      </c>
      <c r="U619" s="52">
        <v>0</v>
      </c>
      <c r="V619" s="52">
        <v>0</v>
      </c>
      <c r="W619" s="52">
        <v>0</v>
      </c>
    </row>
    <row r="620" spans="2:23">
      <c r="B620" s="137"/>
      <c r="C620" s="137"/>
      <c r="D620" s="137"/>
      <c r="E620" s="137" t="s">
        <v>217</v>
      </c>
      <c r="F620" s="137" t="s">
        <v>197</v>
      </c>
      <c r="G620" s="52">
        <f t="shared" si="23"/>
        <v>2073.9</v>
      </c>
      <c r="H620" s="52">
        <f t="shared" si="24"/>
        <v>2073.9</v>
      </c>
      <c r="I620" s="52">
        <f t="shared" si="24"/>
        <v>0</v>
      </c>
      <c r="J620" s="52">
        <f t="shared" si="24"/>
        <v>0</v>
      </c>
      <c r="K620" s="52">
        <f t="shared" si="22"/>
        <v>0</v>
      </c>
      <c r="L620" s="52">
        <v>0</v>
      </c>
      <c r="M620" s="52">
        <v>0</v>
      </c>
      <c r="N620" s="52">
        <v>0</v>
      </c>
      <c r="O620" s="52">
        <v>0</v>
      </c>
      <c r="P620" s="52">
        <v>0</v>
      </c>
      <c r="Q620" s="52">
        <v>0</v>
      </c>
      <c r="R620" s="52">
        <v>0</v>
      </c>
      <c r="S620" s="52">
        <v>0</v>
      </c>
      <c r="T620" s="52">
        <v>2073.9</v>
      </c>
      <c r="U620" s="52">
        <v>0</v>
      </c>
      <c r="V620" s="52">
        <v>0</v>
      </c>
      <c r="W620" s="52">
        <v>0</v>
      </c>
    </row>
    <row r="621" spans="2:23">
      <c r="B621" s="137"/>
      <c r="C621" s="137"/>
      <c r="D621" s="137"/>
      <c r="E621" s="137" t="s">
        <v>218</v>
      </c>
      <c r="F621" s="137" t="s">
        <v>197</v>
      </c>
      <c r="G621" s="52">
        <f t="shared" si="23"/>
        <v>1653.1</v>
      </c>
      <c r="H621" s="52">
        <f t="shared" si="24"/>
        <v>1653.1</v>
      </c>
      <c r="I621" s="52">
        <f t="shared" si="24"/>
        <v>0</v>
      </c>
      <c r="J621" s="52">
        <f t="shared" si="24"/>
        <v>0</v>
      </c>
      <c r="K621" s="52">
        <f t="shared" si="22"/>
        <v>0</v>
      </c>
      <c r="L621" s="52">
        <v>0</v>
      </c>
      <c r="M621" s="52">
        <v>0</v>
      </c>
      <c r="N621" s="52">
        <v>0</v>
      </c>
      <c r="O621" s="52">
        <v>0</v>
      </c>
      <c r="P621" s="52">
        <v>0</v>
      </c>
      <c r="Q621" s="52">
        <v>0</v>
      </c>
      <c r="R621" s="52">
        <v>0</v>
      </c>
      <c r="S621" s="52">
        <v>0</v>
      </c>
      <c r="T621" s="52">
        <v>1653.1</v>
      </c>
      <c r="U621" s="52">
        <v>0</v>
      </c>
      <c r="V621" s="52">
        <v>0</v>
      </c>
      <c r="W621" s="52">
        <v>0</v>
      </c>
    </row>
    <row r="622" spans="2:23">
      <c r="B622" s="137"/>
      <c r="C622" s="137"/>
      <c r="D622" s="137"/>
      <c r="E622" s="137" t="s">
        <v>202</v>
      </c>
      <c r="F622" s="137" t="s">
        <v>197</v>
      </c>
      <c r="G622" s="52">
        <f t="shared" si="23"/>
        <v>0</v>
      </c>
      <c r="H622" s="52">
        <f t="shared" si="24"/>
        <v>0</v>
      </c>
      <c r="I622" s="52">
        <f t="shared" si="24"/>
        <v>0</v>
      </c>
      <c r="J622" s="52">
        <f t="shared" si="24"/>
        <v>0</v>
      </c>
      <c r="K622" s="52">
        <f t="shared" si="22"/>
        <v>0</v>
      </c>
      <c r="L622" s="52">
        <v>0</v>
      </c>
      <c r="M622" s="52">
        <v>0</v>
      </c>
      <c r="N622" s="52">
        <v>0</v>
      </c>
      <c r="O622" s="52">
        <v>0</v>
      </c>
      <c r="P622" s="52">
        <v>0</v>
      </c>
      <c r="Q622" s="52">
        <v>0</v>
      </c>
      <c r="R622" s="52">
        <v>0</v>
      </c>
      <c r="S622" s="52">
        <v>0</v>
      </c>
      <c r="T622" s="52">
        <v>0</v>
      </c>
      <c r="U622" s="52">
        <v>0</v>
      </c>
      <c r="V622" s="52">
        <v>0</v>
      </c>
      <c r="W622" s="52">
        <v>0</v>
      </c>
    </row>
    <row r="623" spans="2:23">
      <c r="B623" s="137"/>
      <c r="C623" s="137"/>
      <c r="D623" s="137"/>
      <c r="E623" s="137" t="s">
        <v>235</v>
      </c>
      <c r="F623" s="137" t="s">
        <v>197</v>
      </c>
      <c r="G623" s="52">
        <f t="shared" si="23"/>
        <v>41</v>
      </c>
      <c r="H623" s="52">
        <f t="shared" si="24"/>
        <v>41</v>
      </c>
      <c r="I623" s="52">
        <f t="shared" si="24"/>
        <v>0</v>
      </c>
      <c r="J623" s="52">
        <f t="shared" si="24"/>
        <v>0</v>
      </c>
      <c r="K623" s="52">
        <f t="shared" si="22"/>
        <v>0</v>
      </c>
      <c r="L623" s="52">
        <v>0</v>
      </c>
      <c r="M623" s="52">
        <v>0</v>
      </c>
      <c r="N623" s="52">
        <v>0</v>
      </c>
      <c r="O623" s="52">
        <v>0</v>
      </c>
      <c r="P623" s="52">
        <v>0</v>
      </c>
      <c r="Q623" s="52">
        <v>0</v>
      </c>
      <c r="R623" s="52">
        <v>0</v>
      </c>
      <c r="S623" s="52">
        <v>0</v>
      </c>
      <c r="T623" s="52">
        <v>41</v>
      </c>
      <c r="U623" s="52">
        <v>0</v>
      </c>
      <c r="V623" s="52">
        <v>0</v>
      </c>
      <c r="W623" s="52">
        <v>0</v>
      </c>
    </row>
    <row r="624" spans="2:23">
      <c r="B624" s="137"/>
      <c r="C624" s="137"/>
      <c r="D624" s="137"/>
      <c r="E624" s="137" t="s">
        <v>220</v>
      </c>
      <c r="F624" s="137" t="s">
        <v>197</v>
      </c>
      <c r="G624" s="52">
        <f t="shared" si="23"/>
        <v>52</v>
      </c>
      <c r="H624" s="52">
        <f t="shared" si="24"/>
        <v>52</v>
      </c>
      <c r="I624" s="52">
        <f t="shared" si="24"/>
        <v>0</v>
      </c>
      <c r="J624" s="52">
        <f t="shared" si="24"/>
        <v>0</v>
      </c>
      <c r="K624" s="52">
        <f t="shared" si="22"/>
        <v>0</v>
      </c>
      <c r="L624" s="52">
        <v>0</v>
      </c>
      <c r="M624" s="52">
        <v>0</v>
      </c>
      <c r="N624" s="52">
        <v>0</v>
      </c>
      <c r="O624" s="52">
        <v>0</v>
      </c>
      <c r="P624" s="52">
        <v>0</v>
      </c>
      <c r="Q624" s="52">
        <v>0</v>
      </c>
      <c r="R624" s="52">
        <v>0</v>
      </c>
      <c r="S624" s="52">
        <v>0</v>
      </c>
      <c r="T624" s="52">
        <v>52</v>
      </c>
      <c r="U624" s="52">
        <v>0</v>
      </c>
      <c r="V624" s="52">
        <v>0</v>
      </c>
      <c r="W624" s="52">
        <v>0</v>
      </c>
    </row>
    <row r="625" spans="2:23" ht="31.2">
      <c r="B625" s="137"/>
      <c r="C625" s="137"/>
      <c r="D625" s="137"/>
      <c r="E625" s="137" t="s">
        <v>221</v>
      </c>
      <c r="F625" s="51" t="s">
        <v>222</v>
      </c>
      <c r="G625" s="52">
        <f t="shared" si="23"/>
        <v>0</v>
      </c>
      <c r="H625" s="52">
        <f t="shared" si="24"/>
        <v>0</v>
      </c>
      <c r="I625" s="52">
        <f t="shared" si="24"/>
        <v>0</v>
      </c>
      <c r="J625" s="52">
        <f t="shared" si="24"/>
        <v>0</v>
      </c>
      <c r="K625" s="52">
        <f t="shared" si="22"/>
        <v>0</v>
      </c>
      <c r="L625" s="52">
        <v>0</v>
      </c>
      <c r="M625" s="52">
        <v>0</v>
      </c>
      <c r="N625" s="52">
        <v>0</v>
      </c>
      <c r="O625" s="52">
        <v>0</v>
      </c>
      <c r="P625" s="52">
        <v>0</v>
      </c>
      <c r="Q625" s="52">
        <v>0</v>
      </c>
      <c r="R625" s="52">
        <v>0</v>
      </c>
      <c r="S625" s="52">
        <v>0</v>
      </c>
      <c r="T625" s="52">
        <v>0</v>
      </c>
      <c r="U625" s="52">
        <v>0</v>
      </c>
      <c r="V625" s="52">
        <v>0</v>
      </c>
      <c r="W625" s="52">
        <v>0</v>
      </c>
    </row>
    <row r="626" spans="2:23">
      <c r="B626" s="137"/>
      <c r="C626" s="137"/>
      <c r="D626" s="137"/>
      <c r="E626" s="137"/>
      <c r="F626" s="51" t="s">
        <v>223</v>
      </c>
      <c r="G626" s="52">
        <f t="shared" si="23"/>
        <v>0</v>
      </c>
      <c r="H626" s="52">
        <f t="shared" si="24"/>
        <v>0</v>
      </c>
      <c r="I626" s="52">
        <f t="shared" si="24"/>
        <v>0</v>
      </c>
      <c r="J626" s="52">
        <f t="shared" si="24"/>
        <v>0</v>
      </c>
      <c r="K626" s="52">
        <f t="shared" si="22"/>
        <v>0</v>
      </c>
      <c r="L626" s="52">
        <v>0</v>
      </c>
      <c r="M626" s="52">
        <v>0</v>
      </c>
      <c r="N626" s="52">
        <v>0</v>
      </c>
      <c r="O626" s="52">
        <v>0</v>
      </c>
      <c r="P626" s="52">
        <v>0</v>
      </c>
      <c r="Q626" s="52">
        <v>0</v>
      </c>
      <c r="R626" s="52">
        <v>0</v>
      </c>
      <c r="S626" s="52">
        <v>0</v>
      </c>
      <c r="T626" s="52">
        <v>0</v>
      </c>
      <c r="U626" s="52">
        <v>0</v>
      </c>
      <c r="V626" s="52">
        <v>0</v>
      </c>
      <c r="W626" s="52">
        <v>0</v>
      </c>
    </row>
    <row r="627" spans="2:23">
      <c r="B627" s="137"/>
      <c r="C627" s="137"/>
      <c r="D627" s="137"/>
      <c r="E627" s="137" t="s">
        <v>54</v>
      </c>
      <c r="F627" s="137" t="s">
        <v>197</v>
      </c>
      <c r="G627" s="52">
        <f t="shared" si="23"/>
        <v>26.3</v>
      </c>
      <c r="H627" s="52">
        <f t="shared" si="24"/>
        <v>26.3</v>
      </c>
      <c r="I627" s="52">
        <f t="shared" si="24"/>
        <v>0</v>
      </c>
      <c r="J627" s="52">
        <f t="shared" si="24"/>
        <v>0</v>
      </c>
      <c r="K627" s="52">
        <f t="shared" si="22"/>
        <v>0</v>
      </c>
      <c r="L627" s="52">
        <v>0</v>
      </c>
      <c r="M627" s="52">
        <v>0</v>
      </c>
      <c r="N627" s="52">
        <v>0</v>
      </c>
      <c r="O627" s="52">
        <v>0</v>
      </c>
      <c r="P627" s="52">
        <v>0</v>
      </c>
      <c r="Q627" s="52">
        <v>0</v>
      </c>
      <c r="R627" s="52">
        <v>0</v>
      </c>
      <c r="S627" s="52">
        <v>0</v>
      </c>
      <c r="T627" s="52">
        <v>26.3</v>
      </c>
      <c r="U627" s="52">
        <v>0</v>
      </c>
      <c r="V627" s="52">
        <v>0</v>
      </c>
      <c r="W627" s="52">
        <v>0</v>
      </c>
    </row>
    <row r="628" spans="2:23">
      <c r="B628" s="137"/>
      <c r="C628" s="137"/>
      <c r="D628" s="137"/>
      <c r="E628" s="137" t="s">
        <v>224</v>
      </c>
      <c r="F628" s="137" t="s">
        <v>197</v>
      </c>
      <c r="G628" s="52">
        <f t="shared" si="23"/>
        <v>683.4</v>
      </c>
      <c r="H628" s="52">
        <f t="shared" si="24"/>
        <v>683.4</v>
      </c>
      <c r="I628" s="52">
        <f t="shared" si="24"/>
        <v>0</v>
      </c>
      <c r="J628" s="52">
        <f t="shared" si="24"/>
        <v>0</v>
      </c>
      <c r="K628" s="52">
        <f t="shared" si="22"/>
        <v>0</v>
      </c>
      <c r="L628" s="52">
        <v>0</v>
      </c>
      <c r="M628" s="52">
        <v>0</v>
      </c>
      <c r="N628" s="52">
        <v>0</v>
      </c>
      <c r="O628" s="52">
        <v>0</v>
      </c>
      <c r="P628" s="52">
        <v>0</v>
      </c>
      <c r="Q628" s="52">
        <v>0</v>
      </c>
      <c r="R628" s="52">
        <v>0</v>
      </c>
      <c r="S628" s="52">
        <v>0</v>
      </c>
      <c r="T628" s="52">
        <v>683.4</v>
      </c>
      <c r="U628" s="52">
        <v>0</v>
      </c>
      <c r="V628" s="52">
        <v>0</v>
      </c>
      <c r="W628" s="52">
        <v>0</v>
      </c>
    </row>
    <row r="629" spans="2:23">
      <c r="B629" s="137"/>
      <c r="C629" s="137"/>
      <c r="D629" s="137"/>
      <c r="E629" s="137" t="s">
        <v>225</v>
      </c>
      <c r="F629" s="137" t="s">
        <v>197</v>
      </c>
      <c r="G629" s="52">
        <f t="shared" si="23"/>
        <v>0</v>
      </c>
      <c r="H629" s="52">
        <f t="shared" si="24"/>
        <v>0</v>
      </c>
      <c r="I629" s="52">
        <f t="shared" si="24"/>
        <v>0</v>
      </c>
      <c r="J629" s="52">
        <f t="shared" si="24"/>
        <v>0</v>
      </c>
      <c r="K629" s="52">
        <f t="shared" si="22"/>
        <v>0</v>
      </c>
      <c r="L629" s="52">
        <v>0</v>
      </c>
      <c r="M629" s="52">
        <v>0</v>
      </c>
      <c r="N629" s="52">
        <v>0</v>
      </c>
      <c r="O629" s="52">
        <v>0</v>
      </c>
      <c r="P629" s="52">
        <v>0</v>
      </c>
      <c r="Q629" s="52">
        <v>0</v>
      </c>
      <c r="R629" s="52">
        <v>0</v>
      </c>
      <c r="S629" s="52">
        <v>0</v>
      </c>
      <c r="T629" s="52">
        <v>0</v>
      </c>
      <c r="U629" s="52">
        <v>0</v>
      </c>
      <c r="V629" s="52">
        <v>0</v>
      </c>
      <c r="W629" s="52">
        <v>0</v>
      </c>
    </row>
    <row r="630" spans="2:23">
      <c r="B630" s="137"/>
      <c r="C630" s="137"/>
      <c r="D630" s="137"/>
      <c r="E630" s="137" t="s">
        <v>55</v>
      </c>
      <c r="F630" s="137" t="s">
        <v>197</v>
      </c>
      <c r="G630" s="52">
        <f t="shared" si="23"/>
        <v>6.8</v>
      </c>
      <c r="H630" s="52">
        <f t="shared" si="24"/>
        <v>6.8</v>
      </c>
      <c r="I630" s="52">
        <f t="shared" si="24"/>
        <v>0</v>
      </c>
      <c r="J630" s="52">
        <f t="shared" si="24"/>
        <v>0</v>
      </c>
      <c r="K630" s="52">
        <f t="shared" si="22"/>
        <v>0</v>
      </c>
      <c r="L630" s="52">
        <v>0</v>
      </c>
      <c r="M630" s="52">
        <v>0</v>
      </c>
      <c r="N630" s="52">
        <v>0</v>
      </c>
      <c r="O630" s="52">
        <v>0</v>
      </c>
      <c r="P630" s="52">
        <v>0</v>
      </c>
      <c r="Q630" s="52">
        <v>0</v>
      </c>
      <c r="R630" s="52">
        <v>0</v>
      </c>
      <c r="S630" s="52">
        <v>0</v>
      </c>
      <c r="T630" s="52">
        <v>6.8</v>
      </c>
      <c r="U630" s="52">
        <v>0</v>
      </c>
      <c r="V630" s="52">
        <v>0</v>
      </c>
      <c r="W630" s="52">
        <v>0</v>
      </c>
    </row>
    <row r="631" spans="2:23">
      <c r="B631" s="137"/>
      <c r="C631" s="137"/>
      <c r="D631" s="137"/>
      <c r="E631" s="137" t="s">
        <v>226</v>
      </c>
      <c r="F631" s="137" t="s">
        <v>197</v>
      </c>
      <c r="G631" s="52">
        <f t="shared" si="23"/>
        <v>2535</v>
      </c>
      <c r="H631" s="52">
        <f t="shared" si="24"/>
        <v>2535</v>
      </c>
      <c r="I631" s="52">
        <f t="shared" si="24"/>
        <v>0</v>
      </c>
      <c r="J631" s="52">
        <f t="shared" si="24"/>
        <v>0</v>
      </c>
      <c r="K631" s="52">
        <f t="shared" si="22"/>
        <v>0</v>
      </c>
      <c r="L631" s="52">
        <v>0</v>
      </c>
      <c r="M631" s="52">
        <v>0</v>
      </c>
      <c r="N631" s="52">
        <v>0</v>
      </c>
      <c r="O631" s="52">
        <v>0</v>
      </c>
      <c r="P631" s="52">
        <v>0</v>
      </c>
      <c r="Q631" s="52">
        <v>0</v>
      </c>
      <c r="R631" s="52">
        <v>0</v>
      </c>
      <c r="S631" s="52">
        <v>0</v>
      </c>
      <c r="T631" s="52">
        <v>2535</v>
      </c>
      <c r="U631" s="52">
        <v>0</v>
      </c>
      <c r="V631" s="52">
        <v>0</v>
      </c>
      <c r="W631" s="52">
        <v>0</v>
      </c>
    </row>
    <row r="632" spans="2:23">
      <c r="B632" s="137"/>
      <c r="C632" s="137"/>
      <c r="D632" s="137" t="s">
        <v>227</v>
      </c>
      <c r="E632" s="137" t="s">
        <v>197</v>
      </c>
      <c r="F632" s="137" t="s">
        <v>197</v>
      </c>
      <c r="G632" s="52">
        <f t="shared" si="23"/>
        <v>31668.400000000001</v>
      </c>
      <c r="H632" s="52">
        <f t="shared" si="24"/>
        <v>31668.400000000001</v>
      </c>
      <c r="I632" s="52">
        <f t="shared" si="24"/>
        <v>0</v>
      </c>
      <c r="J632" s="52">
        <f t="shared" si="24"/>
        <v>0</v>
      </c>
      <c r="K632" s="52">
        <f t="shared" si="22"/>
        <v>0</v>
      </c>
      <c r="L632" s="52">
        <v>0</v>
      </c>
      <c r="M632" s="52">
        <v>0</v>
      </c>
      <c r="N632" s="52">
        <v>0</v>
      </c>
      <c r="O632" s="52">
        <v>0</v>
      </c>
      <c r="P632" s="52">
        <v>253.7</v>
      </c>
      <c r="Q632" s="52">
        <v>0</v>
      </c>
      <c r="R632" s="52">
        <v>0</v>
      </c>
      <c r="S632" s="52">
        <v>0</v>
      </c>
      <c r="T632" s="52">
        <v>31414.7</v>
      </c>
      <c r="U632" s="52">
        <v>0</v>
      </c>
      <c r="V632" s="52">
        <v>0</v>
      </c>
      <c r="W632" s="52">
        <v>0</v>
      </c>
    </row>
    <row r="633" spans="2:23">
      <c r="B633" s="137" t="s">
        <v>125</v>
      </c>
      <c r="C633" s="137" t="s">
        <v>138</v>
      </c>
      <c r="D633" s="137" t="s">
        <v>123</v>
      </c>
      <c r="E633" s="137"/>
      <c r="F633" s="137" t="s">
        <v>197</v>
      </c>
      <c r="G633" s="52">
        <f t="shared" si="23"/>
        <v>149600.29999999999</v>
      </c>
      <c r="H633" s="52">
        <f t="shared" si="24"/>
        <v>92009.2</v>
      </c>
      <c r="I633" s="52">
        <f t="shared" si="24"/>
        <v>37212</v>
      </c>
      <c r="J633" s="52">
        <f t="shared" si="24"/>
        <v>20379.099999999999</v>
      </c>
      <c r="K633" s="52">
        <f t="shared" si="22"/>
        <v>0</v>
      </c>
      <c r="L633" s="52">
        <v>26155.8</v>
      </c>
      <c r="M633" s="52">
        <v>37212</v>
      </c>
      <c r="N633" s="52">
        <v>20379.099999999999</v>
      </c>
      <c r="O633" s="52">
        <v>0</v>
      </c>
      <c r="P633" s="52">
        <v>523.20000000000005</v>
      </c>
      <c r="Q633" s="52">
        <v>0</v>
      </c>
      <c r="R633" s="52">
        <v>0</v>
      </c>
      <c r="S633" s="52">
        <v>0</v>
      </c>
      <c r="T633" s="52">
        <v>65330.2</v>
      </c>
      <c r="U633" s="52">
        <v>0</v>
      </c>
      <c r="V633" s="52">
        <v>0</v>
      </c>
      <c r="W633" s="52">
        <v>0</v>
      </c>
    </row>
    <row r="634" spans="2:23">
      <c r="B634" s="137"/>
      <c r="C634" s="137"/>
      <c r="D634" s="137" t="s">
        <v>198</v>
      </c>
      <c r="E634" s="137" t="s">
        <v>58</v>
      </c>
      <c r="F634" s="137" t="s">
        <v>197</v>
      </c>
      <c r="G634" s="52">
        <f t="shared" si="23"/>
        <v>57591.1</v>
      </c>
      <c r="H634" s="52">
        <f t="shared" si="24"/>
        <v>0</v>
      </c>
      <c r="I634" s="52">
        <f t="shared" si="24"/>
        <v>37212</v>
      </c>
      <c r="J634" s="52">
        <f t="shared" si="24"/>
        <v>20379.099999999999</v>
      </c>
      <c r="K634" s="52">
        <f t="shared" si="22"/>
        <v>0</v>
      </c>
      <c r="L634" s="52">
        <v>0</v>
      </c>
      <c r="M634" s="52">
        <v>37212</v>
      </c>
      <c r="N634" s="52">
        <v>20379.099999999999</v>
      </c>
      <c r="O634" s="52">
        <v>0</v>
      </c>
      <c r="P634" s="52">
        <v>0</v>
      </c>
      <c r="Q634" s="52">
        <v>0</v>
      </c>
      <c r="R634" s="52">
        <v>0</v>
      </c>
      <c r="S634" s="52">
        <v>0</v>
      </c>
      <c r="T634" s="52">
        <v>0</v>
      </c>
      <c r="U634" s="52">
        <v>0</v>
      </c>
      <c r="V634" s="52">
        <v>0</v>
      </c>
      <c r="W634" s="52">
        <v>0</v>
      </c>
    </row>
    <row r="635" spans="2:23">
      <c r="B635" s="137"/>
      <c r="C635" s="137"/>
      <c r="D635" s="137"/>
      <c r="E635" s="137" t="s">
        <v>153</v>
      </c>
      <c r="F635" s="51" t="s">
        <v>58</v>
      </c>
      <c r="G635" s="52">
        <f t="shared" si="23"/>
        <v>53898.400000000001</v>
      </c>
      <c r="H635" s="52">
        <f t="shared" si="24"/>
        <v>0</v>
      </c>
      <c r="I635" s="52">
        <f t="shared" si="24"/>
        <v>34826</v>
      </c>
      <c r="J635" s="52">
        <f t="shared" si="24"/>
        <v>19072.400000000001</v>
      </c>
      <c r="K635" s="52">
        <f t="shared" si="22"/>
        <v>0</v>
      </c>
      <c r="L635" s="52">
        <v>0</v>
      </c>
      <c r="M635" s="52">
        <v>34826</v>
      </c>
      <c r="N635" s="52">
        <v>19072.400000000001</v>
      </c>
      <c r="O635" s="52">
        <v>0</v>
      </c>
      <c r="P635" s="52">
        <v>0</v>
      </c>
      <c r="Q635" s="52">
        <v>0</v>
      </c>
      <c r="R635" s="52">
        <v>0</v>
      </c>
      <c r="S635" s="52">
        <v>0</v>
      </c>
      <c r="T635" s="52">
        <v>0</v>
      </c>
      <c r="U635" s="52">
        <v>0</v>
      </c>
      <c r="V635" s="52">
        <v>0</v>
      </c>
      <c r="W635" s="52">
        <v>0</v>
      </c>
    </row>
    <row r="636" spans="2:23">
      <c r="B636" s="137"/>
      <c r="C636" s="137"/>
      <c r="D636" s="137"/>
      <c r="E636" s="137"/>
      <c r="F636" s="51" t="s">
        <v>199</v>
      </c>
      <c r="G636" s="52">
        <f t="shared" si="23"/>
        <v>18289.900000000001</v>
      </c>
      <c r="H636" s="52">
        <f t="shared" si="24"/>
        <v>0</v>
      </c>
      <c r="I636" s="52">
        <f t="shared" si="24"/>
        <v>11817.9</v>
      </c>
      <c r="J636" s="52">
        <f t="shared" si="24"/>
        <v>6472</v>
      </c>
      <c r="K636" s="52">
        <f t="shared" si="22"/>
        <v>0</v>
      </c>
      <c r="L636" s="52">
        <v>0</v>
      </c>
      <c r="M636" s="52">
        <v>11817.9</v>
      </c>
      <c r="N636" s="52">
        <v>6472</v>
      </c>
      <c r="O636" s="52">
        <v>0</v>
      </c>
      <c r="P636" s="52">
        <v>0</v>
      </c>
      <c r="Q636" s="52">
        <v>0</v>
      </c>
      <c r="R636" s="52">
        <v>0</v>
      </c>
      <c r="S636" s="52">
        <v>0</v>
      </c>
      <c r="T636" s="52">
        <v>0</v>
      </c>
      <c r="U636" s="52">
        <v>0</v>
      </c>
      <c r="V636" s="52">
        <v>0</v>
      </c>
      <c r="W636" s="52">
        <v>0</v>
      </c>
    </row>
    <row r="637" spans="2:23" ht="31.2">
      <c r="B637" s="137"/>
      <c r="C637" s="137"/>
      <c r="D637" s="137"/>
      <c r="E637" s="137"/>
      <c r="F637" s="51" t="s">
        <v>200</v>
      </c>
      <c r="G637" s="52">
        <f t="shared" si="23"/>
        <v>10714.8</v>
      </c>
      <c r="H637" s="52">
        <f t="shared" si="24"/>
        <v>0</v>
      </c>
      <c r="I637" s="52">
        <f t="shared" si="24"/>
        <v>6923.3</v>
      </c>
      <c r="J637" s="52">
        <f t="shared" si="24"/>
        <v>3791.5</v>
      </c>
      <c r="K637" s="52">
        <f t="shared" si="22"/>
        <v>0</v>
      </c>
      <c r="L637" s="52">
        <v>0</v>
      </c>
      <c r="M637" s="52">
        <v>6923.3</v>
      </c>
      <c r="N637" s="52">
        <v>3791.5</v>
      </c>
      <c r="O637" s="52">
        <v>0</v>
      </c>
      <c r="P637" s="52">
        <v>0</v>
      </c>
      <c r="Q637" s="52">
        <v>0</v>
      </c>
      <c r="R637" s="52">
        <v>0</v>
      </c>
      <c r="S637" s="52">
        <v>0</v>
      </c>
      <c r="T637" s="52">
        <v>0</v>
      </c>
      <c r="U637" s="52">
        <v>0</v>
      </c>
      <c r="V637" s="52">
        <v>0</v>
      </c>
      <c r="W637" s="52">
        <v>0</v>
      </c>
    </row>
    <row r="638" spans="2:23">
      <c r="B638" s="137"/>
      <c r="C638" s="137"/>
      <c r="D638" s="137"/>
      <c r="E638" s="137"/>
      <c r="F638" s="51" t="s">
        <v>201</v>
      </c>
      <c r="G638" s="52">
        <f t="shared" si="23"/>
        <v>336.3</v>
      </c>
      <c r="H638" s="52">
        <f t="shared" si="24"/>
        <v>0</v>
      </c>
      <c r="I638" s="52">
        <f t="shared" si="24"/>
        <v>217.3</v>
      </c>
      <c r="J638" s="52">
        <f t="shared" si="24"/>
        <v>119</v>
      </c>
      <c r="K638" s="52">
        <f t="shared" si="22"/>
        <v>0</v>
      </c>
      <c r="L638" s="52">
        <v>0</v>
      </c>
      <c r="M638" s="52">
        <v>217.3</v>
      </c>
      <c r="N638" s="52">
        <v>119</v>
      </c>
      <c r="O638" s="52">
        <v>0</v>
      </c>
      <c r="P638" s="52">
        <v>0</v>
      </c>
      <c r="Q638" s="52">
        <v>0</v>
      </c>
      <c r="R638" s="52">
        <v>0</v>
      </c>
      <c r="S638" s="52">
        <v>0</v>
      </c>
      <c r="T638" s="52">
        <v>0</v>
      </c>
      <c r="U638" s="52">
        <v>0</v>
      </c>
      <c r="V638" s="52">
        <v>0</v>
      </c>
      <c r="W638" s="52">
        <v>0</v>
      </c>
    </row>
    <row r="639" spans="2:23">
      <c r="B639" s="137"/>
      <c r="C639" s="137"/>
      <c r="D639" s="137"/>
      <c r="E639" s="137"/>
      <c r="F639" s="51" t="s">
        <v>202</v>
      </c>
      <c r="G639" s="52">
        <f t="shared" si="23"/>
        <v>1143.0999999999999</v>
      </c>
      <c r="H639" s="52">
        <f t="shared" si="24"/>
        <v>0</v>
      </c>
      <c r="I639" s="52">
        <f t="shared" si="24"/>
        <v>738.6</v>
      </c>
      <c r="J639" s="52">
        <f t="shared" si="24"/>
        <v>404.5</v>
      </c>
      <c r="K639" s="52">
        <f t="shared" si="22"/>
        <v>0</v>
      </c>
      <c r="L639" s="52">
        <v>0</v>
      </c>
      <c r="M639" s="52">
        <v>738.6</v>
      </c>
      <c r="N639" s="52">
        <v>404.5</v>
      </c>
      <c r="O639" s="52">
        <v>0</v>
      </c>
      <c r="P639" s="52">
        <v>0</v>
      </c>
      <c r="Q639" s="52">
        <v>0</v>
      </c>
      <c r="R639" s="52">
        <v>0</v>
      </c>
      <c r="S639" s="52">
        <v>0</v>
      </c>
      <c r="T639" s="52">
        <v>0</v>
      </c>
      <c r="U639" s="52">
        <v>0</v>
      </c>
      <c r="V639" s="52">
        <v>0</v>
      </c>
      <c r="W639" s="52">
        <v>0</v>
      </c>
    </row>
    <row r="640" spans="2:23" ht="31.2">
      <c r="B640" s="137"/>
      <c r="C640" s="137"/>
      <c r="D640" s="137"/>
      <c r="E640" s="137"/>
      <c r="F640" s="51" t="s">
        <v>203</v>
      </c>
      <c r="G640" s="52">
        <f t="shared" si="23"/>
        <v>1403</v>
      </c>
      <c r="H640" s="52">
        <f t="shared" si="24"/>
        <v>0</v>
      </c>
      <c r="I640" s="52">
        <f t="shared" si="24"/>
        <v>906.5</v>
      </c>
      <c r="J640" s="52">
        <f t="shared" si="24"/>
        <v>496.5</v>
      </c>
      <c r="K640" s="52">
        <f t="shared" si="22"/>
        <v>0</v>
      </c>
      <c r="L640" s="52">
        <v>0</v>
      </c>
      <c r="M640" s="52">
        <v>906.5</v>
      </c>
      <c r="N640" s="52">
        <v>496.5</v>
      </c>
      <c r="O640" s="52">
        <v>0</v>
      </c>
      <c r="P640" s="52">
        <v>0</v>
      </c>
      <c r="Q640" s="52">
        <v>0</v>
      </c>
      <c r="R640" s="52">
        <v>0</v>
      </c>
      <c r="S640" s="52">
        <v>0</v>
      </c>
      <c r="T640" s="52">
        <v>0</v>
      </c>
      <c r="U640" s="52">
        <v>0</v>
      </c>
      <c r="V640" s="52">
        <v>0</v>
      </c>
      <c r="W640" s="52">
        <v>0</v>
      </c>
    </row>
    <row r="641" spans="2:23">
      <c r="B641" s="137"/>
      <c r="C641" s="137"/>
      <c r="D641" s="137"/>
      <c r="E641" s="137"/>
      <c r="F641" s="51" t="s">
        <v>204</v>
      </c>
      <c r="G641" s="52">
        <f t="shared" si="23"/>
        <v>635</v>
      </c>
      <c r="H641" s="52">
        <f t="shared" si="24"/>
        <v>0</v>
      </c>
      <c r="I641" s="52">
        <f t="shared" si="24"/>
        <v>410.3</v>
      </c>
      <c r="J641" s="52">
        <f t="shared" si="24"/>
        <v>224.7</v>
      </c>
      <c r="K641" s="52">
        <f t="shared" si="22"/>
        <v>0</v>
      </c>
      <c r="L641" s="52">
        <v>0</v>
      </c>
      <c r="M641" s="52">
        <v>410.3</v>
      </c>
      <c r="N641" s="52">
        <v>224.7</v>
      </c>
      <c r="O641" s="52">
        <v>0</v>
      </c>
      <c r="P641" s="52">
        <v>0</v>
      </c>
      <c r="Q641" s="52">
        <v>0</v>
      </c>
      <c r="R641" s="52">
        <v>0</v>
      </c>
      <c r="S641" s="52">
        <v>0</v>
      </c>
      <c r="T641" s="52">
        <v>0</v>
      </c>
      <c r="U641" s="52">
        <v>0</v>
      </c>
      <c r="V641" s="52">
        <v>0</v>
      </c>
      <c r="W641" s="52">
        <v>0</v>
      </c>
    </row>
    <row r="642" spans="2:23">
      <c r="B642" s="137"/>
      <c r="C642" s="137"/>
      <c r="D642" s="137"/>
      <c r="E642" s="137"/>
      <c r="F642" s="51" t="s">
        <v>55</v>
      </c>
      <c r="G642" s="52">
        <f t="shared" si="23"/>
        <v>21376.3</v>
      </c>
      <c r="H642" s="52">
        <f t="shared" si="24"/>
        <v>0</v>
      </c>
      <c r="I642" s="52">
        <f t="shared" si="24"/>
        <v>13812.1</v>
      </c>
      <c r="J642" s="52">
        <f t="shared" si="24"/>
        <v>7564.2</v>
      </c>
      <c r="K642" s="52">
        <f t="shared" si="24"/>
        <v>0</v>
      </c>
      <c r="L642" s="52">
        <v>0</v>
      </c>
      <c r="M642" s="52">
        <v>13812.1</v>
      </c>
      <c r="N642" s="52">
        <v>7564.2</v>
      </c>
      <c r="O642" s="52">
        <v>0</v>
      </c>
      <c r="P642" s="52">
        <v>0</v>
      </c>
      <c r="Q642" s="52">
        <v>0</v>
      </c>
      <c r="R642" s="52">
        <v>0</v>
      </c>
      <c r="S642" s="52">
        <v>0</v>
      </c>
      <c r="T642" s="52">
        <v>0</v>
      </c>
      <c r="U642" s="52">
        <v>0</v>
      </c>
      <c r="V642" s="52">
        <v>0</v>
      </c>
      <c r="W642" s="52">
        <v>0</v>
      </c>
    </row>
    <row r="643" spans="2:23">
      <c r="B643" s="137"/>
      <c r="C643" s="137"/>
      <c r="D643" s="137"/>
      <c r="E643" s="137" t="s">
        <v>154</v>
      </c>
      <c r="F643" s="51" t="s">
        <v>58</v>
      </c>
      <c r="G643" s="52">
        <f t="shared" ref="G643:G706" si="25">SUM(H643:K643)</f>
        <v>3692.7</v>
      </c>
      <c r="H643" s="52">
        <f t="shared" ref="H643:K706" si="26">SUM(L643,P643,T643)</f>
        <v>0</v>
      </c>
      <c r="I643" s="52">
        <f t="shared" si="26"/>
        <v>2386</v>
      </c>
      <c r="J643" s="52">
        <f t="shared" si="26"/>
        <v>1306.7</v>
      </c>
      <c r="K643" s="52">
        <f t="shared" si="26"/>
        <v>0</v>
      </c>
      <c r="L643" s="52">
        <v>0</v>
      </c>
      <c r="M643" s="52">
        <v>2386</v>
      </c>
      <c r="N643" s="52">
        <v>1306.7</v>
      </c>
      <c r="O643" s="52">
        <v>0</v>
      </c>
      <c r="P643" s="52">
        <v>0</v>
      </c>
      <c r="Q643" s="52">
        <v>0</v>
      </c>
      <c r="R643" s="52">
        <v>0</v>
      </c>
      <c r="S643" s="52">
        <v>0</v>
      </c>
      <c r="T643" s="52">
        <v>0</v>
      </c>
      <c r="U643" s="52">
        <v>0</v>
      </c>
      <c r="V643" s="52">
        <v>0</v>
      </c>
      <c r="W643" s="52">
        <v>0</v>
      </c>
    </row>
    <row r="644" spans="2:23">
      <c r="B644" s="137"/>
      <c r="C644" s="137"/>
      <c r="D644" s="137"/>
      <c r="E644" s="137"/>
      <c r="F644" s="51" t="s">
        <v>205</v>
      </c>
      <c r="G644" s="52">
        <f t="shared" si="25"/>
        <v>571.1</v>
      </c>
      <c r="H644" s="52">
        <f t="shared" si="26"/>
        <v>0</v>
      </c>
      <c r="I644" s="52">
        <f t="shared" si="26"/>
        <v>369</v>
      </c>
      <c r="J644" s="52">
        <f t="shared" si="26"/>
        <v>202.1</v>
      </c>
      <c r="K644" s="52">
        <f t="shared" si="26"/>
        <v>0</v>
      </c>
      <c r="L644" s="52">
        <v>0</v>
      </c>
      <c r="M644" s="52">
        <v>369</v>
      </c>
      <c r="N644" s="52">
        <v>202.1</v>
      </c>
      <c r="O644" s="52">
        <v>0</v>
      </c>
      <c r="P644" s="52">
        <v>0</v>
      </c>
      <c r="Q644" s="52">
        <v>0</v>
      </c>
      <c r="R644" s="52">
        <v>0</v>
      </c>
      <c r="S644" s="52">
        <v>0</v>
      </c>
      <c r="T644" s="52">
        <v>0</v>
      </c>
      <c r="U644" s="52">
        <v>0</v>
      </c>
      <c r="V644" s="52">
        <v>0</v>
      </c>
      <c r="W644" s="52">
        <v>0</v>
      </c>
    </row>
    <row r="645" spans="2:23">
      <c r="B645" s="137"/>
      <c r="C645" s="137"/>
      <c r="D645" s="137"/>
      <c r="E645" s="137"/>
      <c r="F645" s="51" t="s">
        <v>206</v>
      </c>
      <c r="G645" s="52">
        <f t="shared" si="25"/>
        <v>1131.7</v>
      </c>
      <c r="H645" s="52">
        <f t="shared" si="26"/>
        <v>0</v>
      </c>
      <c r="I645" s="52">
        <f t="shared" si="26"/>
        <v>731.2</v>
      </c>
      <c r="J645" s="52">
        <f t="shared" si="26"/>
        <v>400.5</v>
      </c>
      <c r="K645" s="52">
        <f t="shared" si="26"/>
        <v>0</v>
      </c>
      <c r="L645" s="52">
        <v>0</v>
      </c>
      <c r="M645" s="52">
        <v>731.2</v>
      </c>
      <c r="N645" s="52">
        <v>400.5</v>
      </c>
      <c r="O645" s="52">
        <v>0</v>
      </c>
      <c r="P645" s="52">
        <v>0</v>
      </c>
      <c r="Q645" s="52">
        <v>0</v>
      </c>
      <c r="R645" s="52">
        <v>0</v>
      </c>
      <c r="S645" s="52">
        <v>0</v>
      </c>
      <c r="T645" s="52">
        <v>0</v>
      </c>
      <c r="U645" s="52">
        <v>0</v>
      </c>
      <c r="V645" s="52">
        <v>0</v>
      </c>
      <c r="W645" s="52">
        <v>0</v>
      </c>
    </row>
    <row r="646" spans="2:23">
      <c r="B646" s="137"/>
      <c r="C646" s="137"/>
      <c r="D646" s="137"/>
      <c r="E646" s="137"/>
      <c r="F646" s="51" t="s">
        <v>207</v>
      </c>
      <c r="G646" s="52">
        <f t="shared" si="25"/>
        <v>215.3</v>
      </c>
      <c r="H646" s="52">
        <f t="shared" si="26"/>
        <v>0</v>
      </c>
      <c r="I646" s="52">
        <f t="shared" si="26"/>
        <v>139.1</v>
      </c>
      <c r="J646" s="52">
        <f t="shared" si="26"/>
        <v>76.2</v>
      </c>
      <c r="K646" s="52">
        <f t="shared" si="26"/>
        <v>0</v>
      </c>
      <c r="L646" s="52">
        <v>0</v>
      </c>
      <c r="M646" s="52">
        <v>139.1</v>
      </c>
      <c r="N646" s="52">
        <v>76.2</v>
      </c>
      <c r="O646" s="52">
        <v>0</v>
      </c>
      <c r="P646" s="52">
        <v>0</v>
      </c>
      <c r="Q646" s="52">
        <v>0</v>
      </c>
      <c r="R646" s="52">
        <v>0</v>
      </c>
      <c r="S646" s="52">
        <v>0</v>
      </c>
      <c r="T646" s="52">
        <v>0</v>
      </c>
      <c r="U646" s="52">
        <v>0</v>
      </c>
      <c r="V646" s="52">
        <v>0</v>
      </c>
      <c r="W646" s="52">
        <v>0</v>
      </c>
    </row>
    <row r="647" spans="2:23" ht="31.2">
      <c r="B647" s="137"/>
      <c r="C647" s="137"/>
      <c r="D647" s="137"/>
      <c r="E647" s="137"/>
      <c r="F647" s="51" t="s">
        <v>208</v>
      </c>
      <c r="G647" s="52">
        <f t="shared" si="25"/>
        <v>258.39999999999998</v>
      </c>
      <c r="H647" s="52">
        <f t="shared" si="26"/>
        <v>0</v>
      </c>
      <c r="I647" s="52">
        <f t="shared" si="26"/>
        <v>167</v>
      </c>
      <c r="J647" s="52">
        <f t="shared" si="26"/>
        <v>91.4</v>
      </c>
      <c r="K647" s="52">
        <f t="shared" si="26"/>
        <v>0</v>
      </c>
      <c r="L647" s="52">
        <v>0</v>
      </c>
      <c r="M647" s="52">
        <v>167</v>
      </c>
      <c r="N647" s="52">
        <v>91.4</v>
      </c>
      <c r="O647" s="52">
        <v>0</v>
      </c>
      <c r="P647" s="52">
        <v>0</v>
      </c>
      <c r="Q647" s="52">
        <v>0</v>
      </c>
      <c r="R647" s="52">
        <v>0</v>
      </c>
      <c r="S647" s="52">
        <v>0</v>
      </c>
      <c r="T647" s="52">
        <v>0</v>
      </c>
      <c r="U647" s="52">
        <v>0</v>
      </c>
      <c r="V647" s="52">
        <v>0</v>
      </c>
      <c r="W647" s="52">
        <v>0</v>
      </c>
    </row>
    <row r="648" spans="2:23">
      <c r="B648" s="137"/>
      <c r="C648" s="137"/>
      <c r="D648" s="137"/>
      <c r="E648" s="137"/>
      <c r="F648" s="51" t="s">
        <v>209</v>
      </c>
      <c r="G648" s="52">
        <f t="shared" si="25"/>
        <v>1.1000000000000001</v>
      </c>
      <c r="H648" s="52">
        <f t="shared" si="26"/>
        <v>0</v>
      </c>
      <c r="I648" s="52">
        <f t="shared" si="26"/>
        <v>0.7</v>
      </c>
      <c r="J648" s="52">
        <f t="shared" si="26"/>
        <v>0.4</v>
      </c>
      <c r="K648" s="52">
        <f t="shared" si="26"/>
        <v>0</v>
      </c>
      <c r="L648" s="52">
        <v>0</v>
      </c>
      <c r="M648" s="52">
        <v>0.7</v>
      </c>
      <c r="N648" s="52">
        <v>0.4</v>
      </c>
      <c r="O648" s="52">
        <v>0</v>
      </c>
      <c r="P648" s="52">
        <v>0</v>
      </c>
      <c r="Q648" s="52">
        <v>0</v>
      </c>
      <c r="R648" s="52">
        <v>0</v>
      </c>
      <c r="S648" s="52">
        <v>0</v>
      </c>
      <c r="T648" s="52">
        <v>0</v>
      </c>
      <c r="U648" s="52">
        <v>0</v>
      </c>
      <c r="V648" s="52">
        <v>0</v>
      </c>
      <c r="W648" s="52">
        <v>0</v>
      </c>
    </row>
    <row r="649" spans="2:23">
      <c r="B649" s="137"/>
      <c r="C649" s="137"/>
      <c r="D649" s="137"/>
      <c r="E649" s="137"/>
      <c r="F649" s="51" t="s">
        <v>55</v>
      </c>
      <c r="G649" s="52">
        <f t="shared" si="25"/>
        <v>1515.1</v>
      </c>
      <c r="H649" s="52">
        <f t="shared" si="26"/>
        <v>0</v>
      </c>
      <c r="I649" s="52">
        <f t="shared" si="26"/>
        <v>979</v>
      </c>
      <c r="J649" s="52">
        <f t="shared" si="26"/>
        <v>536.1</v>
      </c>
      <c r="K649" s="52">
        <f t="shared" si="26"/>
        <v>0</v>
      </c>
      <c r="L649" s="52">
        <v>0</v>
      </c>
      <c r="M649" s="52">
        <v>979</v>
      </c>
      <c r="N649" s="52">
        <v>536.1</v>
      </c>
      <c r="O649" s="52">
        <v>0</v>
      </c>
      <c r="P649" s="52">
        <v>0</v>
      </c>
      <c r="Q649" s="52">
        <v>0</v>
      </c>
      <c r="R649" s="52">
        <v>0</v>
      </c>
      <c r="S649" s="52">
        <v>0</v>
      </c>
      <c r="T649" s="52">
        <v>0</v>
      </c>
      <c r="U649" s="52">
        <v>0</v>
      </c>
      <c r="V649" s="52">
        <v>0</v>
      </c>
      <c r="W649" s="52">
        <v>0</v>
      </c>
    </row>
    <row r="650" spans="2:23" ht="62.4">
      <c r="B650" s="137"/>
      <c r="C650" s="137"/>
      <c r="D650" s="137"/>
      <c r="E650" s="51" t="s">
        <v>210</v>
      </c>
      <c r="F650" s="51" t="s">
        <v>233</v>
      </c>
      <c r="G650" s="52">
        <f t="shared" si="25"/>
        <v>0</v>
      </c>
      <c r="H650" s="52">
        <f t="shared" si="26"/>
        <v>0</v>
      </c>
      <c r="I650" s="52">
        <f t="shared" si="26"/>
        <v>0</v>
      </c>
      <c r="J650" s="52">
        <f t="shared" si="26"/>
        <v>0</v>
      </c>
      <c r="K650" s="52">
        <f t="shared" si="26"/>
        <v>0</v>
      </c>
      <c r="L650" s="52">
        <v>0</v>
      </c>
      <c r="M650" s="52">
        <v>0</v>
      </c>
      <c r="N650" s="52">
        <v>0</v>
      </c>
      <c r="O650" s="52">
        <v>0</v>
      </c>
      <c r="P650" s="52">
        <v>0</v>
      </c>
      <c r="Q650" s="52">
        <v>0</v>
      </c>
      <c r="R650" s="52">
        <v>0</v>
      </c>
      <c r="S650" s="52">
        <v>0</v>
      </c>
      <c r="T650" s="52">
        <v>0</v>
      </c>
      <c r="U650" s="52">
        <v>0</v>
      </c>
      <c r="V650" s="52">
        <v>0</v>
      </c>
      <c r="W650" s="52">
        <v>0</v>
      </c>
    </row>
    <row r="651" spans="2:23">
      <c r="B651" s="137"/>
      <c r="C651" s="137"/>
      <c r="D651" s="137"/>
      <c r="E651" s="137" t="s">
        <v>211</v>
      </c>
      <c r="F651" s="137" t="s">
        <v>197</v>
      </c>
      <c r="G651" s="52">
        <f t="shared" si="25"/>
        <v>0</v>
      </c>
      <c r="H651" s="52">
        <f t="shared" si="26"/>
        <v>0</v>
      </c>
      <c r="I651" s="52">
        <f t="shared" si="26"/>
        <v>0</v>
      </c>
      <c r="J651" s="52">
        <f t="shared" si="26"/>
        <v>0</v>
      </c>
      <c r="K651" s="52">
        <f t="shared" si="26"/>
        <v>0</v>
      </c>
      <c r="L651" s="52">
        <v>0</v>
      </c>
      <c r="M651" s="52">
        <v>0</v>
      </c>
      <c r="N651" s="52">
        <v>0</v>
      </c>
      <c r="O651" s="52">
        <v>0</v>
      </c>
      <c r="P651" s="52">
        <v>0</v>
      </c>
      <c r="Q651" s="52">
        <v>0</v>
      </c>
      <c r="R651" s="52">
        <v>0</v>
      </c>
      <c r="S651" s="52">
        <v>0</v>
      </c>
      <c r="T651" s="52">
        <v>0</v>
      </c>
      <c r="U651" s="52">
        <v>0</v>
      </c>
      <c r="V651" s="52">
        <v>0</v>
      </c>
      <c r="W651" s="52">
        <v>0</v>
      </c>
    </row>
    <row r="652" spans="2:23">
      <c r="B652" s="137"/>
      <c r="C652" s="137"/>
      <c r="D652" s="137" t="s">
        <v>212</v>
      </c>
      <c r="E652" s="137" t="s">
        <v>58</v>
      </c>
      <c r="F652" s="137" t="s">
        <v>197</v>
      </c>
      <c r="G652" s="52">
        <f t="shared" si="25"/>
        <v>47709.2</v>
      </c>
      <c r="H652" s="52">
        <f t="shared" si="26"/>
        <v>47709.2</v>
      </c>
      <c r="I652" s="52">
        <f t="shared" si="26"/>
        <v>0</v>
      </c>
      <c r="J652" s="52">
        <f t="shared" si="26"/>
        <v>0</v>
      </c>
      <c r="K652" s="52">
        <f t="shared" si="26"/>
        <v>0</v>
      </c>
      <c r="L652" s="52">
        <v>26155.8</v>
      </c>
      <c r="M652" s="52">
        <v>0</v>
      </c>
      <c r="N652" s="52">
        <v>0</v>
      </c>
      <c r="O652" s="52">
        <v>0</v>
      </c>
      <c r="P652" s="52">
        <v>0</v>
      </c>
      <c r="Q652" s="52">
        <v>0</v>
      </c>
      <c r="R652" s="52">
        <v>0</v>
      </c>
      <c r="S652" s="52">
        <v>0</v>
      </c>
      <c r="T652" s="52">
        <v>21553.4</v>
      </c>
      <c r="U652" s="52">
        <v>0</v>
      </c>
      <c r="V652" s="52">
        <v>0</v>
      </c>
      <c r="W652" s="52">
        <v>0</v>
      </c>
    </row>
    <row r="653" spans="2:23">
      <c r="B653" s="137"/>
      <c r="C653" s="137"/>
      <c r="D653" s="137"/>
      <c r="E653" s="137" t="s">
        <v>199</v>
      </c>
      <c r="F653" s="51" t="s">
        <v>213</v>
      </c>
      <c r="G653" s="52">
        <f t="shared" si="25"/>
        <v>0</v>
      </c>
      <c r="H653" s="52">
        <f t="shared" si="26"/>
        <v>0</v>
      </c>
      <c r="I653" s="52">
        <f t="shared" si="26"/>
        <v>0</v>
      </c>
      <c r="J653" s="52">
        <f t="shared" si="26"/>
        <v>0</v>
      </c>
      <c r="K653" s="52">
        <f t="shared" si="26"/>
        <v>0</v>
      </c>
      <c r="L653" s="52">
        <v>0</v>
      </c>
      <c r="M653" s="52">
        <v>0</v>
      </c>
      <c r="N653" s="52">
        <v>0</v>
      </c>
      <c r="O653" s="52">
        <v>0</v>
      </c>
      <c r="P653" s="52">
        <v>0</v>
      </c>
      <c r="Q653" s="52">
        <v>0</v>
      </c>
      <c r="R653" s="52">
        <v>0</v>
      </c>
      <c r="S653" s="52">
        <v>0</v>
      </c>
      <c r="T653" s="52">
        <v>0</v>
      </c>
      <c r="U653" s="52">
        <v>0</v>
      </c>
      <c r="V653" s="52">
        <v>0</v>
      </c>
      <c r="W653" s="52">
        <v>0</v>
      </c>
    </row>
    <row r="654" spans="2:23">
      <c r="B654" s="137"/>
      <c r="C654" s="137"/>
      <c r="D654" s="137"/>
      <c r="E654" s="137"/>
      <c r="F654" s="51" t="s">
        <v>55</v>
      </c>
      <c r="G654" s="52">
        <f t="shared" si="25"/>
        <v>13779.900000000001</v>
      </c>
      <c r="H654" s="52">
        <f t="shared" si="26"/>
        <v>13779.900000000001</v>
      </c>
      <c r="I654" s="52">
        <f t="shared" si="26"/>
        <v>0</v>
      </c>
      <c r="J654" s="52">
        <f t="shared" si="26"/>
        <v>0</v>
      </c>
      <c r="K654" s="52">
        <f t="shared" si="26"/>
        <v>0</v>
      </c>
      <c r="L654" s="52">
        <v>2945.7</v>
      </c>
      <c r="M654" s="52">
        <v>0</v>
      </c>
      <c r="N654" s="52">
        <v>0</v>
      </c>
      <c r="O654" s="52">
        <v>0</v>
      </c>
      <c r="P654" s="52">
        <v>0</v>
      </c>
      <c r="Q654" s="52">
        <v>0</v>
      </c>
      <c r="R654" s="52">
        <v>0</v>
      </c>
      <c r="S654" s="52">
        <v>0</v>
      </c>
      <c r="T654" s="52">
        <v>10834.2</v>
      </c>
      <c r="U654" s="52">
        <v>0</v>
      </c>
      <c r="V654" s="52">
        <v>0</v>
      </c>
      <c r="W654" s="52">
        <v>0</v>
      </c>
    </row>
    <row r="655" spans="2:23">
      <c r="B655" s="137"/>
      <c r="C655" s="137"/>
      <c r="D655" s="137"/>
      <c r="E655" s="137" t="s">
        <v>112</v>
      </c>
      <c r="F655" s="137" t="s">
        <v>197</v>
      </c>
      <c r="G655" s="52">
        <f t="shared" si="25"/>
        <v>932.8</v>
      </c>
      <c r="H655" s="52">
        <f t="shared" si="26"/>
        <v>932.8</v>
      </c>
      <c r="I655" s="52">
        <f t="shared" si="26"/>
        <v>0</v>
      </c>
      <c r="J655" s="52">
        <f t="shared" si="26"/>
        <v>0</v>
      </c>
      <c r="K655" s="52">
        <f t="shared" si="26"/>
        <v>0</v>
      </c>
      <c r="L655" s="52">
        <v>374</v>
      </c>
      <c r="M655" s="52">
        <v>0</v>
      </c>
      <c r="N655" s="52">
        <v>0</v>
      </c>
      <c r="O655" s="52">
        <v>0</v>
      </c>
      <c r="P655" s="52">
        <v>0</v>
      </c>
      <c r="Q655" s="52">
        <v>0</v>
      </c>
      <c r="R655" s="52">
        <v>0</v>
      </c>
      <c r="S655" s="52">
        <v>0</v>
      </c>
      <c r="T655" s="52">
        <v>558.79999999999995</v>
      </c>
      <c r="U655" s="52">
        <v>0</v>
      </c>
      <c r="V655" s="52">
        <v>0</v>
      </c>
      <c r="W655" s="52">
        <v>0</v>
      </c>
    </row>
    <row r="656" spans="2:23">
      <c r="B656" s="137"/>
      <c r="C656" s="137"/>
      <c r="D656" s="137"/>
      <c r="E656" s="137" t="s">
        <v>194</v>
      </c>
      <c r="F656" s="137" t="s">
        <v>197</v>
      </c>
      <c r="G656" s="52">
        <f t="shared" si="25"/>
        <v>909</v>
      </c>
      <c r="H656" s="52">
        <f t="shared" si="26"/>
        <v>909</v>
      </c>
      <c r="I656" s="52">
        <f t="shared" si="26"/>
        <v>0</v>
      </c>
      <c r="J656" s="52">
        <f t="shared" si="26"/>
        <v>0</v>
      </c>
      <c r="K656" s="52">
        <f t="shared" si="26"/>
        <v>0</v>
      </c>
      <c r="L656" s="52">
        <v>370.6</v>
      </c>
      <c r="M656" s="52">
        <v>0</v>
      </c>
      <c r="N656" s="52">
        <v>0</v>
      </c>
      <c r="O656" s="52">
        <v>0</v>
      </c>
      <c r="P656" s="52">
        <v>0</v>
      </c>
      <c r="Q656" s="52">
        <v>0</v>
      </c>
      <c r="R656" s="52">
        <v>0</v>
      </c>
      <c r="S656" s="52">
        <v>0</v>
      </c>
      <c r="T656" s="52">
        <v>538.4</v>
      </c>
      <c r="U656" s="52">
        <v>0</v>
      </c>
      <c r="V656" s="52">
        <v>0</v>
      </c>
      <c r="W656" s="52">
        <v>0</v>
      </c>
    </row>
    <row r="657" spans="2:23">
      <c r="B657" s="137"/>
      <c r="C657" s="137"/>
      <c r="D657" s="137"/>
      <c r="E657" s="137" t="s">
        <v>200</v>
      </c>
      <c r="F657" s="51" t="s">
        <v>214</v>
      </c>
      <c r="G657" s="52">
        <f t="shared" si="25"/>
        <v>1793.7</v>
      </c>
      <c r="H657" s="52">
        <f t="shared" si="26"/>
        <v>1793.7</v>
      </c>
      <c r="I657" s="52">
        <f t="shared" si="26"/>
        <v>0</v>
      </c>
      <c r="J657" s="52">
        <f t="shared" si="26"/>
        <v>0</v>
      </c>
      <c r="K657" s="52">
        <f t="shared" si="26"/>
        <v>0</v>
      </c>
      <c r="L657" s="52">
        <v>0</v>
      </c>
      <c r="M657" s="52">
        <v>0</v>
      </c>
      <c r="N657" s="52">
        <v>0</v>
      </c>
      <c r="O657" s="52">
        <v>0</v>
      </c>
      <c r="P657" s="52">
        <v>0</v>
      </c>
      <c r="Q657" s="52">
        <v>0</v>
      </c>
      <c r="R657" s="52">
        <v>0</v>
      </c>
      <c r="S657" s="52">
        <v>0</v>
      </c>
      <c r="T657" s="52">
        <v>1793.7</v>
      </c>
      <c r="U657" s="52">
        <v>0</v>
      </c>
      <c r="V657" s="52">
        <v>0</v>
      </c>
      <c r="W657" s="52">
        <v>0</v>
      </c>
    </row>
    <row r="658" spans="2:23" ht="31.2">
      <c r="B658" s="137"/>
      <c r="C658" s="137"/>
      <c r="D658" s="137"/>
      <c r="E658" s="137"/>
      <c r="F658" s="51" t="s">
        <v>215</v>
      </c>
      <c r="G658" s="52">
        <f t="shared" si="25"/>
        <v>712.09999999999991</v>
      </c>
      <c r="H658" s="52">
        <f t="shared" si="26"/>
        <v>712.09999999999991</v>
      </c>
      <c r="I658" s="52">
        <f t="shared" si="26"/>
        <v>0</v>
      </c>
      <c r="J658" s="52">
        <f t="shared" si="26"/>
        <v>0</v>
      </c>
      <c r="K658" s="52">
        <f t="shared" si="26"/>
        <v>0</v>
      </c>
      <c r="L658" s="52">
        <v>303.89999999999998</v>
      </c>
      <c r="M658" s="52">
        <v>0</v>
      </c>
      <c r="N658" s="52">
        <v>0</v>
      </c>
      <c r="O658" s="52">
        <v>0</v>
      </c>
      <c r="P658" s="52">
        <v>0</v>
      </c>
      <c r="Q658" s="52">
        <v>0</v>
      </c>
      <c r="R658" s="52">
        <v>0</v>
      </c>
      <c r="S658" s="52">
        <v>0</v>
      </c>
      <c r="T658" s="52">
        <v>408.2</v>
      </c>
      <c r="U658" s="52">
        <v>0</v>
      </c>
      <c r="V658" s="52">
        <v>0</v>
      </c>
      <c r="W658" s="52">
        <v>0</v>
      </c>
    </row>
    <row r="659" spans="2:23">
      <c r="B659" s="137"/>
      <c r="C659" s="137"/>
      <c r="D659" s="137"/>
      <c r="E659" s="137"/>
      <c r="F659" s="51" t="s">
        <v>216</v>
      </c>
      <c r="G659" s="52">
        <f t="shared" si="25"/>
        <v>1706.3</v>
      </c>
      <c r="H659" s="52">
        <f t="shared" si="26"/>
        <v>1706.3</v>
      </c>
      <c r="I659" s="52">
        <f t="shared" si="26"/>
        <v>0</v>
      </c>
      <c r="J659" s="52">
        <f t="shared" si="26"/>
        <v>0</v>
      </c>
      <c r="K659" s="52">
        <f t="shared" si="26"/>
        <v>0</v>
      </c>
      <c r="L659" s="52">
        <v>1080.8</v>
      </c>
      <c r="M659" s="52">
        <v>0</v>
      </c>
      <c r="N659" s="52">
        <v>0</v>
      </c>
      <c r="O659" s="52">
        <v>0</v>
      </c>
      <c r="P659" s="52">
        <v>0</v>
      </c>
      <c r="Q659" s="52">
        <v>0</v>
      </c>
      <c r="R659" s="52">
        <v>0</v>
      </c>
      <c r="S659" s="52">
        <v>0</v>
      </c>
      <c r="T659" s="52">
        <v>625.5</v>
      </c>
      <c r="U659" s="52">
        <v>0</v>
      </c>
      <c r="V659" s="52">
        <v>0</v>
      </c>
      <c r="W659" s="52">
        <v>0</v>
      </c>
    </row>
    <row r="660" spans="2:23">
      <c r="B660" s="137"/>
      <c r="C660" s="137"/>
      <c r="D660" s="137"/>
      <c r="E660" s="137"/>
      <c r="F660" s="51" t="s">
        <v>55</v>
      </c>
      <c r="G660" s="52">
        <f t="shared" si="25"/>
        <v>3921</v>
      </c>
      <c r="H660" s="52">
        <f t="shared" si="26"/>
        <v>3921</v>
      </c>
      <c r="I660" s="52">
        <f t="shared" si="26"/>
        <v>0</v>
      </c>
      <c r="J660" s="52">
        <f t="shared" si="26"/>
        <v>0</v>
      </c>
      <c r="K660" s="52">
        <f t="shared" si="26"/>
        <v>0</v>
      </c>
      <c r="L660" s="52">
        <v>48.3</v>
      </c>
      <c r="M660" s="52">
        <v>0</v>
      </c>
      <c r="N660" s="52">
        <v>0</v>
      </c>
      <c r="O660" s="52">
        <v>0</v>
      </c>
      <c r="P660" s="52">
        <v>0</v>
      </c>
      <c r="Q660" s="52">
        <v>0</v>
      </c>
      <c r="R660" s="52">
        <v>0</v>
      </c>
      <c r="S660" s="52">
        <v>0</v>
      </c>
      <c r="T660" s="52">
        <v>3872.7</v>
      </c>
      <c r="U660" s="52">
        <v>0</v>
      </c>
      <c r="V660" s="52">
        <v>0</v>
      </c>
      <c r="W660" s="52">
        <v>0</v>
      </c>
    </row>
    <row r="661" spans="2:23">
      <c r="B661" s="137"/>
      <c r="C661" s="137"/>
      <c r="D661" s="137"/>
      <c r="E661" s="137" t="s">
        <v>201</v>
      </c>
      <c r="F661" s="137" t="s">
        <v>197</v>
      </c>
      <c r="G661" s="52">
        <f t="shared" si="25"/>
        <v>0</v>
      </c>
      <c r="H661" s="52">
        <f t="shared" si="26"/>
        <v>0</v>
      </c>
      <c r="I661" s="52">
        <f t="shared" si="26"/>
        <v>0</v>
      </c>
      <c r="J661" s="52">
        <f t="shared" si="26"/>
        <v>0</v>
      </c>
      <c r="K661" s="52">
        <f t="shared" si="26"/>
        <v>0</v>
      </c>
      <c r="L661" s="52">
        <v>0</v>
      </c>
      <c r="M661" s="52">
        <v>0</v>
      </c>
      <c r="N661" s="52">
        <v>0</v>
      </c>
      <c r="O661" s="52">
        <v>0</v>
      </c>
      <c r="P661" s="52">
        <v>0</v>
      </c>
      <c r="Q661" s="52">
        <v>0</v>
      </c>
      <c r="R661" s="52">
        <v>0</v>
      </c>
      <c r="S661" s="52">
        <v>0</v>
      </c>
      <c r="T661" s="52">
        <v>0</v>
      </c>
      <c r="U661" s="52">
        <v>0</v>
      </c>
      <c r="V661" s="52">
        <v>0</v>
      </c>
      <c r="W661" s="52">
        <v>0</v>
      </c>
    </row>
    <row r="662" spans="2:23">
      <c r="B662" s="137"/>
      <c r="C662" s="137"/>
      <c r="D662" s="137"/>
      <c r="E662" s="137" t="s">
        <v>217</v>
      </c>
      <c r="F662" s="137" t="s">
        <v>197</v>
      </c>
      <c r="G662" s="52">
        <f t="shared" si="25"/>
        <v>2365.3000000000002</v>
      </c>
      <c r="H662" s="52">
        <f t="shared" si="26"/>
        <v>2365.3000000000002</v>
      </c>
      <c r="I662" s="52">
        <f t="shared" si="26"/>
        <v>0</v>
      </c>
      <c r="J662" s="52">
        <f t="shared" si="26"/>
        <v>0</v>
      </c>
      <c r="K662" s="52">
        <f t="shared" si="26"/>
        <v>0</v>
      </c>
      <c r="L662" s="52">
        <v>787.7</v>
      </c>
      <c r="M662" s="52">
        <v>0</v>
      </c>
      <c r="N662" s="52">
        <v>0</v>
      </c>
      <c r="O662" s="52">
        <v>0</v>
      </c>
      <c r="P662" s="52">
        <v>0</v>
      </c>
      <c r="Q662" s="52">
        <v>0</v>
      </c>
      <c r="R662" s="52">
        <v>0</v>
      </c>
      <c r="S662" s="52">
        <v>0</v>
      </c>
      <c r="T662" s="52">
        <v>1577.6</v>
      </c>
      <c r="U662" s="52">
        <v>0</v>
      </c>
      <c r="V662" s="52">
        <v>0</v>
      </c>
      <c r="W662" s="52">
        <v>0</v>
      </c>
    </row>
    <row r="663" spans="2:23">
      <c r="B663" s="137"/>
      <c r="C663" s="137"/>
      <c r="D663" s="137"/>
      <c r="E663" s="137" t="s">
        <v>218</v>
      </c>
      <c r="F663" s="137" t="s">
        <v>197</v>
      </c>
      <c r="G663" s="52">
        <f t="shared" si="25"/>
        <v>1177.2</v>
      </c>
      <c r="H663" s="52">
        <f t="shared" si="26"/>
        <v>1177.2</v>
      </c>
      <c r="I663" s="52">
        <f t="shared" si="26"/>
        <v>0</v>
      </c>
      <c r="J663" s="52">
        <f t="shared" si="26"/>
        <v>0</v>
      </c>
      <c r="K663" s="52">
        <f t="shared" si="26"/>
        <v>0</v>
      </c>
      <c r="L663" s="52">
        <v>0</v>
      </c>
      <c r="M663" s="52">
        <v>0</v>
      </c>
      <c r="N663" s="52">
        <v>0</v>
      </c>
      <c r="O663" s="52">
        <v>0</v>
      </c>
      <c r="P663" s="52">
        <v>0</v>
      </c>
      <c r="Q663" s="52">
        <v>0</v>
      </c>
      <c r="R663" s="52">
        <v>0</v>
      </c>
      <c r="S663" s="52">
        <v>0</v>
      </c>
      <c r="T663" s="52">
        <v>1177.2</v>
      </c>
      <c r="U663" s="52">
        <v>0</v>
      </c>
      <c r="V663" s="52">
        <v>0</v>
      </c>
      <c r="W663" s="52">
        <v>0</v>
      </c>
    </row>
    <row r="664" spans="2:23">
      <c r="B664" s="137"/>
      <c r="C664" s="137"/>
      <c r="D664" s="137"/>
      <c r="E664" s="137" t="s">
        <v>202</v>
      </c>
      <c r="F664" s="137" t="s">
        <v>197</v>
      </c>
      <c r="G664" s="52">
        <f t="shared" si="25"/>
        <v>0</v>
      </c>
      <c r="H664" s="52">
        <f t="shared" si="26"/>
        <v>0</v>
      </c>
      <c r="I664" s="52">
        <f t="shared" si="26"/>
        <v>0</v>
      </c>
      <c r="J664" s="52">
        <f t="shared" si="26"/>
        <v>0</v>
      </c>
      <c r="K664" s="52">
        <f t="shared" si="26"/>
        <v>0</v>
      </c>
      <c r="L664" s="52">
        <v>0</v>
      </c>
      <c r="M664" s="52">
        <v>0</v>
      </c>
      <c r="N664" s="52">
        <v>0</v>
      </c>
      <c r="O664" s="52">
        <v>0</v>
      </c>
      <c r="P664" s="52">
        <v>0</v>
      </c>
      <c r="Q664" s="52">
        <v>0</v>
      </c>
      <c r="R664" s="52">
        <v>0</v>
      </c>
      <c r="S664" s="52">
        <v>0</v>
      </c>
      <c r="T664" s="52">
        <v>0</v>
      </c>
      <c r="U664" s="52">
        <v>0</v>
      </c>
      <c r="V664" s="52">
        <v>0</v>
      </c>
      <c r="W664" s="52">
        <v>0</v>
      </c>
    </row>
    <row r="665" spans="2:23">
      <c r="B665" s="137"/>
      <c r="C665" s="137"/>
      <c r="D665" s="137"/>
      <c r="E665" s="137" t="s">
        <v>235</v>
      </c>
      <c r="F665" s="137" t="s">
        <v>197</v>
      </c>
      <c r="G665" s="52">
        <f t="shared" si="25"/>
        <v>0</v>
      </c>
      <c r="H665" s="52">
        <f t="shared" si="26"/>
        <v>0</v>
      </c>
      <c r="I665" s="52">
        <f t="shared" si="26"/>
        <v>0</v>
      </c>
      <c r="J665" s="52">
        <f t="shared" si="26"/>
        <v>0</v>
      </c>
      <c r="K665" s="52">
        <f t="shared" si="26"/>
        <v>0</v>
      </c>
      <c r="L665" s="52">
        <v>0</v>
      </c>
      <c r="M665" s="52">
        <v>0</v>
      </c>
      <c r="N665" s="52">
        <v>0</v>
      </c>
      <c r="O665" s="52">
        <v>0</v>
      </c>
      <c r="P665" s="52">
        <v>0</v>
      </c>
      <c r="Q665" s="52">
        <v>0</v>
      </c>
      <c r="R665" s="52">
        <v>0</v>
      </c>
      <c r="S665" s="52">
        <v>0</v>
      </c>
      <c r="T665" s="52">
        <v>0</v>
      </c>
      <c r="U665" s="52">
        <v>0</v>
      </c>
      <c r="V665" s="52">
        <v>0</v>
      </c>
      <c r="W665" s="52">
        <v>0</v>
      </c>
    </row>
    <row r="666" spans="2:23">
      <c r="B666" s="137"/>
      <c r="C666" s="137"/>
      <c r="D666" s="137"/>
      <c r="E666" s="137" t="s">
        <v>220</v>
      </c>
      <c r="F666" s="137" t="s">
        <v>197</v>
      </c>
      <c r="G666" s="52">
        <f t="shared" si="25"/>
        <v>0</v>
      </c>
      <c r="H666" s="52">
        <f t="shared" si="26"/>
        <v>0</v>
      </c>
      <c r="I666" s="52">
        <f t="shared" si="26"/>
        <v>0</v>
      </c>
      <c r="J666" s="52">
        <f t="shared" si="26"/>
        <v>0</v>
      </c>
      <c r="K666" s="52">
        <f t="shared" si="26"/>
        <v>0</v>
      </c>
      <c r="L666" s="52">
        <v>0</v>
      </c>
      <c r="M666" s="52">
        <v>0</v>
      </c>
      <c r="N666" s="52">
        <v>0</v>
      </c>
      <c r="O666" s="52">
        <v>0</v>
      </c>
      <c r="P666" s="52">
        <v>0</v>
      </c>
      <c r="Q666" s="52">
        <v>0</v>
      </c>
      <c r="R666" s="52">
        <v>0</v>
      </c>
      <c r="S666" s="52">
        <v>0</v>
      </c>
      <c r="T666" s="52">
        <v>0</v>
      </c>
      <c r="U666" s="52">
        <v>0</v>
      </c>
      <c r="V666" s="52">
        <v>0</v>
      </c>
      <c r="W666" s="52">
        <v>0</v>
      </c>
    </row>
    <row r="667" spans="2:23" ht="31.2">
      <c r="B667" s="137"/>
      <c r="C667" s="137"/>
      <c r="D667" s="137"/>
      <c r="E667" s="137" t="s">
        <v>221</v>
      </c>
      <c r="F667" s="51" t="s">
        <v>222</v>
      </c>
      <c r="G667" s="52">
        <f t="shared" si="25"/>
        <v>0</v>
      </c>
      <c r="H667" s="52">
        <f t="shared" si="26"/>
        <v>0</v>
      </c>
      <c r="I667" s="52">
        <f t="shared" si="26"/>
        <v>0</v>
      </c>
      <c r="J667" s="52">
        <f t="shared" si="26"/>
        <v>0</v>
      </c>
      <c r="K667" s="52">
        <f t="shared" si="26"/>
        <v>0</v>
      </c>
      <c r="L667" s="52">
        <v>0</v>
      </c>
      <c r="M667" s="52">
        <v>0</v>
      </c>
      <c r="N667" s="52">
        <v>0</v>
      </c>
      <c r="O667" s="52">
        <v>0</v>
      </c>
      <c r="P667" s="52">
        <v>0</v>
      </c>
      <c r="Q667" s="52">
        <v>0</v>
      </c>
      <c r="R667" s="52">
        <v>0</v>
      </c>
      <c r="S667" s="52">
        <v>0</v>
      </c>
      <c r="T667" s="52">
        <v>0</v>
      </c>
      <c r="U667" s="52">
        <v>0</v>
      </c>
      <c r="V667" s="52">
        <v>0</v>
      </c>
      <c r="W667" s="52">
        <v>0</v>
      </c>
    </row>
    <row r="668" spans="2:23">
      <c r="B668" s="137"/>
      <c r="C668" s="137"/>
      <c r="D668" s="137"/>
      <c r="E668" s="137"/>
      <c r="F668" s="51" t="s">
        <v>223</v>
      </c>
      <c r="G668" s="52">
        <f t="shared" si="25"/>
        <v>0</v>
      </c>
      <c r="H668" s="52">
        <f t="shared" si="26"/>
        <v>0</v>
      </c>
      <c r="I668" s="52">
        <f t="shared" si="26"/>
        <v>0</v>
      </c>
      <c r="J668" s="52">
        <f t="shared" si="26"/>
        <v>0</v>
      </c>
      <c r="K668" s="52">
        <f t="shared" si="26"/>
        <v>0</v>
      </c>
      <c r="L668" s="52">
        <v>0</v>
      </c>
      <c r="M668" s="52">
        <v>0</v>
      </c>
      <c r="N668" s="52">
        <v>0</v>
      </c>
      <c r="O668" s="52">
        <v>0</v>
      </c>
      <c r="P668" s="52">
        <v>0</v>
      </c>
      <c r="Q668" s="52">
        <v>0</v>
      </c>
      <c r="R668" s="52">
        <v>0</v>
      </c>
      <c r="S668" s="52">
        <v>0</v>
      </c>
      <c r="T668" s="52">
        <v>0</v>
      </c>
      <c r="U668" s="52">
        <v>0</v>
      </c>
      <c r="V668" s="52">
        <v>0</v>
      </c>
      <c r="W668" s="52">
        <v>0</v>
      </c>
    </row>
    <row r="669" spans="2:23">
      <c r="B669" s="137"/>
      <c r="C669" s="137"/>
      <c r="D669" s="137"/>
      <c r="E669" s="137" t="s">
        <v>54</v>
      </c>
      <c r="F669" s="137" t="s">
        <v>197</v>
      </c>
      <c r="G669" s="52">
        <f t="shared" si="25"/>
        <v>0</v>
      </c>
      <c r="H669" s="52">
        <f t="shared" si="26"/>
        <v>0</v>
      </c>
      <c r="I669" s="52">
        <f t="shared" si="26"/>
        <v>0</v>
      </c>
      <c r="J669" s="52">
        <f t="shared" si="26"/>
        <v>0</v>
      </c>
      <c r="K669" s="52">
        <f t="shared" si="26"/>
        <v>0</v>
      </c>
      <c r="L669" s="52">
        <v>0</v>
      </c>
      <c r="M669" s="52">
        <v>0</v>
      </c>
      <c r="N669" s="52">
        <v>0</v>
      </c>
      <c r="O669" s="52">
        <v>0</v>
      </c>
      <c r="P669" s="52">
        <v>0</v>
      </c>
      <c r="Q669" s="52">
        <v>0</v>
      </c>
      <c r="R669" s="52">
        <v>0</v>
      </c>
      <c r="S669" s="52">
        <v>0</v>
      </c>
      <c r="T669" s="52">
        <v>0</v>
      </c>
      <c r="U669" s="52">
        <v>0</v>
      </c>
      <c r="V669" s="52">
        <v>0</v>
      </c>
      <c r="W669" s="52">
        <v>0</v>
      </c>
    </row>
    <row r="670" spans="2:23">
      <c r="B670" s="137"/>
      <c r="C670" s="137"/>
      <c r="D670" s="137"/>
      <c r="E670" s="137" t="s">
        <v>224</v>
      </c>
      <c r="F670" s="137" t="s">
        <v>197</v>
      </c>
      <c r="G670" s="52">
        <f t="shared" si="25"/>
        <v>51.6</v>
      </c>
      <c r="H670" s="52">
        <f t="shared" si="26"/>
        <v>51.6</v>
      </c>
      <c r="I670" s="52">
        <f t="shared" si="26"/>
        <v>0</v>
      </c>
      <c r="J670" s="52">
        <f t="shared" si="26"/>
        <v>0</v>
      </c>
      <c r="K670" s="52">
        <f t="shared" si="26"/>
        <v>0</v>
      </c>
      <c r="L670" s="52">
        <v>0</v>
      </c>
      <c r="M670" s="52">
        <v>0</v>
      </c>
      <c r="N670" s="52">
        <v>0</v>
      </c>
      <c r="O670" s="52">
        <v>0</v>
      </c>
      <c r="P670" s="52">
        <v>0</v>
      </c>
      <c r="Q670" s="52">
        <v>0</v>
      </c>
      <c r="R670" s="52">
        <v>0</v>
      </c>
      <c r="S670" s="52">
        <v>0</v>
      </c>
      <c r="T670" s="52">
        <v>51.6</v>
      </c>
      <c r="U670" s="52">
        <v>0</v>
      </c>
      <c r="V670" s="52">
        <v>0</v>
      </c>
      <c r="W670" s="52">
        <v>0</v>
      </c>
    </row>
    <row r="671" spans="2:23">
      <c r="B671" s="137"/>
      <c r="C671" s="137"/>
      <c r="D671" s="137"/>
      <c r="E671" s="137" t="s">
        <v>225</v>
      </c>
      <c r="F671" s="137" t="s">
        <v>197</v>
      </c>
      <c r="G671" s="52">
        <f t="shared" si="25"/>
        <v>0</v>
      </c>
      <c r="H671" s="52">
        <f t="shared" si="26"/>
        <v>0</v>
      </c>
      <c r="I671" s="52">
        <f t="shared" si="26"/>
        <v>0</v>
      </c>
      <c r="J671" s="52">
        <f t="shared" si="26"/>
        <v>0</v>
      </c>
      <c r="K671" s="52">
        <f t="shared" si="26"/>
        <v>0</v>
      </c>
      <c r="L671" s="52">
        <v>0</v>
      </c>
      <c r="M671" s="52">
        <v>0</v>
      </c>
      <c r="N671" s="52">
        <v>0</v>
      </c>
      <c r="O671" s="52">
        <v>0</v>
      </c>
      <c r="P671" s="52">
        <v>0</v>
      </c>
      <c r="Q671" s="52">
        <v>0</v>
      </c>
      <c r="R671" s="52">
        <v>0</v>
      </c>
      <c r="S671" s="52">
        <v>0</v>
      </c>
      <c r="T671" s="52">
        <v>0</v>
      </c>
      <c r="U671" s="52">
        <v>0</v>
      </c>
      <c r="V671" s="52">
        <v>0</v>
      </c>
      <c r="W671" s="52">
        <v>0</v>
      </c>
    </row>
    <row r="672" spans="2:23">
      <c r="B672" s="137"/>
      <c r="C672" s="137"/>
      <c r="D672" s="137"/>
      <c r="E672" s="137" t="s">
        <v>55</v>
      </c>
      <c r="F672" s="137" t="s">
        <v>197</v>
      </c>
      <c r="G672" s="52">
        <f t="shared" si="25"/>
        <v>205.8</v>
      </c>
      <c r="H672" s="52">
        <f t="shared" si="26"/>
        <v>205.8</v>
      </c>
      <c r="I672" s="52">
        <f t="shared" si="26"/>
        <v>0</v>
      </c>
      <c r="J672" s="52">
        <f t="shared" si="26"/>
        <v>0</v>
      </c>
      <c r="K672" s="52">
        <f t="shared" si="26"/>
        <v>0</v>
      </c>
      <c r="L672" s="52">
        <v>90.3</v>
      </c>
      <c r="M672" s="52">
        <v>0</v>
      </c>
      <c r="N672" s="52">
        <v>0</v>
      </c>
      <c r="O672" s="52">
        <v>0</v>
      </c>
      <c r="P672" s="52">
        <v>0</v>
      </c>
      <c r="Q672" s="52">
        <v>0</v>
      </c>
      <c r="R672" s="52">
        <v>0</v>
      </c>
      <c r="S672" s="52">
        <v>0</v>
      </c>
      <c r="T672" s="52">
        <v>115.5</v>
      </c>
      <c r="U672" s="52">
        <v>0</v>
      </c>
      <c r="V672" s="52">
        <v>0</v>
      </c>
      <c r="W672" s="52">
        <v>0</v>
      </c>
    </row>
    <row r="673" spans="2:23">
      <c r="B673" s="137"/>
      <c r="C673" s="137"/>
      <c r="D673" s="137"/>
      <c r="E673" s="137" t="s">
        <v>226</v>
      </c>
      <c r="F673" s="137" t="s">
        <v>197</v>
      </c>
      <c r="G673" s="52">
        <f t="shared" si="25"/>
        <v>20154.5</v>
      </c>
      <c r="H673" s="52">
        <f t="shared" si="26"/>
        <v>20154.5</v>
      </c>
      <c r="I673" s="52">
        <f t="shared" si="26"/>
        <v>0</v>
      </c>
      <c r="J673" s="52">
        <f t="shared" si="26"/>
        <v>0</v>
      </c>
      <c r="K673" s="52">
        <f t="shared" si="26"/>
        <v>0</v>
      </c>
      <c r="L673" s="52">
        <v>20154.5</v>
      </c>
      <c r="M673" s="52">
        <v>0</v>
      </c>
      <c r="N673" s="52">
        <v>0</v>
      </c>
      <c r="O673" s="52">
        <v>0</v>
      </c>
      <c r="P673" s="52">
        <v>0</v>
      </c>
      <c r="Q673" s="52">
        <v>0</v>
      </c>
      <c r="R673" s="52">
        <v>0</v>
      </c>
      <c r="S673" s="52">
        <v>0</v>
      </c>
      <c r="T673" s="52">
        <v>0</v>
      </c>
      <c r="U673" s="52">
        <v>0</v>
      </c>
      <c r="V673" s="52">
        <v>0</v>
      </c>
      <c r="W673" s="52">
        <v>0</v>
      </c>
    </row>
    <row r="674" spans="2:23">
      <c r="B674" s="137"/>
      <c r="C674" s="137"/>
      <c r="D674" s="137" t="s">
        <v>227</v>
      </c>
      <c r="E674" s="137" t="s">
        <v>197</v>
      </c>
      <c r="F674" s="137" t="s">
        <v>197</v>
      </c>
      <c r="G674" s="52">
        <f t="shared" si="25"/>
        <v>44300</v>
      </c>
      <c r="H674" s="52">
        <f t="shared" si="26"/>
        <v>44300</v>
      </c>
      <c r="I674" s="52">
        <f t="shared" si="26"/>
        <v>0</v>
      </c>
      <c r="J674" s="52">
        <f t="shared" si="26"/>
        <v>0</v>
      </c>
      <c r="K674" s="52">
        <f t="shared" si="26"/>
        <v>0</v>
      </c>
      <c r="L674" s="52">
        <v>0</v>
      </c>
      <c r="M674" s="52">
        <v>0</v>
      </c>
      <c r="N674" s="52">
        <v>0</v>
      </c>
      <c r="O674" s="52">
        <v>0</v>
      </c>
      <c r="P674" s="52">
        <v>523.20000000000005</v>
      </c>
      <c r="Q674" s="52">
        <v>0</v>
      </c>
      <c r="R674" s="52">
        <v>0</v>
      </c>
      <c r="S674" s="52">
        <v>0</v>
      </c>
      <c r="T674" s="52">
        <v>43776.800000000003</v>
      </c>
      <c r="U674" s="52">
        <v>0</v>
      </c>
      <c r="V674" s="52">
        <v>0</v>
      </c>
      <c r="W674" s="52">
        <v>0</v>
      </c>
    </row>
    <row r="675" spans="2:23">
      <c r="B675" s="137" t="s">
        <v>125</v>
      </c>
      <c r="C675" s="137" t="s">
        <v>139</v>
      </c>
      <c r="D675" s="137" t="s">
        <v>123</v>
      </c>
      <c r="E675" s="137"/>
      <c r="F675" s="137" t="s">
        <v>197</v>
      </c>
      <c r="G675" s="52">
        <f t="shared" si="25"/>
        <v>119880.9</v>
      </c>
      <c r="H675" s="52">
        <f t="shared" si="26"/>
        <v>61020.899999999994</v>
      </c>
      <c r="I675" s="52">
        <f t="shared" si="26"/>
        <v>40173.1</v>
      </c>
      <c r="J675" s="52">
        <f t="shared" si="26"/>
        <v>18686.900000000001</v>
      </c>
      <c r="K675" s="52">
        <f t="shared" si="26"/>
        <v>0</v>
      </c>
      <c r="L675" s="52">
        <v>11812.5</v>
      </c>
      <c r="M675" s="52">
        <v>36729.5</v>
      </c>
      <c r="N675" s="52">
        <v>18686.900000000001</v>
      </c>
      <c r="O675" s="52">
        <v>0</v>
      </c>
      <c r="P675" s="52">
        <v>659.8</v>
      </c>
      <c r="Q675" s="52">
        <v>0</v>
      </c>
      <c r="R675" s="52">
        <v>0</v>
      </c>
      <c r="S675" s="52">
        <v>0</v>
      </c>
      <c r="T675" s="52">
        <v>48548.6</v>
      </c>
      <c r="U675" s="52">
        <v>3443.6</v>
      </c>
      <c r="V675" s="52">
        <v>0</v>
      </c>
      <c r="W675" s="52">
        <v>0</v>
      </c>
    </row>
    <row r="676" spans="2:23">
      <c r="B676" s="137"/>
      <c r="C676" s="137"/>
      <c r="D676" s="137" t="s">
        <v>198</v>
      </c>
      <c r="E676" s="137" t="s">
        <v>58</v>
      </c>
      <c r="F676" s="137" t="s">
        <v>197</v>
      </c>
      <c r="G676" s="52">
        <f t="shared" si="25"/>
        <v>58860</v>
      </c>
      <c r="H676" s="52">
        <f t="shared" si="26"/>
        <v>0</v>
      </c>
      <c r="I676" s="52">
        <f t="shared" si="26"/>
        <v>40173.1</v>
      </c>
      <c r="J676" s="52">
        <f t="shared" si="26"/>
        <v>18686.900000000001</v>
      </c>
      <c r="K676" s="52">
        <f t="shared" si="26"/>
        <v>0</v>
      </c>
      <c r="L676" s="52">
        <v>0</v>
      </c>
      <c r="M676" s="52">
        <v>36729.5</v>
      </c>
      <c r="N676" s="52">
        <v>18686.900000000001</v>
      </c>
      <c r="O676" s="52">
        <v>0</v>
      </c>
      <c r="P676" s="52">
        <v>0</v>
      </c>
      <c r="Q676" s="52">
        <v>0</v>
      </c>
      <c r="R676" s="52">
        <v>0</v>
      </c>
      <c r="S676" s="52">
        <v>0</v>
      </c>
      <c r="T676" s="52">
        <v>0</v>
      </c>
      <c r="U676" s="52">
        <v>3443.6</v>
      </c>
      <c r="V676" s="52">
        <v>0</v>
      </c>
      <c r="W676" s="52">
        <v>0</v>
      </c>
    </row>
    <row r="677" spans="2:23">
      <c r="B677" s="137"/>
      <c r="C677" s="137"/>
      <c r="D677" s="137"/>
      <c r="E677" s="137" t="s">
        <v>153</v>
      </c>
      <c r="F677" s="51" t="s">
        <v>58</v>
      </c>
      <c r="G677" s="52">
        <f t="shared" si="25"/>
        <v>54212.7</v>
      </c>
      <c r="H677" s="52">
        <f t="shared" si="26"/>
        <v>0</v>
      </c>
      <c r="I677" s="52">
        <f t="shared" si="26"/>
        <v>37818</v>
      </c>
      <c r="J677" s="52">
        <f t="shared" si="26"/>
        <v>16394.7</v>
      </c>
      <c r="K677" s="52">
        <f t="shared" si="26"/>
        <v>0</v>
      </c>
      <c r="L677" s="52">
        <v>0</v>
      </c>
      <c r="M677" s="52">
        <v>34374.400000000001</v>
      </c>
      <c r="N677" s="52">
        <v>16394.7</v>
      </c>
      <c r="O677" s="52">
        <v>0</v>
      </c>
      <c r="P677" s="52">
        <v>0</v>
      </c>
      <c r="Q677" s="52">
        <v>0</v>
      </c>
      <c r="R677" s="52">
        <v>0</v>
      </c>
      <c r="S677" s="52">
        <v>0</v>
      </c>
      <c r="T677" s="52">
        <v>0</v>
      </c>
      <c r="U677" s="52">
        <v>3443.6</v>
      </c>
      <c r="V677" s="52">
        <v>0</v>
      </c>
      <c r="W677" s="52">
        <v>0</v>
      </c>
    </row>
    <row r="678" spans="2:23">
      <c r="B678" s="137"/>
      <c r="C678" s="137"/>
      <c r="D678" s="137"/>
      <c r="E678" s="137"/>
      <c r="F678" s="51" t="s">
        <v>199</v>
      </c>
      <c r="G678" s="52">
        <f t="shared" si="25"/>
        <v>17228</v>
      </c>
      <c r="H678" s="52">
        <f t="shared" si="26"/>
        <v>0</v>
      </c>
      <c r="I678" s="52">
        <f t="shared" si="26"/>
        <v>11664.6</v>
      </c>
      <c r="J678" s="52">
        <f t="shared" si="26"/>
        <v>5563.4</v>
      </c>
      <c r="K678" s="52">
        <f t="shared" si="26"/>
        <v>0</v>
      </c>
      <c r="L678" s="52">
        <v>0</v>
      </c>
      <c r="M678" s="52">
        <v>11664.6</v>
      </c>
      <c r="N678" s="52">
        <v>5563.4</v>
      </c>
      <c r="O678" s="52">
        <v>0</v>
      </c>
      <c r="P678" s="52">
        <v>0</v>
      </c>
      <c r="Q678" s="52">
        <v>0</v>
      </c>
      <c r="R678" s="52">
        <v>0</v>
      </c>
      <c r="S678" s="52">
        <v>0</v>
      </c>
      <c r="T678" s="52">
        <v>0</v>
      </c>
      <c r="U678" s="52">
        <v>0</v>
      </c>
      <c r="V678" s="52">
        <v>0</v>
      </c>
      <c r="W678" s="52">
        <v>0</v>
      </c>
    </row>
    <row r="679" spans="2:23" ht="31.2">
      <c r="B679" s="137"/>
      <c r="C679" s="137"/>
      <c r="D679" s="137"/>
      <c r="E679" s="137"/>
      <c r="F679" s="51" t="s">
        <v>200</v>
      </c>
      <c r="G679" s="52">
        <f t="shared" si="25"/>
        <v>13536.3</v>
      </c>
      <c r="H679" s="52">
        <f t="shared" si="26"/>
        <v>0</v>
      </c>
      <c r="I679" s="52">
        <f t="shared" si="26"/>
        <v>10277.1</v>
      </c>
      <c r="J679" s="52">
        <f t="shared" si="26"/>
        <v>3259.2</v>
      </c>
      <c r="K679" s="52">
        <f t="shared" si="26"/>
        <v>0</v>
      </c>
      <c r="L679" s="52">
        <v>0</v>
      </c>
      <c r="M679" s="52">
        <v>6833.5</v>
      </c>
      <c r="N679" s="52">
        <v>3259.2</v>
      </c>
      <c r="O679" s="52">
        <v>0</v>
      </c>
      <c r="P679" s="52">
        <v>0</v>
      </c>
      <c r="Q679" s="52">
        <v>0</v>
      </c>
      <c r="R679" s="52">
        <v>0</v>
      </c>
      <c r="S679" s="52">
        <v>0</v>
      </c>
      <c r="T679" s="52">
        <v>0</v>
      </c>
      <c r="U679" s="52">
        <v>3443.6</v>
      </c>
      <c r="V679" s="52">
        <v>0</v>
      </c>
      <c r="W679" s="52">
        <v>0</v>
      </c>
    </row>
    <row r="680" spans="2:23">
      <c r="B680" s="137"/>
      <c r="C680" s="137"/>
      <c r="D680" s="137"/>
      <c r="E680" s="137"/>
      <c r="F680" s="51" t="s">
        <v>201</v>
      </c>
      <c r="G680" s="52">
        <f t="shared" si="25"/>
        <v>316.8</v>
      </c>
      <c r="H680" s="52">
        <f t="shared" si="26"/>
        <v>0</v>
      </c>
      <c r="I680" s="52">
        <f t="shared" si="26"/>
        <v>214.5</v>
      </c>
      <c r="J680" s="52">
        <f t="shared" si="26"/>
        <v>102.3</v>
      </c>
      <c r="K680" s="52">
        <f t="shared" si="26"/>
        <v>0</v>
      </c>
      <c r="L680" s="52">
        <v>0</v>
      </c>
      <c r="M680" s="52">
        <v>214.5</v>
      </c>
      <c r="N680" s="52">
        <v>102.3</v>
      </c>
      <c r="O680" s="52">
        <v>0</v>
      </c>
      <c r="P680" s="52">
        <v>0</v>
      </c>
      <c r="Q680" s="52">
        <v>0</v>
      </c>
      <c r="R680" s="52">
        <v>0</v>
      </c>
      <c r="S680" s="52">
        <v>0</v>
      </c>
      <c r="T680" s="52">
        <v>0</v>
      </c>
      <c r="U680" s="52">
        <v>0</v>
      </c>
      <c r="V680" s="52">
        <v>0</v>
      </c>
      <c r="W680" s="52">
        <v>0</v>
      </c>
    </row>
    <row r="681" spans="2:23">
      <c r="B681" s="137"/>
      <c r="C681" s="137"/>
      <c r="D681" s="137"/>
      <c r="E681" s="137"/>
      <c r="F681" s="51" t="s">
        <v>202</v>
      </c>
      <c r="G681" s="52">
        <f t="shared" si="25"/>
        <v>1076.7</v>
      </c>
      <c r="H681" s="52">
        <f t="shared" si="26"/>
        <v>0</v>
      </c>
      <c r="I681" s="52">
        <f t="shared" si="26"/>
        <v>729</v>
      </c>
      <c r="J681" s="52">
        <f t="shared" si="26"/>
        <v>347.7</v>
      </c>
      <c r="K681" s="52">
        <f t="shared" si="26"/>
        <v>0</v>
      </c>
      <c r="L681" s="52">
        <v>0</v>
      </c>
      <c r="M681" s="52">
        <v>729</v>
      </c>
      <c r="N681" s="52">
        <v>347.7</v>
      </c>
      <c r="O681" s="52">
        <v>0</v>
      </c>
      <c r="P681" s="52">
        <v>0</v>
      </c>
      <c r="Q681" s="52">
        <v>0</v>
      </c>
      <c r="R681" s="52">
        <v>0</v>
      </c>
      <c r="S681" s="52">
        <v>0</v>
      </c>
      <c r="T681" s="52">
        <v>0</v>
      </c>
      <c r="U681" s="52">
        <v>0</v>
      </c>
      <c r="V681" s="52">
        <v>0</v>
      </c>
      <c r="W681" s="52">
        <v>0</v>
      </c>
    </row>
    <row r="682" spans="2:23" ht="31.2">
      <c r="B682" s="137"/>
      <c r="C682" s="137"/>
      <c r="D682" s="137"/>
      <c r="E682" s="137"/>
      <c r="F682" s="51" t="s">
        <v>203</v>
      </c>
      <c r="G682" s="52">
        <f t="shared" si="25"/>
        <v>1321.6</v>
      </c>
      <c r="H682" s="52">
        <f t="shared" si="26"/>
        <v>0</v>
      </c>
      <c r="I682" s="52">
        <f t="shared" si="26"/>
        <v>894.8</v>
      </c>
      <c r="J682" s="52">
        <f t="shared" si="26"/>
        <v>426.8</v>
      </c>
      <c r="K682" s="52">
        <f t="shared" si="26"/>
        <v>0</v>
      </c>
      <c r="L682" s="52">
        <v>0</v>
      </c>
      <c r="M682" s="52">
        <v>894.8</v>
      </c>
      <c r="N682" s="52">
        <v>426.8</v>
      </c>
      <c r="O682" s="52">
        <v>0</v>
      </c>
      <c r="P682" s="52">
        <v>0</v>
      </c>
      <c r="Q682" s="52">
        <v>0</v>
      </c>
      <c r="R682" s="52">
        <v>0</v>
      </c>
      <c r="S682" s="52">
        <v>0</v>
      </c>
      <c r="T682" s="52">
        <v>0</v>
      </c>
      <c r="U682" s="52">
        <v>0</v>
      </c>
      <c r="V682" s="52">
        <v>0</v>
      </c>
      <c r="W682" s="52">
        <v>0</v>
      </c>
    </row>
    <row r="683" spans="2:23">
      <c r="B683" s="137"/>
      <c r="C683" s="137"/>
      <c r="D683" s="137"/>
      <c r="E683" s="137"/>
      <c r="F683" s="51" t="s">
        <v>204</v>
      </c>
      <c r="G683" s="52">
        <f t="shared" si="25"/>
        <v>598.1</v>
      </c>
      <c r="H683" s="52">
        <f t="shared" si="26"/>
        <v>0</v>
      </c>
      <c r="I683" s="52">
        <f t="shared" si="26"/>
        <v>405</v>
      </c>
      <c r="J683" s="52">
        <f t="shared" si="26"/>
        <v>193.1</v>
      </c>
      <c r="K683" s="52">
        <f t="shared" si="26"/>
        <v>0</v>
      </c>
      <c r="L683" s="52">
        <v>0</v>
      </c>
      <c r="M683" s="52">
        <v>405</v>
      </c>
      <c r="N683" s="52">
        <v>193.1</v>
      </c>
      <c r="O683" s="52">
        <v>0</v>
      </c>
      <c r="P683" s="52">
        <v>0</v>
      </c>
      <c r="Q683" s="52">
        <v>0</v>
      </c>
      <c r="R683" s="52">
        <v>0</v>
      </c>
      <c r="S683" s="52">
        <v>0</v>
      </c>
      <c r="T683" s="52">
        <v>0</v>
      </c>
      <c r="U683" s="52">
        <v>0</v>
      </c>
      <c r="V683" s="52">
        <v>0</v>
      </c>
      <c r="W683" s="52">
        <v>0</v>
      </c>
    </row>
    <row r="684" spans="2:23">
      <c r="B684" s="137"/>
      <c r="C684" s="137"/>
      <c r="D684" s="137"/>
      <c r="E684" s="137"/>
      <c r="F684" s="51" t="s">
        <v>55</v>
      </c>
      <c r="G684" s="52">
        <f t="shared" si="25"/>
        <v>20135.2</v>
      </c>
      <c r="H684" s="52">
        <f t="shared" si="26"/>
        <v>0</v>
      </c>
      <c r="I684" s="52">
        <f t="shared" si="26"/>
        <v>13633</v>
      </c>
      <c r="J684" s="52">
        <f t="shared" si="26"/>
        <v>6502.2</v>
      </c>
      <c r="K684" s="52">
        <f t="shared" si="26"/>
        <v>0</v>
      </c>
      <c r="L684" s="52">
        <v>0</v>
      </c>
      <c r="M684" s="52">
        <v>13633</v>
      </c>
      <c r="N684" s="52">
        <v>6502.2</v>
      </c>
      <c r="O684" s="52">
        <v>0</v>
      </c>
      <c r="P684" s="52">
        <v>0</v>
      </c>
      <c r="Q684" s="52">
        <v>0</v>
      </c>
      <c r="R684" s="52">
        <v>0</v>
      </c>
      <c r="S684" s="52">
        <v>0</v>
      </c>
      <c r="T684" s="52">
        <v>0</v>
      </c>
      <c r="U684" s="52">
        <v>0</v>
      </c>
      <c r="V684" s="52">
        <v>0</v>
      </c>
      <c r="W684" s="52">
        <v>0</v>
      </c>
    </row>
    <row r="685" spans="2:23">
      <c r="B685" s="137"/>
      <c r="C685" s="137"/>
      <c r="D685" s="137"/>
      <c r="E685" s="137" t="s">
        <v>154</v>
      </c>
      <c r="F685" s="51" t="s">
        <v>58</v>
      </c>
      <c r="G685" s="52">
        <f t="shared" si="25"/>
        <v>3478.3</v>
      </c>
      <c r="H685" s="52">
        <f t="shared" si="26"/>
        <v>0</v>
      </c>
      <c r="I685" s="52">
        <f t="shared" si="26"/>
        <v>2355.1</v>
      </c>
      <c r="J685" s="52">
        <f t="shared" si="26"/>
        <v>1123.2</v>
      </c>
      <c r="K685" s="52">
        <f t="shared" si="26"/>
        <v>0</v>
      </c>
      <c r="L685" s="52">
        <v>0</v>
      </c>
      <c r="M685" s="52">
        <v>2355.1</v>
      </c>
      <c r="N685" s="52">
        <v>1123.2</v>
      </c>
      <c r="O685" s="52">
        <v>0</v>
      </c>
      <c r="P685" s="52">
        <v>0</v>
      </c>
      <c r="Q685" s="52">
        <v>0</v>
      </c>
      <c r="R685" s="52">
        <v>0</v>
      </c>
      <c r="S685" s="52">
        <v>0</v>
      </c>
      <c r="T685" s="52">
        <v>0</v>
      </c>
      <c r="U685" s="52">
        <v>0</v>
      </c>
      <c r="V685" s="52">
        <v>0</v>
      </c>
      <c r="W685" s="52">
        <v>0</v>
      </c>
    </row>
    <row r="686" spans="2:23">
      <c r="B686" s="137"/>
      <c r="C686" s="137"/>
      <c r="D686" s="137"/>
      <c r="E686" s="137"/>
      <c r="F686" s="51" t="s">
        <v>205</v>
      </c>
      <c r="G686" s="52">
        <f t="shared" si="25"/>
        <v>538</v>
      </c>
      <c r="H686" s="52">
        <f t="shared" si="26"/>
        <v>0</v>
      </c>
      <c r="I686" s="52">
        <f t="shared" si="26"/>
        <v>364.3</v>
      </c>
      <c r="J686" s="52">
        <f t="shared" si="26"/>
        <v>173.7</v>
      </c>
      <c r="K686" s="52">
        <f t="shared" si="26"/>
        <v>0</v>
      </c>
      <c r="L686" s="52">
        <v>0</v>
      </c>
      <c r="M686" s="52">
        <v>364.3</v>
      </c>
      <c r="N686" s="52">
        <v>173.7</v>
      </c>
      <c r="O686" s="52">
        <v>0</v>
      </c>
      <c r="P686" s="52">
        <v>0</v>
      </c>
      <c r="Q686" s="52">
        <v>0</v>
      </c>
      <c r="R686" s="52">
        <v>0</v>
      </c>
      <c r="S686" s="52">
        <v>0</v>
      </c>
      <c r="T686" s="52">
        <v>0</v>
      </c>
      <c r="U686" s="52">
        <v>0</v>
      </c>
      <c r="V686" s="52">
        <v>0</v>
      </c>
      <c r="W686" s="52">
        <v>0</v>
      </c>
    </row>
    <row r="687" spans="2:23">
      <c r="B687" s="137"/>
      <c r="C687" s="137"/>
      <c r="D687" s="137"/>
      <c r="E687" s="137"/>
      <c r="F687" s="51" t="s">
        <v>206</v>
      </c>
      <c r="G687" s="52">
        <f t="shared" si="25"/>
        <v>1065.9000000000001</v>
      </c>
      <c r="H687" s="52">
        <f t="shared" si="26"/>
        <v>0</v>
      </c>
      <c r="I687" s="52">
        <f t="shared" si="26"/>
        <v>721.7</v>
      </c>
      <c r="J687" s="52">
        <f t="shared" si="26"/>
        <v>344.2</v>
      </c>
      <c r="K687" s="52">
        <f t="shared" si="26"/>
        <v>0</v>
      </c>
      <c r="L687" s="52">
        <v>0</v>
      </c>
      <c r="M687" s="52">
        <v>721.7</v>
      </c>
      <c r="N687" s="52">
        <v>344.2</v>
      </c>
      <c r="O687" s="52">
        <v>0</v>
      </c>
      <c r="P687" s="52">
        <v>0</v>
      </c>
      <c r="Q687" s="52">
        <v>0</v>
      </c>
      <c r="R687" s="52">
        <v>0</v>
      </c>
      <c r="S687" s="52">
        <v>0</v>
      </c>
      <c r="T687" s="52">
        <v>0</v>
      </c>
      <c r="U687" s="52">
        <v>0</v>
      </c>
      <c r="V687" s="52">
        <v>0</v>
      </c>
      <c r="W687" s="52">
        <v>0</v>
      </c>
    </row>
    <row r="688" spans="2:23">
      <c r="B688" s="137"/>
      <c r="C688" s="137"/>
      <c r="D688" s="137"/>
      <c r="E688" s="137"/>
      <c r="F688" s="51" t="s">
        <v>207</v>
      </c>
      <c r="G688" s="52">
        <f t="shared" si="25"/>
        <v>202.8</v>
      </c>
      <c r="H688" s="52">
        <f t="shared" si="26"/>
        <v>0</v>
      </c>
      <c r="I688" s="52">
        <f t="shared" si="26"/>
        <v>137.30000000000001</v>
      </c>
      <c r="J688" s="52">
        <f t="shared" si="26"/>
        <v>65.5</v>
      </c>
      <c r="K688" s="52">
        <f t="shared" si="26"/>
        <v>0</v>
      </c>
      <c r="L688" s="52">
        <v>0</v>
      </c>
      <c r="M688" s="52">
        <v>137.30000000000001</v>
      </c>
      <c r="N688" s="52">
        <v>65.5</v>
      </c>
      <c r="O688" s="52">
        <v>0</v>
      </c>
      <c r="P688" s="52">
        <v>0</v>
      </c>
      <c r="Q688" s="52">
        <v>0</v>
      </c>
      <c r="R688" s="52">
        <v>0</v>
      </c>
      <c r="S688" s="52">
        <v>0</v>
      </c>
      <c r="T688" s="52">
        <v>0</v>
      </c>
      <c r="U688" s="52">
        <v>0</v>
      </c>
      <c r="V688" s="52">
        <v>0</v>
      </c>
      <c r="W688" s="52">
        <v>0</v>
      </c>
    </row>
    <row r="689" spans="2:23" ht="31.2">
      <c r="B689" s="137"/>
      <c r="C689" s="137"/>
      <c r="D689" s="137"/>
      <c r="E689" s="137"/>
      <c r="F689" s="51" t="s">
        <v>208</v>
      </c>
      <c r="G689" s="52">
        <f t="shared" si="25"/>
        <v>243.4</v>
      </c>
      <c r="H689" s="52">
        <f t="shared" si="26"/>
        <v>0</v>
      </c>
      <c r="I689" s="52">
        <f t="shared" si="26"/>
        <v>164.8</v>
      </c>
      <c r="J689" s="52">
        <f t="shared" si="26"/>
        <v>78.599999999999994</v>
      </c>
      <c r="K689" s="52">
        <f t="shared" si="26"/>
        <v>0</v>
      </c>
      <c r="L689" s="52">
        <v>0</v>
      </c>
      <c r="M689" s="52">
        <v>164.8</v>
      </c>
      <c r="N689" s="52">
        <v>78.599999999999994</v>
      </c>
      <c r="O689" s="52">
        <v>0</v>
      </c>
      <c r="P689" s="52">
        <v>0</v>
      </c>
      <c r="Q689" s="52">
        <v>0</v>
      </c>
      <c r="R689" s="52">
        <v>0</v>
      </c>
      <c r="S689" s="52">
        <v>0</v>
      </c>
      <c r="T689" s="52">
        <v>0</v>
      </c>
      <c r="U689" s="52">
        <v>0</v>
      </c>
      <c r="V689" s="52">
        <v>0</v>
      </c>
      <c r="W689" s="52">
        <v>0</v>
      </c>
    </row>
    <row r="690" spans="2:23">
      <c r="B690" s="137"/>
      <c r="C690" s="137"/>
      <c r="D690" s="137"/>
      <c r="E690" s="137"/>
      <c r="F690" s="51" t="s">
        <v>209</v>
      </c>
      <c r="G690" s="52">
        <f t="shared" si="25"/>
        <v>1</v>
      </c>
      <c r="H690" s="52">
        <f t="shared" si="26"/>
        <v>0</v>
      </c>
      <c r="I690" s="52">
        <f t="shared" si="26"/>
        <v>0.7</v>
      </c>
      <c r="J690" s="52">
        <f t="shared" si="26"/>
        <v>0.3</v>
      </c>
      <c r="K690" s="52">
        <f t="shared" si="26"/>
        <v>0</v>
      </c>
      <c r="L690" s="52">
        <v>0</v>
      </c>
      <c r="M690" s="52">
        <v>0.7</v>
      </c>
      <c r="N690" s="52">
        <v>0.3</v>
      </c>
      <c r="O690" s="52">
        <v>0</v>
      </c>
      <c r="P690" s="52">
        <v>0</v>
      </c>
      <c r="Q690" s="52">
        <v>0</v>
      </c>
      <c r="R690" s="52">
        <v>0</v>
      </c>
      <c r="S690" s="52">
        <v>0</v>
      </c>
      <c r="T690" s="52">
        <v>0</v>
      </c>
      <c r="U690" s="52">
        <v>0</v>
      </c>
      <c r="V690" s="52">
        <v>0</v>
      </c>
      <c r="W690" s="52">
        <v>0</v>
      </c>
    </row>
    <row r="691" spans="2:23">
      <c r="B691" s="137"/>
      <c r="C691" s="137"/>
      <c r="D691" s="137"/>
      <c r="E691" s="137"/>
      <c r="F691" s="51" t="s">
        <v>55</v>
      </c>
      <c r="G691" s="52">
        <f t="shared" si="25"/>
        <v>1427.1999999999998</v>
      </c>
      <c r="H691" s="52">
        <f t="shared" si="26"/>
        <v>0</v>
      </c>
      <c r="I691" s="52">
        <f t="shared" si="26"/>
        <v>966.3</v>
      </c>
      <c r="J691" s="52">
        <f t="shared" si="26"/>
        <v>460.9</v>
      </c>
      <c r="K691" s="52">
        <f t="shared" si="26"/>
        <v>0</v>
      </c>
      <c r="L691" s="52">
        <v>0</v>
      </c>
      <c r="M691" s="52">
        <v>966.3</v>
      </c>
      <c r="N691" s="52">
        <v>460.9</v>
      </c>
      <c r="O691" s="52">
        <v>0</v>
      </c>
      <c r="P691" s="52">
        <v>0</v>
      </c>
      <c r="Q691" s="52">
        <v>0</v>
      </c>
      <c r="R691" s="52">
        <v>0</v>
      </c>
      <c r="S691" s="52">
        <v>0</v>
      </c>
      <c r="T691" s="52">
        <v>0</v>
      </c>
      <c r="U691" s="52">
        <v>0</v>
      </c>
      <c r="V691" s="52">
        <v>0</v>
      </c>
      <c r="W691" s="52">
        <v>0</v>
      </c>
    </row>
    <row r="692" spans="2:23" ht="62.4">
      <c r="B692" s="137"/>
      <c r="C692" s="137"/>
      <c r="D692" s="137"/>
      <c r="E692" s="51" t="s">
        <v>210</v>
      </c>
      <c r="F692" s="51" t="s">
        <v>233</v>
      </c>
      <c r="G692" s="52">
        <f t="shared" si="25"/>
        <v>1169</v>
      </c>
      <c r="H692" s="52">
        <f t="shared" si="26"/>
        <v>0</v>
      </c>
      <c r="I692" s="52">
        <f t="shared" si="26"/>
        <v>0</v>
      </c>
      <c r="J692" s="52">
        <f t="shared" si="26"/>
        <v>1169</v>
      </c>
      <c r="K692" s="52">
        <f t="shared" si="26"/>
        <v>0</v>
      </c>
      <c r="L692" s="52">
        <v>0</v>
      </c>
      <c r="M692" s="52">
        <v>0</v>
      </c>
      <c r="N692" s="52">
        <v>1169</v>
      </c>
      <c r="O692" s="52">
        <v>0</v>
      </c>
      <c r="P692" s="52">
        <v>0</v>
      </c>
      <c r="Q692" s="52">
        <v>0</v>
      </c>
      <c r="R692" s="52">
        <v>0</v>
      </c>
      <c r="S692" s="52">
        <v>0</v>
      </c>
      <c r="T692" s="52">
        <v>0</v>
      </c>
      <c r="U692" s="52">
        <v>0</v>
      </c>
      <c r="V692" s="52">
        <v>0</v>
      </c>
      <c r="W692" s="52">
        <v>0</v>
      </c>
    </row>
    <row r="693" spans="2:23">
      <c r="B693" s="137"/>
      <c r="C693" s="137"/>
      <c r="D693" s="137"/>
      <c r="E693" s="137" t="s">
        <v>211</v>
      </c>
      <c r="F693" s="137" t="s">
        <v>197</v>
      </c>
      <c r="G693" s="52">
        <f t="shared" si="25"/>
        <v>0</v>
      </c>
      <c r="H693" s="52">
        <f t="shared" si="26"/>
        <v>0</v>
      </c>
      <c r="I693" s="52">
        <f t="shared" si="26"/>
        <v>0</v>
      </c>
      <c r="J693" s="52">
        <f t="shared" si="26"/>
        <v>0</v>
      </c>
      <c r="K693" s="52">
        <f t="shared" si="26"/>
        <v>0</v>
      </c>
      <c r="L693" s="52">
        <v>0</v>
      </c>
      <c r="M693" s="52">
        <v>0</v>
      </c>
      <c r="N693" s="52">
        <v>0</v>
      </c>
      <c r="O693" s="52">
        <v>0</v>
      </c>
      <c r="P693" s="52">
        <v>0</v>
      </c>
      <c r="Q693" s="52">
        <v>0</v>
      </c>
      <c r="R693" s="52">
        <v>0</v>
      </c>
      <c r="S693" s="52">
        <v>0</v>
      </c>
      <c r="T693" s="52">
        <v>0</v>
      </c>
      <c r="U693" s="52">
        <v>0</v>
      </c>
      <c r="V693" s="52">
        <v>0</v>
      </c>
      <c r="W693" s="52">
        <v>0</v>
      </c>
    </row>
    <row r="694" spans="2:23">
      <c r="B694" s="137"/>
      <c r="C694" s="137"/>
      <c r="D694" s="137" t="s">
        <v>212</v>
      </c>
      <c r="E694" s="137" t="s">
        <v>58</v>
      </c>
      <c r="F694" s="137" t="s">
        <v>197</v>
      </c>
      <c r="G694" s="52">
        <f t="shared" si="25"/>
        <v>33135.1</v>
      </c>
      <c r="H694" s="52">
        <f t="shared" si="26"/>
        <v>33135.1</v>
      </c>
      <c r="I694" s="52">
        <f t="shared" si="26"/>
        <v>0</v>
      </c>
      <c r="J694" s="52">
        <f t="shared" si="26"/>
        <v>0</v>
      </c>
      <c r="K694" s="52">
        <f t="shared" si="26"/>
        <v>0</v>
      </c>
      <c r="L694" s="52">
        <v>11812.5</v>
      </c>
      <c r="M694" s="52">
        <v>0</v>
      </c>
      <c r="N694" s="52">
        <v>0</v>
      </c>
      <c r="O694" s="52">
        <v>0</v>
      </c>
      <c r="P694" s="52">
        <v>0</v>
      </c>
      <c r="Q694" s="52">
        <v>0</v>
      </c>
      <c r="R694" s="52">
        <v>0</v>
      </c>
      <c r="S694" s="52">
        <v>0</v>
      </c>
      <c r="T694" s="52">
        <v>21322.6</v>
      </c>
      <c r="U694" s="52">
        <v>0</v>
      </c>
      <c r="V694" s="52">
        <v>0</v>
      </c>
      <c r="W694" s="52">
        <v>0</v>
      </c>
    </row>
    <row r="695" spans="2:23">
      <c r="B695" s="137"/>
      <c r="C695" s="137"/>
      <c r="D695" s="137"/>
      <c r="E695" s="137" t="s">
        <v>199</v>
      </c>
      <c r="F695" s="51" t="s">
        <v>213</v>
      </c>
      <c r="G695" s="52">
        <f t="shared" si="25"/>
        <v>80.599999999999994</v>
      </c>
      <c r="H695" s="52">
        <f t="shared" si="26"/>
        <v>80.599999999999994</v>
      </c>
      <c r="I695" s="52">
        <f t="shared" si="26"/>
        <v>0</v>
      </c>
      <c r="J695" s="52">
        <f t="shared" si="26"/>
        <v>0</v>
      </c>
      <c r="K695" s="52">
        <f t="shared" si="26"/>
        <v>0</v>
      </c>
      <c r="L695" s="52">
        <v>65.8</v>
      </c>
      <c r="M695" s="52">
        <v>0</v>
      </c>
      <c r="N695" s="52">
        <v>0</v>
      </c>
      <c r="O695" s="52">
        <v>0</v>
      </c>
      <c r="P695" s="52">
        <v>0</v>
      </c>
      <c r="Q695" s="52">
        <v>0</v>
      </c>
      <c r="R695" s="52">
        <v>0</v>
      </c>
      <c r="S695" s="52">
        <v>0</v>
      </c>
      <c r="T695" s="52">
        <v>14.8</v>
      </c>
      <c r="U695" s="52">
        <v>0</v>
      </c>
      <c r="V695" s="52">
        <v>0</v>
      </c>
      <c r="W695" s="52">
        <v>0</v>
      </c>
    </row>
    <row r="696" spans="2:23">
      <c r="B696" s="137"/>
      <c r="C696" s="137"/>
      <c r="D696" s="137"/>
      <c r="E696" s="137"/>
      <c r="F696" s="51" t="s">
        <v>55</v>
      </c>
      <c r="G696" s="52">
        <f t="shared" si="25"/>
        <v>8801.5</v>
      </c>
      <c r="H696" s="52">
        <f t="shared" si="26"/>
        <v>8801.5</v>
      </c>
      <c r="I696" s="52">
        <f t="shared" si="26"/>
        <v>0</v>
      </c>
      <c r="J696" s="52">
        <f t="shared" si="26"/>
        <v>0</v>
      </c>
      <c r="K696" s="52">
        <f t="shared" si="26"/>
        <v>0</v>
      </c>
      <c r="L696" s="52">
        <v>971.3</v>
      </c>
      <c r="M696" s="52">
        <v>0</v>
      </c>
      <c r="N696" s="52">
        <v>0</v>
      </c>
      <c r="O696" s="52">
        <v>0</v>
      </c>
      <c r="P696" s="52">
        <v>0</v>
      </c>
      <c r="Q696" s="52">
        <v>0</v>
      </c>
      <c r="R696" s="52">
        <v>0</v>
      </c>
      <c r="S696" s="52">
        <v>0</v>
      </c>
      <c r="T696" s="52">
        <v>7830.2</v>
      </c>
      <c r="U696" s="52">
        <v>0</v>
      </c>
      <c r="V696" s="52">
        <v>0</v>
      </c>
      <c r="W696" s="52">
        <v>0</v>
      </c>
    </row>
    <row r="697" spans="2:23">
      <c r="B697" s="137"/>
      <c r="C697" s="137"/>
      <c r="D697" s="137"/>
      <c r="E697" s="137" t="s">
        <v>112</v>
      </c>
      <c r="F697" s="137" t="s">
        <v>197</v>
      </c>
      <c r="G697" s="52">
        <f t="shared" si="25"/>
        <v>565.79999999999995</v>
      </c>
      <c r="H697" s="52">
        <f t="shared" si="26"/>
        <v>565.79999999999995</v>
      </c>
      <c r="I697" s="52">
        <f t="shared" si="26"/>
        <v>0</v>
      </c>
      <c r="J697" s="52">
        <f t="shared" si="26"/>
        <v>0</v>
      </c>
      <c r="K697" s="52">
        <f t="shared" si="26"/>
        <v>0</v>
      </c>
      <c r="L697" s="52">
        <v>193.1</v>
      </c>
      <c r="M697" s="52">
        <v>0</v>
      </c>
      <c r="N697" s="52">
        <v>0</v>
      </c>
      <c r="O697" s="52">
        <v>0</v>
      </c>
      <c r="P697" s="52">
        <v>0</v>
      </c>
      <c r="Q697" s="52">
        <v>0</v>
      </c>
      <c r="R697" s="52">
        <v>0</v>
      </c>
      <c r="S697" s="52">
        <v>0</v>
      </c>
      <c r="T697" s="52">
        <v>372.7</v>
      </c>
      <c r="U697" s="52">
        <v>0</v>
      </c>
      <c r="V697" s="52">
        <v>0</v>
      </c>
      <c r="W697" s="52">
        <v>0</v>
      </c>
    </row>
    <row r="698" spans="2:23">
      <c r="B698" s="137"/>
      <c r="C698" s="137"/>
      <c r="D698" s="137"/>
      <c r="E698" s="137" t="s">
        <v>194</v>
      </c>
      <c r="F698" s="137" t="s">
        <v>197</v>
      </c>
      <c r="G698" s="52">
        <f t="shared" si="25"/>
        <v>761</v>
      </c>
      <c r="H698" s="52">
        <f t="shared" si="26"/>
        <v>761</v>
      </c>
      <c r="I698" s="52">
        <f t="shared" si="26"/>
        <v>0</v>
      </c>
      <c r="J698" s="52">
        <f t="shared" si="26"/>
        <v>0</v>
      </c>
      <c r="K698" s="52">
        <f t="shared" si="26"/>
        <v>0</v>
      </c>
      <c r="L698" s="52">
        <v>416.3</v>
      </c>
      <c r="M698" s="52">
        <v>0</v>
      </c>
      <c r="N698" s="52">
        <v>0</v>
      </c>
      <c r="O698" s="52">
        <v>0</v>
      </c>
      <c r="P698" s="52">
        <v>0</v>
      </c>
      <c r="Q698" s="52">
        <v>0</v>
      </c>
      <c r="R698" s="52">
        <v>0</v>
      </c>
      <c r="S698" s="52">
        <v>0</v>
      </c>
      <c r="T698" s="52">
        <v>344.7</v>
      </c>
      <c r="U698" s="52">
        <v>0</v>
      </c>
      <c r="V698" s="52">
        <v>0</v>
      </c>
      <c r="W698" s="52">
        <v>0</v>
      </c>
    </row>
    <row r="699" spans="2:23">
      <c r="B699" s="137"/>
      <c r="C699" s="137"/>
      <c r="D699" s="137"/>
      <c r="E699" s="137" t="s">
        <v>200</v>
      </c>
      <c r="F699" s="51" t="s">
        <v>214</v>
      </c>
      <c r="G699" s="52">
        <f t="shared" si="25"/>
        <v>3194.3999999999996</v>
      </c>
      <c r="H699" s="52">
        <f t="shared" si="26"/>
        <v>3194.3999999999996</v>
      </c>
      <c r="I699" s="52">
        <f t="shared" si="26"/>
        <v>0</v>
      </c>
      <c r="J699" s="52">
        <f t="shared" si="26"/>
        <v>0</v>
      </c>
      <c r="K699" s="52">
        <f t="shared" si="26"/>
        <v>0</v>
      </c>
      <c r="L699" s="52">
        <v>1872.8</v>
      </c>
      <c r="M699" s="52">
        <v>0</v>
      </c>
      <c r="N699" s="52">
        <v>0</v>
      </c>
      <c r="O699" s="52">
        <v>0</v>
      </c>
      <c r="P699" s="52">
        <v>0</v>
      </c>
      <c r="Q699" s="52">
        <v>0</v>
      </c>
      <c r="R699" s="52">
        <v>0</v>
      </c>
      <c r="S699" s="52">
        <v>0</v>
      </c>
      <c r="T699" s="52">
        <v>1321.6</v>
      </c>
      <c r="U699" s="52">
        <v>0</v>
      </c>
      <c r="V699" s="52">
        <v>0</v>
      </c>
      <c r="W699" s="52">
        <v>0</v>
      </c>
    </row>
    <row r="700" spans="2:23" ht="31.2">
      <c r="B700" s="137"/>
      <c r="C700" s="137"/>
      <c r="D700" s="137"/>
      <c r="E700" s="137"/>
      <c r="F700" s="51" t="s">
        <v>215</v>
      </c>
      <c r="G700" s="52">
        <f t="shared" si="25"/>
        <v>459.9</v>
      </c>
      <c r="H700" s="52">
        <f t="shared" si="26"/>
        <v>459.9</v>
      </c>
      <c r="I700" s="52">
        <f t="shared" si="26"/>
        <v>0</v>
      </c>
      <c r="J700" s="52">
        <f t="shared" si="26"/>
        <v>0</v>
      </c>
      <c r="K700" s="52">
        <f t="shared" si="26"/>
        <v>0</v>
      </c>
      <c r="L700" s="52">
        <v>188.7</v>
      </c>
      <c r="M700" s="52">
        <v>0</v>
      </c>
      <c r="N700" s="52">
        <v>0</v>
      </c>
      <c r="O700" s="52">
        <v>0</v>
      </c>
      <c r="P700" s="52">
        <v>0</v>
      </c>
      <c r="Q700" s="52">
        <v>0</v>
      </c>
      <c r="R700" s="52">
        <v>0</v>
      </c>
      <c r="S700" s="52">
        <v>0</v>
      </c>
      <c r="T700" s="52">
        <v>271.2</v>
      </c>
      <c r="U700" s="52">
        <v>0</v>
      </c>
      <c r="V700" s="52">
        <v>0</v>
      </c>
      <c r="W700" s="52">
        <v>0</v>
      </c>
    </row>
    <row r="701" spans="2:23">
      <c r="B701" s="137"/>
      <c r="C701" s="137"/>
      <c r="D701" s="137"/>
      <c r="E701" s="137"/>
      <c r="F701" s="51" t="s">
        <v>216</v>
      </c>
      <c r="G701" s="52">
        <f t="shared" si="25"/>
        <v>1644.9</v>
      </c>
      <c r="H701" s="52">
        <f t="shared" si="26"/>
        <v>1644.9</v>
      </c>
      <c r="I701" s="52">
        <f t="shared" si="26"/>
        <v>0</v>
      </c>
      <c r="J701" s="52">
        <f t="shared" si="26"/>
        <v>0</v>
      </c>
      <c r="K701" s="52">
        <f t="shared" si="26"/>
        <v>0</v>
      </c>
      <c r="L701" s="52">
        <v>1158.2</v>
      </c>
      <c r="M701" s="52">
        <v>0</v>
      </c>
      <c r="N701" s="52">
        <v>0</v>
      </c>
      <c r="O701" s="52">
        <v>0</v>
      </c>
      <c r="P701" s="52">
        <v>0</v>
      </c>
      <c r="Q701" s="52">
        <v>0</v>
      </c>
      <c r="R701" s="52">
        <v>0</v>
      </c>
      <c r="S701" s="52">
        <v>0</v>
      </c>
      <c r="T701" s="52">
        <v>486.7</v>
      </c>
      <c r="U701" s="52">
        <v>0</v>
      </c>
      <c r="V701" s="52">
        <v>0</v>
      </c>
      <c r="W701" s="52">
        <v>0</v>
      </c>
    </row>
    <row r="702" spans="2:23">
      <c r="B702" s="137"/>
      <c r="C702" s="137"/>
      <c r="D702" s="137"/>
      <c r="E702" s="137"/>
      <c r="F702" s="51" t="s">
        <v>55</v>
      </c>
      <c r="G702" s="52">
        <f t="shared" si="25"/>
        <v>4688.7</v>
      </c>
      <c r="H702" s="52">
        <f t="shared" si="26"/>
        <v>4688.7</v>
      </c>
      <c r="I702" s="52">
        <f t="shared" si="26"/>
        <v>0</v>
      </c>
      <c r="J702" s="52">
        <f t="shared" si="26"/>
        <v>0</v>
      </c>
      <c r="K702" s="52">
        <f t="shared" si="26"/>
        <v>0</v>
      </c>
      <c r="L702" s="52">
        <v>1675.6</v>
      </c>
      <c r="M702" s="52">
        <v>0</v>
      </c>
      <c r="N702" s="52">
        <v>0</v>
      </c>
      <c r="O702" s="52">
        <v>0</v>
      </c>
      <c r="P702" s="52">
        <v>0</v>
      </c>
      <c r="Q702" s="52">
        <v>0</v>
      </c>
      <c r="R702" s="52">
        <v>0</v>
      </c>
      <c r="S702" s="52">
        <v>0</v>
      </c>
      <c r="T702" s="52">
        <v>3013.1</v>
      </c>
      <c r="U702" s="52">
        <v>0</v>
      </c>
      <c r="V702" s="52">
        <v>0</v>
      </c>
      <c r="W702" s="52">
        <v>0</v>
      </c>
    </row>
    <row r="703" spans="2:23">
      <c r="B703" s="137"/>
      <c r="C703" s="137"/>
      <c r="D703" s="137"/>
      <c r="E703" s="137" t="s">
        <v>201</v>
      </c>
      <c r="F703" s="137" t="s">
        <v>197</v>
      </c>
      <c r="G703" s="52">
        <f t="shared" si="25"/>
        <v>0</v>
      </c>
      <c r="H703" s="52">
        <f t="shared" si="26"/>
        <v>0</v>
      </c>
      <c r="I703" s="52">
        <f t="shared" si="26"/>
        <v>0</v>
      </c>
      <c r="J703" s="52">
        <f t="shared" si="26"/>
        <v>0</v>
      </c>
      <c r="K703" s="52">
        <f t="shared" si="26"/>
        <v>0</v>
      </c>
      <c r="L703" s="52">
        <v>0</v>
      </c>
      <c r="M703" s="52">
        <v>0</v>
      </c>
      <c r="N703" s="52">
        <v>0</v>
      </c>
      <c r="O703" s="52">
        <v>0</v>
      </c>
      <c r="P703" s="52">
        <v>0</v>
      </c>
      <c r="Q703" s="52">
        <v>0</v>
      </c>
      <c r="R703" s="52">
        <v>0</v>
      </c>
      <c r="S703" s="52">
        <v>0</v>
      </c>
      <c r="T703" s="52">
        <v>0</v>
      </c>
      <c r="U703" s="52">
        <v>0</v>
      </c>
      <c r="V703" s="52">
        <v>0</v>
      </c>
      <c r="W703" s="52">
        <v>0</v>
      </c>
    </row>
    <row r="704" spans="2:23">
      <c r="B704" s="137"/>
      <c r="C704" s="137"/>
      <c r="D704" s="137"/>
      <c r="E704" s="137" t="s">
        <v>217</v>
      </c>
      <c r="F704" s="137" t="s">
        <v>197</v>
      </c>
      <c r="G704" s="52">
        <f t="shared" si="25"/>
        <v>1739.5</v>
      </c>
      <c r="H704" s="52">
        <f t="shared" si="26"/>
        <v>1739.5</v>
      </c>
      <c r="I704" s="52">
        <f t="shared" si="26"/>
        <v>0</v>
      </c>
      <c r="J704" s="52">
        <f t="shared" si="26"/>
        <v>0</v>
      </c>
      <c r="K704" s="52">
        <f t="shared" si="26"/>
        <v>0</v>
      </c>
      <c r="L704" s="52">
        <v>560.4</v>
      </c>
      <c r="M704" s="52">
        <v>0</v>
      </c>
      <c r="N704" s="52">
        <v>0</v>
      </c>
      <c r="O704" s="52">
        <v>0</v>
      </c>
      <c r="P704" s="52">
        <v>0</v>
      </c>
      <c r="Q704" s="52">
        <v>0</v>
      </c>
      <c r="R704" s="52">
        <v>0</v>
      </c>
      <c r="S704" s="52">
        <v>0</v>
      </c>
      <c r="T704" s="52">
        <v>1179.0999999999999</v>
      </c>
      <c r="U704" s="52">
        <v>0</v>
      </c>
      <c r="V704" s="52">
        <v>0</v>
      </c>
      <c r="W704" s="52">
        <v>0</v>
      </c>
    </row>
    <row r="705" spans="2:23">
      <c r="B705" s="137"/>
      <c r="C705" s="137"/>
      <c r="D705" s="137"/>
      <c r="E705" s="137" t="s">
        <v>218</v>
      </c>
      <c r="F705" s="137" t="s">
        <v>197</v>
      </c>
      <c r="G705" s="52">
        <f t="shared" si="25"/>
        <v>1165.4000000000001</v>
      </c>
      <c r="H705" s="52">
        <f t="shared" si="26"/>
        <v>1165.4000000000001</v>
      </c>
      <c r="I705" s="52">
        <f t="shared" si="26"/>
        <v>0</v>
      </c>
      <c r="J705" s="52">
        <f t="shared" si="26"/>
        <v>0</v>
      </c>
      <c r="K705" s="52">
        <f t="shared" si="26"/>
        <v>0</v>
      </c>
      <c r="L705" s="52">
        <v>0</v>
      </c>
      <c r="M705" s="52">
        <v>0</v>
      </c>
      <c r="N705" s="52">
        <v>0</v>
      </c>
      <c r="O705" s="52">
        <v>0</v>
      </c>
      <c r="P705" s="52">
        <v>0</v>
      </c>
      <c r="Q705" s="52">
        <v>0</v>
      </c>
      <c r="R705" s="52">
        <v>0</v>
      </c>
      <c r="S705" s="52">
        <v>0</v>
      </c>
      <c r="T705" s="52">
        <v>1165.4000000000001</v>
      </c>
      <c r="U705" s="52">
        <v>0</v>
      </c>
      <c r="V705" s="52">
        <v>0</v>
      </c>
      <c r="W705" s="52">
        <v>0</v>
      </c>
    </row>
    <row r="706" spans="2:23">
      <c r="B706" s="137"/>
      <c r="C706" s="137"/>
      <c r="D706" s="137"/>
      <c r="E706" s="137" t="s">
        <v>202</v>
      </c>
      <c r="F706" s="137" t="s">
        <v>197</v>
      </c>
      <c r="G706" s="52">
        <f t="shared" si="25"/>
        <v>0</v>
      </c>
      <c r="H706" s="52">
        <f t="shared" si="26"/>
        <v>0</v>
      </c>
      <c r="I706" s="52">
        <f t="shared" si="26"/>
        <v>0</v>
      </c>
      <c r="J706" s="52">
        <f t="shared" si="26"/>
        <v>0</v>
      </c>
      <c r="K706" s="52">
        <f t="shared" ref="K706:K769" si="27">SUM(O706,S706,W706)</f>
        <v>0</v>
      </c>
      <c r="L706" s="52">
        <v>0</v>
      </c>
      <c r="M706" s="52">
        <v>0</v>
      </c>
      <c r="N706" s="52">
        <v>0</v>
      </c>
      <c r="O706" s="52">
        <v>0</v>
      </c>
      <c r="P706" s="52">
        <v>0</v>
      </c>
      <c r="Q706" s="52">
        <v>0</v>
      </c>
      <c r="R706" s="52">
        <v>0</v>
      </c>
      <c r="S706" s="52">
        <v>0</v>
      </c>
      <c r="T706" s="52">
        <v>0</v>
      </c>
      <c r="U706" s="52">
        <v>0</v>
      </c>
      <c r="V706" s="52">
        <v>0</v>
      </c>
      <c r="W706" s="52">
        <v>0</v>
      </c>
    </row>
    <row r="707" spans="2:23">
      <c r="B707" s="137"/>
      <c r="C707" s="137"/>
      <c r="D707" s="137"/>
      <c r="E707" s="137" t="s">
        <v>235</v>
      </c>
      <c r="F707" s="137" t="s">
        <v>197</v>
      </c>
      <c r="G707" s="52">
        <f t="shared" ref="G707:G770" si="28">SUM(H707:K707)</f>
        <v>19</v>
      </c>
      <c r="H707" s="52">
        <f t="shared" ref="H707:K770" si="29">SUM(L707,P707,T707)</f>
        <v>19</v>
      </c>
      <c r="I707" s="52">
        <f t="shared" si="29"/>
        <v>0</v>
      </c>
      <c r="J707" s="52">
        <f t="shared" si="29"/>
        <v>0</v>
      </c>
      <c r="K707" s="52">
        <f t="shared" si="27"/>
        <v>0</v>
      </c>
      <c r="L707" s="52">
        <v>0</v>
      </c>
      <c r="M707" s="52">
        <v>0</v>
      </c>
      <c r="N707" s="52">
        <v>0</v>
      </c>
      <c r="O707" s="52">
        <v>0</v>
      </c>
      <c r="P707" s="52">
        <v>0</v>
      </c>
      <c r="Q707" s="52">
        <v>0</v>
      </c>
      <c r="R707" s="52">
        <v>0</v>
      </c>
      <c r="S707" s="52">
        <v>0</v>
      </c>
      <c r="T707" s="52">
        <v>19</v>
      </c>
      <c r="U707" s="52">
        <v>0</v>
      </c>
      <c r="V707" s="52">
        <v>0</v>
      </c>
      <c r="W707" s="52">
        <v>0</v>
      </c>
    </row>
    <row r="708" spans="2:23">
      <c r="B708" s="137"/>
      <c r="C708" s="137"/>
      <c r="D708" s="137"/>
      <c r="E708" s="137" t="s">
        <v>220</v>
      </c>
      <c r="F708" s="137" t="s">
        <v>197</v>
      </c>
      <c r="G708" s="52">
        <f t="shared" si="28"/>
        <v>32</v>
      </c>
      <c r="H708" s="52">
        <f t="shared" si="29"/>
        <v>32</v>
      </c>
      <c r="I708" s="52">
        <f t="shared" si="29"/>
        <v>0</v>
      </c>
      <c r="J708" s="52">
        <f t="shared" si="29"/>
        <v>0</v>
      </c>
      <c r="K708" s="52">
        <f t="shared" si="27"/>
        <v>0</v>
      </c>
      <c r="L708" s="52">
        <v>0</v>
      </c>
      <c r="M708" s="52">
        <v>0</v>
      </c>
      <c r="N708" s="52">
        <v>0</v>
      </c>
      <c r="O708" s="52">
        <v>0</v>
      </c>
      <c r="P708" s="52">
        <v>0</v>
      </c>
      <c r="Q708" s="52">
        <v>0</v>
      </c>
      <c r="R708" s="52">
        <v>0</v>
      </c>
      <c r="S708" s="52">
        <v>0</v>
      </c>
      <c r="T708" s="52">
        <v>32</v>
      </c>
      <c r="U708" s="52">
        <v>0</v>
      </c>
      <c r="V708" s="52">
        <v>0</v>
      </c>
      <c r="W708" s="52">
        <v>0</v>
      </c>
    </row>
    <row r="709" spans="2:23" ht="31.2">
      <c r="B709" s="137"/>
      <c r="C709" s="137"/>
      <c r="D709" s="137"/>
      <c r="E709" s="137" t="s">
        <v>221</v>
      </c>
      <c r="F709" s="51" t="s">
        <v>222</v>
      </c>
      <c r="G709" s="52">
        <f t="shared" si="28"/>
        <v>0</v>
      </c>
      <c r="H709" s="52">
        <f t="shared" si="29"/>
        <v>0</v>
      </c>
      <c r="I709" s="52">
        <f t="shared" si="29"/>
        <v>0</v>
      </c>
      <c r="J709" s="52">
        <f t="shared" si="29"/>
        <v>0</v>
      </c>
      <c r="K709" s="52">
        <f t="shared" si="27"/>
        <v>0</v>
      </c>
      <c r="L709" s="52">
        <v>0</v>
      </c>
      <c r="M709" s="52">
        <v>0</v>
      </c>
      <c r="N709" s="52">
        <v>0</v>
      </c>
      <c r="O709" s="52">
        <v>0</v>
      </c>
      <c r="P709" s="52">
        <v>0</v>
      </c>
      <c r="Q709" s="52">
        <v>0</v>
      </c>
      <c r="R709" s="52">
        <v>0</v>
      </c>
      <c r="S709" s="52">
        <v>0</v>
      </c>
      <c r="T709" s="52">
        <v>0</v>
      </c>
      <c r="U709" s="52">
        <v>0</v>
      </c>
      <c r="V709" s="52">
        <v>0</v>
      </c>
      <c r="W709" s="52">
        <v>0</v>
      </c>
    </row>
    <row r="710" spans="2:23">
      <c r="B710" s="137"/>
      <c r="C710" s="137"/>
      <c r="D710" s="137"/>
      <c r="E710" s="137"/>
      <c r="F710" s="51" t="s">
        <v>223</v>
      </c>
      <c r="G710" s="52">
        <f t="shared" si="28"/>
        <v>0</v>
      </c>
      <c r="H710" s="52">
        <f t="shared" si="29"/>
        <v>0</v>
      </c>
      <c r="I710" s="52">
        <f t="shared" si="29"/>
        <v>0</v>
      </c>
      <c r="J710" s="52">
        <f t="shared" si="29"/>
        <v>0</v>
      </c>
      <c r="K710" s="52">
        <f t="shared" si="27"/>
        <v>0</v>
      </c>
      <c r="L710" s="52">
        <v>0</v>
      </c>
      <c r="M710" s="52">
        <v>0</v>
      </c>
      <c r="N710" s="52">
        <v>0</v>
      </c>
      <c r="O710" s="52">
        <v>0</v>
      </c>
      <c r="P710" s="52">
        <v>0</v>
      </c>
      <c r="Q710" s="52">
        <v>0</v>
      </c>
      <c r="R710" s="52">
        <v>0</v>
      </c>
      <c r="S710" s="52">
        <v>0</v>
      </c>
      <c r="T710" s="52">
        <v>0</v>
      </c>
      <c r="U710" s="52">
        <v>0</v>
      </c>
      <c r="V710" s="52">
        <v>0</v>
      </c>
      <c r="W710" s="52">
        <v>0</v>
      </c>
    </row>
    <row r="711" spans="2:23">
      <c r="B711" s="137"/>
      <c r="C711" s="137"/>
      <c r="D711" s="137"/>
      <c r="E711" s="137" t="s">
        <v>54</v>
      </c>
      <c r="F711" s="137" t="s">
        <v>197</v>
      </c>
      <c r="G711" s="52">
        <f t="shared" si="28"/>
        <v>38.4</v>
      </c>
      <c r="H711" s="52">
        <f t="shared" si="29"/>
        <v>38.4</v>
      </c>
      <c r="I711" s="52">
        <f t="shared" si="29"/>
        <v>0</v>
      </c>
      <c r="J711" s="52">
        <f t="shared" si="29"/>
        <v>0</v>
      </c>
      <c r="K711" s="52">
        <f t="shared" si="27"/>
        <v>0</v>
      </c>
      <c r="L711" s="52">
        <v>0</v>
      </c>
      <c r="M711" s="52">
        <v>0</v>
      </c>
      <c r="N711" s="52">
        <v>0</v>
      </c>
      <c r="O711" s="52">
        <v>0</v>
      </c>
      <c r="P711" s="52">
        <v>0</v>
      </c>
      <c r="Q711" s="52">
        <v>0</v>
      </c>
      <c r="R711" s="52">
        <v>0</v>
      </c>
      <c r="S711" s="52">
        <v>0</v>
      </c>
      <c r="T711" s="52">
        <v>38.4</v>
      </c>
      <c r="U711" s="52">
        <v>0</v>
      </c>
      <c r="V711" s="52">
        <v>0</v>
      </c>
      <c r="W711" s="52">
        <v>0</v>
      </c>
    </row>
    <row r="712" spans="2:23">
      <c r="B712" s="137"/>
      <c r="C712" s="137"/>
      <c r="D712" s="137"/>
      <c r="E712" s="137" t="s">
        <v>224</v>
      </c>
      <c r="F712" s="137" t="s">
        <v>197</v>
      </c>
      <c r="G712" s="52">
        <f t="shared" si="28"/>
        <v>36</v>
      </c>
      <c r="H712" s="52">
        <f t="shared" si="29"/>
        <v>36</v>
      </c>
      <c r="I712" s="52">
        <f t="shared" si="29"/>
        <v>0</v>
      </c>
      <c r="J712" s="52">
        <f t="shared" si="29"/>
        <v>0</v>
      </c>
      <c r="K712" s="52">
        <f t="shared" si="27"/>
        <v>0</v>
      </c>
      <c r="L712" s="52">
        <v>0</v>
      </c>
      <c r="M712" s="52">
        <v>0</v>
      </c>
      <c r="N712" s="52">
        <v>0</v>
      </c>
      <c r="O712" s="52">
        <v>0</v>
      </c>
      <c r="P712" s="52">
        <v>0</v>
      </c>
      <c r="Q712" s="52">
        <v>0</v>
      </c>
      <c r="R712" s="52">
        <v>0</v>
      </c>
      <c r="S712" s="52">
        <v>0</v>
      </c>
      <c r="T712" s="52">
        <v>36</v>
      </c>
      <c r="U712" s="52">
        <v>0</v>
      </c>
      <c r="V712" s="52">
        <v>0</v>
      </c>
      <c r="W712" s="52">
        <v>0</v>
      </c>
    </row>
    <row r="713" spans="2:23">
      <c r="B713" s="137"/>
      <c r="C713" s="137"/>
      <c r="D713" s="137"/>
      <c r="E713" s="137" t="s">
        <v>225</v>
      </c>
      <c r="F713" s="137" t="s">
        <v>197</v>
      </c>
      <c r="G713" s="52">
        <f t="shared" si="28"/>
        <v>0</v>
      </c>
      <c r="H713" s="52">
        <f t="shared" si="29"/>
        <v>0</v>
      </c>
      <c r="I713" s="52">
        <f t="shared" si="29"/>
        <v>0</v>
      </c>
      <c r="J713" s="52">
        <f t="shared" si="29"/>
        <v>0</v>
      </c>
      <c r="K713" s="52">
        <f t="shared" si="27"/>
        <v>0</v>
      </c>
      <c r="L713" s="52">
        <v>0</v>
      </c>
      <c r="M713" s="52">
        <v>0</v>
      </c>
      <c r="N713" s="52">
        <v>0</v>
      </c>
      <c r="O713" s="52">
        <v>0</v>
      </c>
      <c r="P713" s="52">
        <v>0</v>
      </c>
      <c r="Q713" s="52">
        <v>0</v>
      </c>
      <c r="R713" s="52">
        <v>0</v>
      </c>
      <c r="S713" s="52">
        <v>0</v>
      </c>
      <c r="T713" s="52">
        <v>0</v>
      </c>
      <c r="U713" s="52">
        <v>0</v>
      </c>
      <c r="V713" s="52">
        <v>0</v>
      </c>
      <c r="W713" s="52">
        <v>0</v>
      </c>
    </row>
    <row r="714" spans="2:23">
      <c r="B714" s="137"/>
      <c r="C714" s="137"/>
      <c r="D714" s="137"/>
      <c r="E714" s="137" t="s">
        <v>55</v>
      </c>
      <c r="F714" s="137" t="s">
        <v>197</v>
      </c>
      <c r="G714" s="52">
        <f t="shared" si="28"/>
        <v>141.30000000000001</v>
      </c>
      <c r="H714" s="52">
        <f t="shared" si="29"/>
        <v>141.30000000000001</v>
      </c>
      <c r="I714" s="52">
        <f t="shared" si="29"/>
        <v>0</v>
      </c>
      <c r="J714" s="52">
        <f t="shared" si="29"/>
        <v>0</v>
      </c>
      <c r="K714" s="52">
        <f t="shared" si="27"/>
        <v>0</v>
      </c>
      <c r="L714" s="52">
        <v>90.4</v>
      </c>
      <c r="M714" s="52">
        <v>0</v>
      </c>
      <c r="N714" s="52">
        <v>0</v>
      </c>
      <c r="O714" s="52">
        <v>0</v>
      </c>
      <c r="P714" s="52">
        <v>0</v>
      </c>
      <c r="Q714" s="52">
        <v>0</v>
      </c>
      <c r="R714" s="52">
        <v>0</v>
      </c>
      <c r="S714" s="52">
        <v>0</v>
      </c>
      <c r="T714" s="52">
        <v>50.9</v>
      </c>
      <c r="U714" s="52">
        <v>0</v>
      </c>
      <c r="V714" s="52">
        <v>0</v>
      </c>
      <c r="W714" s="52">
        <v>0</v>
      </c>
    </row>
    <row r="715" spans="2:23">
      <c r="B715" s="137"/>
      <c r="C715" s="137"/>
      <c r="D715" s="137"/>
      <c r="E715" s="137" t="s">
        <v>226</v>
      </c>
      <c r="F715" s="137" t="s">
        <v>197</v>
      </c>
      <c r="G715" s="52">
        <f t="shared" si="28"/>
        <v>9766.7000000000007</v>
      </c>
      <c r="H715" s="52">
        <f t="shared" si="29"/>
        <v>9766.7000000000007</v>
      </c>
      <c r="I715" s="52">
        <f t="shared" si="29"/>
        <v>0</v>
      </c>
      <c r="J715" s="52">
        <f t="shared" si="29"/>
        <v>0</v>
      </c>
      <c r="K715" s="52">
        <f t="shared" si="27"/>
        <v>0</v>
      </c>
      <c r="L715" s="52">
        <v>4619.8999999999996</v>
      </c>
      <c r="M715" s="52">
        <v>0</v>
      </c>
      <c r="N715" s="52">
        <v>0</v>
      </c>
      <c r="O715" s="52">
        <v>0</v>
      </c>
      <c r="P715" s="52">
        <v>0</v>
      </c>
      <c r="Q715" s="52">
        <v>0</v>
      </c>
      <c r="R715" s="52">
        <v>0</v>
      </c>
      <c r="S715" s="52">
        <v>0</v>
      </c>
      <c r="T715" s="52">
        <v>5146.8</v>
      </c>
      <c r="U715" s="52">
        <v>0</v>
      </c>
      <c r="V715" s="52">
        <v>0</v>
      </c>
      <c r="W715" s="52">
        <v>0</v>
      </c>
    </row>
    <row r="716" spans="2:23">
      <c r="B716" s="137"/>
      <c r="C716" s="137"/>
      <c r="D716" s="137" t="s">
        <v>227</v>
      </c>
      <c r="E716" s="137" t="s">
        <v>197</v>
      </c>
      <c r="F716" s="137" t="s">
        <v>197</v>
      </c>
      <c r="G716" s="52">
        <f t="shared" si="28"/>
        <v>27885.8</v>
      </c>
      <c r="H716" s="52">
        <f t="shared" si="29"/>
        <v>27885.8</v>
      </c>
      <c r="I716" s="52">
        <f t="shared" si="29"/>
        <v>0</v>
      </c>
      <c r="J716" s="52">
        <f t="shared" si="29"/>
        <v>0</v>
      </c>
      <c r="K716" s="52">
        <f t="shared" si="27"/>
        <v>0</v>
      </c>
      <c r="L716" s="52">
        <v>0</v>
      </c>
      <c r="M716" s="52">
        <v>0</v>
      </c>
      <c r="N716" s="52">
        <v>0</v>
      </c>
      <c r="O716" s="52">
        <v>0</v>
      </c>
      <c r="P716" s="52">
        <v>659.8</v>
      </c>
      <c r="Q716" s="52">
        <v>0</v>
      </c>
      <c r="R716" s="52">
        <v>0</v>
      </c>
      <c r="S716" s="52">
        <v>0</v>
      </c>
      <c r="T716" s="52">
        <v>27226</v>
      </c>
      <c r="U716" s="52">
        <v>0</v>
      </c>
      <c r="V716" s="52">
        <v>0</v>
      </c>
      <c r="W716" s="52">
        <v>0</v>
      </c>
    </row>
    <row r="717" spans="2:23">
      <c r="B717" s="137" t="s">
        <v>125</v>
      </c>
      <c r="C717" s="137" t="s">
        <v>140</v>
      </c>
      <c r="D717" s="137" t="s">
        <v>123</v>
      </c>
      <c r="E717" s="137"/>
      <c r="F717" s="137" t="s">
        <v>197</v>
      </c>
      <c r="G717" s="52">
        <f t="shared" si="28"/>
        <v>72945.7</v>
      </c>
      <c r="H717" s="52">
        <f t="shared" si="29"/>
        <v>37260.6</v>
      </c>
      <c r="I717" s="52">
        <f t="shared" si="29"/>
        <v>11542.9</v>
      </c>
      <c r="J717" s="52">
        <f t="shared" si="29"/>
        <v>24142.2</v>
      </c>
      <c r="K717" s="52">
        <f t="shared" si="27"/>
        <v>0</v>
      </c>
      <c r="L717" s="52">
        <v>0</v>
      </c>
      <c r="M717" s="52">
        <v>0</v>
      </c>
      <c r="N717" s="52">
        <v>23606.2</v>
      </c>
      <c r="O717" s="52">
        <v>0</v>
      </c>
      <c r="P717" s="52">
        <v>0</v>
      </c>
      <c r="Q717" s="52">
        <v>0</v>
      </c>
      <c r="R717" s="52">
        <v>0</v>
      </c>
      <c r="S717" s="52">
        <v>0</v>
      </c>
      <c r="T717" s="52">
        <v>37260.6</v>
      </c>
      <c r="U717" s="52">
        <v>11542.9</v>
      </c>
      <c r="V717" s="52">
        <v>536</v>
      </c>
      <c r="W717" s="52">
        <v>0</v>
      </c>
    </row>
    <row r="718" spans="2:23">
      <c r="B718" s="137"/>
      <c r="C718" s="137"/>
      <c r="D718" s="137" t="s">
        <v>198</v>
      </c>
      <c r="E718" s="137" t="s">
        <v>58</v>
      </c>
      <c r="F718" s="137" t="s">
        <v>197</v>
      </c>
      <c r="G718" s="52">
        <f t="shared" si="28"/>
        <v>35685.1</v>
      </c>
      <c r="H718" s="52">
        <f t="shared" si="29"/>
        <v>0</v>
      </c>
      <c r="I718" s="52">
        <f t="shared" si="29"/>
        <v>11542.9</v>
      </c>
      <c r="J718" s="52">
        <f t="shared" si="29"/>
        <v>24142.2</v>
      </c>
      <c r="K718" s="52">
        <f t="shared" si="27"/>
        <v>0</v>
      </c>
      <c r="L718" s="52">
        <v>0</v>
      </c>
      <c r="M718" s="52">
        <v>0</v>
      </c>
      <c r="N718" s="52">
        <v>23606.2</v>
      </c>
      <c r="O718" s="52">
        <v>0</v>
      </c>
      <c r="P718" s="52">
        <v>0</v>
      </c>
      <c r="Q718" s="52">
        <v>0</v>
      </c>
      <c r="R718" s="52">
        <v>0</v>
      </c>
      <c r="S718" s="52">
        <v>0</v>
      </c>
      <c r="T718" s="52">
        <v>0</v>
      </c>
      <c r="U718" s="52">
        <v>11542.9</v>
      </c>
      <c r="V718" s="52">
        <v>536</v>
      </c>
      <c r="W718" s="52">
        <v>0</v>
      </c>
    </row>
    <row r="719" spans="2:23">
      <c r="B719" s="137"/>
      <c r="C719" s="137"/>
      <c r="D719" s="137"/>
      <c r="E719" s="137" t="s">
        <v>153</v>
      </c>
      <c r="F719" s="51" t="s">
        <v>58</v>
      </c>
      <c r="G719" s="52">
        <f t="shared" si="28"/>
        <v>32895.300000000003</v>
      </c>
      <c r="H719" s="52">
        <f t="shared" si="29"/>
        <v>0</v>
      </c>
      <c r="I719" s="52">
        <f t="shared" si="29"/>
        <v>10802.7</v>
      </c>
      <c r="J719" s="52">
        <f t="shared" si="29"/>
        <v>22092.6</v>
      </c>
      <c r="K719" s="52">
        <f t="shared" si="27"/>
        <v>0</v>
      </c>
      <c r="L719" s="52">
        <v>0</v>
      </c>
      <c r="M719" s="52">
        <v>0</v>
      </c>
      <c r="N719" s="52">
        <v>22092.6</v>
      </c>
      <c r="O719" s="52">
        <v>0</v>
      </c>
      <c r="P719" s="52">
        <v>0</v>
      </c>
      <c r="Q719" s="52">
        <v>0</v>
      </c>
      <c r="R719" s="52">
        <v>0</v>
      </c>
      <c r="S719" s="52">
        <v>0</v>
      </c>
      <c r="T719" s="52">
        <v>0</v>
      </c>
      <c r="U719" s="52">
        <v>10802.7</v>
      </c>
      <c r="V719" s="52">
        <v>0</v>
      </c>
      <c r="W719" s="52">
        <v>0</v>
      </c>
    </row>
    <row r="720" spans="2:23">
      <c r="B720" s="137"/>
      <c r="C720" s="137"/>
      <c r="D720" s="137"/>
      <c r="E720" s="137"/>
      <c r="F720" s="51" t="s">
        <v>199</v>
      </c>
      <c r="G720" s="52">
        <f t="shared" si="28"/>
        <v>11162.7</v>
      </c>
      <c r="H720" s="52">
        <f t="shared" si="29"/>
        <v>0</v>
      </c>
      <c r="I720" s="52">
        <f t="shared" si="29"/>
        <v>3665.8</v>
      </c>
      <c r="J720" s="52">
        <f t="shared" si="29"/>
        <v>7496.9</v>
      </c>
      <c r="K720" s="52">
        <f t="shared" si="27"/>
        <v>0</v>
      </c>
      <c r="L720" s="52">
        <v>0</v>
      </c>
      <c r="M720" s="52">
        <v>0</v>
      </c>
      <c r="N720" s="52">
        <v>7496.9</v>
      </c>
      <c r="O720" s="52">
        <v>0</v>
      </c>
      <c r="P720" s="52">
        <v>0</v>
      </c>
      <c r="Q720" s="52">
        <v>0</v>
      </c>
      <c r="R720" s="52">
        <v>0</v>
      </c>
      <c r="S720" s="52">
        <v>0</v>
      </c>
      <c r="T720" s="52">
        <v>0</v>
      </c>
      <c r="U720" s="52">
        <v>3665.8</v>
      </c>
      <c r="V720" s="52">
        <v>0</v>
      </c>
      <c r="W720" s="52">
        <v>0</v>
      </c>
    </row>
    <row r="721" spans="2:23" ht="31.2">
      <c r="B721" s="137"/>
      <c r="C721" s="137"/>
      <c r="D721" s="137"/>
      <c r="E721" s="137"/>
      <c r="F721" s="51" t="s">
        <v>200</v>
      </c>
      <c r="G721" s="52">
        <f t="shared" si="28"/>
        <v>6539.4</v>
      </c>
      <c r="H721" s="52">
        <f t="shared" si="29"/>
        <v>0</v>
      </c>
      <c r="I721" s="52">
        <f t="shared" si="29"/>
        <v>2147.5</v>
      </c>
      <c r="J721" s="52">
        <f t="shared" si="29"/>
        <v>4391.8999999999996</v>
      </c>
      <c r="K721" s="52">
        <f t="shared" si="27"/>
        <v>0</v>
      </c>
      <c r="L721" s="52">
        <v>0</v>
      </c>
      <c r="M721" s="52">
        <v>0</v>
      </c>
      <c r="N721" s="52">
        <v>4391.8999999999996</v>
      </c>
      <c r="O721" s="52">
        <v>0</v>
      </c>
      <c r="P721" s="52">
        <v>0</v>
      </c>
      <c r="Q721" s="52">
        <v>0</v>
      </c>
      <c r="R721" s="52">
        <v>0</v>
      </c>
      <c r="S721" s="52">
        <v>0</v>
      </c>
      <c r="T721" s="52">
        <v>0</v>
      </c>
      <c r="U721" s="52">
        <v>2147.5</v>
      </c>
      <c r="V721" s="52">
        <v>0</v>
      </c>
      <c r="W721" s="52">
        <v>0</v>
      </c>
    </row>
    <row r="722" spans="2:23">
      <c r="B722" s="137"/>
      <c r="C722" s="137"/>
      <c r="D722" s="137"/>
      <c r="E722" s="137"/>
      <c r="F722" s="51" t="s">
        <v>201</v>
      </c>
      <c r="G722" s="52">
        <f t="shared" si="28"/>
        <v>205.3</v>
      </c>
      <c r="H722" s="52">
        <f t="shared" si="29"/>
        <v>0</v>
      </c>
      <c r="I722" s="52">
        <f t="shared" si="29"/>
        <v>67.400000000000006</v>
      </c>
      <c r="J722" s="52">
        <f t="shared" si="29"/>
        <v>137.9</v>
      </c>
      <c r="K722" s="52">
        <f t="shared" si="27"/>
        <v>0</v>
      </c>
      <c r="L722" s="52">
        <v>0</v>
      </c>
      <c r="M722" s="52">
        <v>0</v>
      </c>
      <c r="N722" s="52">
        <v>137.9</v>
      </c>
      <c r="O722" s="52">
        <v>0</v>
      </c>
      <c r="P722" s="52">
        <v>0</v>
      </c>
      <c r="Q722" s="52">
        <v>0</v>
      </c>
      <c r="R722" s="52">
        <v>0</v>
      </c>
      <c r="S722" s="52">
        <v>0</v>
      </c>
      <c r="T722" s="52">
        <v>0</v>
      </c>
      <c r="U722" s="52">
        <v>67.400000000000006</v>
      </c>
      <c r="V722" s="52">
        <v>0</v>
      </c>
      <c r="W722" s="52">
        <v>0</v>
      </c>
    </row>
    <row r="723" spans="2:23">
      <c r="B723" s="137"/>
      <c r="C723" s="137"/>
      <c r="D723" s="137"/>
      <c r="E723" s="137"/>
      <c r="F723" s="51" t="s">
        <v>202</v>
      </c>
      <c r="G723" s="52">
        <f t="shared" si="28"/>
        <v>697.6</v>
      </c>
      <c r="H723" s="52">
        <f t="shared" si="29"/>
        <v>0</v>
      </c>
      <c r="I723" s="52">
        <f t="shared" si="29"/>
        <v>229.1</v>
      </c>
      <c r="J723" s="52">
        <f t="shared" si="29"/>
        <v>468.5</v>
      </c>
      <c r="K723" s="52">
        <f t="shared" si="27"/>
        <v>0</v>
      </c>
      <c r="L723" s="52">
        <v>0</v>
      </c>
      <c r="M723" s="52">
        <v>0</v>
      </c>
      <c r="N723" s="52">
        <v>468.5</v>
      </c>
      <c r="O723" s="52">
        <v>0</v>
      </c>
      <c r="P723" s="52">
        <v>0</v>
      </c>
      <c r="Q723" s="52">
        <v>0</v>
      </c>
      <c r="R723" s="52">
        <v>0</v>
      </c>
      <c r="S723" s="52">
        <v>0</v>
      </c>
      <c r="T723" s="52">
        <v>0</v>
      </c>
      <c r="U723" s="52">
        <v>229.1</v>
      </c>
      <c r="V723" s="52">
        <v>0</v>
      </c>
      <c r="W723" s="52">
        <v>0</v>
      </c>
    </row>
    <row r="724" spans="2:23" ht="31.2">
      <c r="B724" s="137"/>
      <c r="C724" s="137"/>
      <c r="D724" s="137"/>
      <c r="E724" s="137"/>
      <c r="F724" s="51" t="s">
        <v>203</v>
      </c>
      <c r="G724" s="52">
        <f t="shared" si="28"/>
        <v>856.3</v>
      </c>
      <c r="H724" s="52">
        <f t="shared" si="29"/>
        <v>0</v>
      </c>
      <c r="I724" s="52">
        <f t="shared" si="29"/>
        <v>281.2</v>
      </c>
      <c r="J724" s="52">
        <f t="shared" si="29"/>
        <v>575.1</v>
      </c>
      <c r="K724" s="52">
        <f t="shared" si="27"/>
        <v>0</v>
      </c>
      <c r="L724" s="52">
        <v>0</v>
      </c>
      <c r="M724" s="52">
        <v>0</v>
      </c>
      <c r="N724" s="52">
        <v>575.1</v>
      </c>
      <c r="O724" s="52">
        <v>0</v>
      </c>
      <c r="P724" s="52">
        <v>0</v>
      </c>
      <c r="Q724" s="52">
        <v>0</v>
      </c>
      <c r="R724" s="52">
        <v>0</v>
      </c>
      <c r="S724" s="52">
        <v>0</v>
      </c>
      <c r="T724" s="52">
        <v>0</v>
      </c>
      <c r="U724" s="52">
        <v>281.2</v>
      </c>
      <c r="V724" s="52">
        <v>0</v>
      </c>
      <c r="W724" s="52">
        <v>0</v>
      </c>
    </row>
    <row r="725" spans="2:23">
      <c r="B725" s="137"/>
      <c r="C725" s="137"/>
      <c r="D725" s="137"/>
      <c r="E725" s="137"/>
      <c r="F725" s="51" t="s">
        <v>204</v>
      </c>
      <c r="G725" s="52">
        <f t="shared" si="28"/>
        <v>387.6</v>
      </c>
      <c r="H725" s="52">
        <f t="shared" si="29"/>
        <v>0</v>
      </c>
      <c r="I725" s="52">
        <f t="shared" si="29"/>
        <v>127.3</v>
      </c>
      <c r="J725" s="52">
        <f t="shared" si="29"/>
        <v>260.3</v>
      </c>
      <c r="K725" s="52">
        <f t="shared" si="27"/>
        <v>0</v>
      </c>
      <c r="L725" s="52">
        <v>0</v>
      </c>
      <c r="M725" s="52">
        <v>0</v>
      </c>
      <c r="N725" s="52">
        <v>260.3</v>
      </c>
      <c r="O725" s="52">
        <v>0</v>
      </c>
      <c r="P725" s="52">
        <v>0</v>
      </c>
      <c r="Q725" s="52">
        <v>0</v>
      </c>
      <c r="R725" s="52">
        <v>0</v>
      </c>
      <c r="S725" s="52">
        <v>0</v>
      </c>
      <c r="T725" s="52">
        <v>0</v>
      </c>
      <c r="U725" s="52">
        <v>127.3</v>
      </c>
      <c r="V725" s="52">
        <v>0</v>
      </c>
      <c r="W725" s="52">
        <v>0</v>
      </c>
    </row>
    <row r="726" spans="2:23">
      <c r="B726" s="137"/>
      <c r="C726" s="137"/>
      <c r="D726" s="137"/>
      <c r="E726" s="137"/>
      <c r="F726" s="51" t="s">
        <v>55</v>
      </c>
      <c r="G726" s="52">
        <f t="shared" si="28"/>
        <v>13046.4</v>
      </c>
      <c r="H726" s="52">
        <f t="shared" si="29"/>
        <v>0</v>
      </c>
      <c r="I726" s="52">
        <f t="shared" si="29"/>
        <v>4284.3999999999996</v>
      </c>
      <c r="J726" s="52">
        <f t="shared" si="29"/>
        <v>8762</v>
      </c>
      <c r="K726" s="52">
        <f t="shared" si="27"/>
        <v>0</v>
      </c>
      <c r="L726" s="52">
        <v>0</v>
      </c>
      <c r="M726" s="52">
        <v>0</v>
      </c>
      <c r="N726" s="52">
        <v>8762</v>
      </c>
      <c r="O726" s="52">
        <v>0</v>
      </c>
      <c r="P726" s="52">
        <v>0</v>
      </c>
      <c r="Q726" s="52">
        <v>0</v>
      </c>
      <c r="R726" s="52">
        <v>0</v>
      </c>
      <c r="S726" s="52">
        <v>0</v>
      </c>
      <c r="T726" s="52">
        <v>0</v>
      </c>
      <c r="U726" s="52">
        <v>4284.3999999999996</v>
      </c>
      <c r="V726" s="52">
        <v>0</v>
      </c>
      <c r="W726" s="52">
        <v>0</v>
      </c>
    </row>
    <row r="727" spans="2:23">
      <c r="B727" s="137"/>
      <c r="C727" s="137"/>
      <c r="D727" s="137"/>
      <c r="E727" s="137" t="s">
        <v>154</v>
      </c>
      <c r="F727" s="51" t="s">
        <v>58</v>
      </c>
      <c r="G727" s="52">
        <f t="shared" si="28"/>
        <v>2253.8000000000002</v>
      </c>
      <c r="H727" s="52">
        <f t="shared" si="29"/>
        <v>0</v>
      </c>
      <c r="I727" s="52">
        <f t="shared" si="29"/>
        <v>740.2</v>
      </c>
      <c r="J727" s="52">
        <f t="shared" si="29"/>
        <v>1513.6</v>
      </c>
      <c r="K727" s="52">
        <f t="shared" si="27"/>
        <v>0</v>
      </c>
      <c r="L727" s="52">
        <v>0</v>
      </c>
      <c r="M727" s="52">
        <v>0</v>
      </c>
      <c r="N727" s="52">
        <v>1513.6</v>
      </c>
      <c r="O727" s="52">
        <v>0</v>
      </c>
      <c r="P727" s="52">
        <v>0</v>
      </c>
      <c r="Q727" s="52">
        <v>0</v>
      </c>
      <c r="R727" s="52">
        <v>0</v>
      </c>
      <c r="S727" s="52">
        <v>0</v>
      </c>
      <c r="T727" s="52">
        <v>0</v>
      </c>
      <c r="U727" s="52">
        <v>740.2</v>
      </c>
      <c r="V727" s="52">
        <v>0</v>
      </c>
      <c r="W727" s="52">
        <v>0</v>
      </c>
    </row>
    <row r="728" spans="2:23">
      <c r="B728" s="137"/>
      <c r="C728" s="137"/>
      <c r="D728" s="137"/>
      <c r="E728" s="137"/>
      <c r="F728" s="51" t="s">
        <v>205</v>
      </c>
      <c r="G728" s="52">
        <f t="shared" si="28"/>
        <v>348.6</v>
      </c>
      <c r="H728" s="52">
        <f t="shared" si="29"/>
        <v>0</v>
      </c>
      <c r="I728" s="52">
        <f t="shared" si="29"/>
        <v>114.5</v>
      </c>
      <c r="J728" s="52">
        <f t="shared" si="29"/>
        <v>234.1</v>
      </c>
      <c r="K728" s="52">
        <f t="shared" si="27"/>
        <v>0</v>
      </c>
      <c r="L728" s="52">
        <v>0</v>
      </c>
      <c r="M728" s="52">
        <v>0</v>
      </c>
      <c r="N728" s="52">
        <v>234.1</v>
      </c>
      <c r="O728" s="52">
        <v>0</v>
      </c>
      <c r="P728" s="52">
        <v>0</v>
      </c>
      <c r="Q728" s="52">
        <v>0</v>
      </c>
      <c r="R728" s="52">
        <v>0</v>
      </c>
      <c r="S728" s="52">
        <v>0</v>
      </c>
      <c r="T728" s="52">
        <v>0</v>
      </c>
      <c r="U728" s="52">
        <v>114.5</v>
      </c>
      <c r="V728" s="52">
        <v>0</v>
      </c>
      <c r="W728" s="52">
        <v>0</v>
      </c>
    </row>
    <row r="729" spans="2:23">
      <c r="B729" s="137"/>
      <c r="C729" s="137"/>
      <c r="D729" s="137"/>
      <c r="E729" s="137"/>
      <c r="F729" s="51" t="s">
        <v>206</v>
      </c>
      <c r="G729" s="52">
        <f t="shared" si="28"/>
        <v>690.7</v>
      </c>
      <c r="H729" s="52">
        <f t="shared" si="29"/>
        <v>0</v>
      </c>
      <c r="I729" s="52">
        <f t="shared" si="29"/>
        <v>226.8</v>
      </c>
      <c r="J729" s="52">
        <f t="shared" si="29"/>
        <v>463.9</v>
      </c>
      <c r="K729" s="52">
        <f t="shared" si="27"/>
        <v>0</v>
      </c>
      <c r="L729" s="52">
        <v>0</v>
      </c>
      <c r="M729" s="52">
        <v>0</v>
      </c>
      <c r="N729" s="52">
        <v>463.9</v>
      </c>
      <c r="O729" s="52">
        <v>0</v>
      </c>
      <c r="P729" s="52">
        <v>0</v>
      </c>
      <c r="Q729" s="52">
        <v>0</v>
      </c>
      <c r="R729" s="52">
        <v>0</v>
      </c>
      <c r="S729" s="52">
        <v>0</v>
      </c>
      <c r="T729" s="52">
        <v>0</v>
      </c>
      <c r="U729" s="52">
        <v>226.8</v>
      </c>
      <c r="V729" s="52">
        <v>0</v>
      </c>
      <c r="W729" s="52">
        <v>0</v>
      </c>
    </row>
    <row r="730" spans="2:23">
      <c r="B730" s="137"/>
      <c r="C730" s="137"/>
      <c r="D730" s="137"/>
      <c r="E730" s="137"/>
      <c r="F730" s="51" t="s">
        <v>207</v>
      </c>
      <c r="G730" s="52">
        <f t="shared" si="28"/>
        <v>131.5</v>
      </c>
      <c r="H730" s="52">
        <f t="shared" si="29"/>
        <v>0</v>
      </c>
      <c r="I730" s="52">
        <f t="shared" si="29"/>
        <v>43.2</v>
      </c>
      <c r="J730" s="52">
        <f t="shared" si="29"/>
        <v>88.3</v>
      </c>
      <c r="K730" s="52">
        <f t="shared" si="27"/>
        <v>0</v>
      </c>
      <c r="L730" s="52">
        <v>0</v>
      </c>
      <c r="M730" s="52">
        <v>0</v>
      </c>
      <c r="N730" s="52">
        <v>88.3</v>
      </c>
      <c r="O730" s="52">
        <v>0</v>
      </c>
      <c r="P730" s="52">
        <v>0</v>
      </c>
      <c r="Q730" s="52">
        <v>0</v>
      </c>
      <c r="R730" s="52">
        <v>0</v>
      </c>
      <c r="S730" s="52">
        <v>0</v>
      </c>
      <c r="T730" s="52">
        <v>0</v>
      </c>
      <c r="U730" s="52">
        <v>43.2</v>
      </c>
      <c r="V730" s="52">
        <v>0</v>
      </c>
      <c r="W730" s="52">
        <v>0</v>
      </c>
    </row>
    <row r="731" spans="2:23" ht="31.2">
      <c r="B731" s="137"/>
      <c r="C731" s="137"/>
      <c r="D731" s="137"/>
      <c r="E731" s="137"/>
      <c r="F731" s="51" t="s">
        <v>208</v>
      </c>
      <c r="G731" s="52">
        <f t="shared" si="28"/>
        <v>157.69999999999999</v>
      </c>
      <c r="H731" s="52">
        <f t="shared" si="29"/>
        <v>0</v>
      </c>
      <c r="I731" s="52">
        <f t="shared" si="29"/>
        <v>51.8</v>
      </c>
      <c r="J731" s="52">
        <f t="shared" si="29"/>
        <v>105.9</v>
      </c>
      <c r="K731" s="52">
        <f t="shared" si="27"/>
        <v>0</v>
      </c>
      <c r="L731" s="52">
        <v>0</v>
      </c>
      <c r="M731" s="52">
        <v>0</v>
      </c>
      <c r="N731" s="52">
        <v>105.9</v>
      </c>
      <c r="O731" s="52">
        <v>0</v>
      </c>
      <c r="P731" s="52">
        <v>0</v>
      </c>
      <c r="Q731" s="52">
        <v>0</v>
      </c>
      <c r="R731" s="52">
        <v>0</v>
      </c>
      <c r="S731" s="52">
        <v>0</v>
      </c>
      <c r="T731" s="52">
        <v>0</v>
      </c>
      <c r="U731" s="52">
        <v>51.8</v>
      </c>
      <c r="V731" s="52">
        <v>0</v>
      </c>
      <c r="W731" s="52">
        <v>0</v>
      </c>
    </row>
    <row r="732" spans="2:23">
      <c r="B732" s="137"/>
      <c r="C732" s="137"/>
      <c r="D732" s="137"/>
      <c r="E732" s="137"/>
      <c r="F732" s="51" t="s">
        <v>209</v>
      </c>
      <c r="G732" s="52">
        <f t="shared" si="28"/>
        <v>0.60000000000000009</v>
      </c>
      <c r="H732" s="52">
        <f t="shared" si="29"/>
        <v>0</v>
      </c>
      <c r="I732" s="52">
        <f t="shared" si="29"/>
        <v>0.2</v>
      </c>
      <c r="J732" s="52">
        <f t="shared" si="29"/>
        <v>0.4</v>
      </c>
      <c r="K732" s="52">
        <f t="shared" si="27"/>
        <v>0</v>
      </c>
      <c r="L732" s="52">
        <v>0</v>
      </c>
      <c r="M732" s="52">
        <v>0</v>
      </c>
      <c r="N732" s="52">
        <v>0.4</v>
      </c>
      <c r="O732" s="52">
        <v>0</v>
      </c>
      <c r="P732" s="52">
        <v>0</v>
      </c>
      <c r="Q732" s="52">
        <v>0</v>
      </c>
      <c r="R732" s="52">
        <v>0</v>
      </c>
      <c r="S732" s="52">
        <v>0</v>
      </c>
      <c r="T732" s="52">
        <v>0</v>
      </c>
      <c r="U732" s="52">
        <v>0.2</v>
      </c>
      <c r="V732" s="52">
        <v>0</v>
      </c>
      <c r="W732" s="52">
        <v>0</v>
      </c>
    </row>
    <row r="733" spans="2:23">
      <c r="B733" s="137"/>
      <c r="C733" s="137"/>
      <c r="D733" s="137"/>
      <c r="E733" s="137"/>
      <c r="F733" s="51" t="s">
        <v>55</v>
      </c>
      <c r="G733" s="52">
        <f t="shared" si="28"/>
        <v>924.7</v>
      </c>
      <c r="H733" s="52">
        <f t="shared" si="29"/>
        <v>0</v>
      </c>
      <c r="I733" s="52">
        <f t="shared" si="29"/>
        <v>303.7</v>
      </c>
      <c r="J733" s="52">
        <f t="shared" si="29"/>
        <v>621</v>
      </c>
      <c r="K733" s="52">
        <f t="shared" si="27"/>
        <v>0</v>
      </c>
      <c r="L733" s="52">
        <v>0</v>
      </c>
      <c r="M733" s="52">
        <v>0</v>
      </c>
      <c r="N733" s="52">
        <v>621</v>
      </c>
      <c r="O733" s="52">
        <v>0</v>
      </c>
      <c r="P733" s="52">
        <v>0</v>
      </c>
      <c r="Q733" s="52">
        <v>0</v>
      </c>
      <c r="R733" s="52">
        <v>0</v>
      </c>
      <c r="S733" s="52">
        <v>0</v>
      </c>
      <c r="T733" s="52">
        <v>0</v>
      </c>
      <c r="U733" s="52">
        <v>303.7</v>
      </c>
      <c r="V733" s="52">
        <v>0</v>
      </c>
      <c r="W733" s="52">
        <v>0</v>
      </c>
    </row>
    <row r="734" spans="2:23" ht="62.4">
      <c r="B734" s="137"/>
      <c r="C734" s="137"/>
      <c r="D734" s="137"/>
      <c r="E734" s="51" t="s">
        <v>210</v>
      </c>
      <c r="F734" s="51" t="s">
        <v>233</v>
      </c>
      <c r="G734" s="52">
        <f t="shared" si="28"/>
        <v>536</v>
      </c>
      <c r="H734" s="52">
        <f t="shared" si="29"/>
        <v>0</v>
      </c>
      <c r="I734" s="52">
        <f t="shared" si="29"/>
        <v>0</v>
      </c>
      <c r="J734" s="52">
        <f t="shared" si="29"/>
        <v>536</v>
      </c>
      <c r="K734" s="52">
        <f t="shared" si="27"/>
        <v>0</v>
      </c>
      <c r="L734" s="52">
        <v>0</v>
      </c>
      <c r="M734" s="52">
        <v>0</v>
      </c>
      <c r="N734" s="52">
        <v>0</v>
      </c>
      <c r="O734" s="52">
        <v>0</v>
      </c>
      <c r="P734" s="52">
        <v>0</v>
      </c>
      <c r="Q734" s="52">
        <v>0</v>
      </c>
      <c r="R734" s="52">
        <v>0</v>
      </c>
      <c r="S734" s="52">
        <v>0</v>
      </c>
      <c r="T734" s="52">
        <v>0</v>
      </c>
      <c r="U734" s="52">
        <v>0</v>
      </c>
      <c r="V734" s="52">
        <v>536</v>
      </c>
      <c r="W734" s="52">
        <v>0</v>
      </c>
    </row>
    <row r="735" spans="2:23">
      <c r="B735" s="137"/>
      <c r="C735" s="137"/>
      <c r="D735" s="137"/>
      <c r="E735" s="137" t="s">
        <v>211</v>
      </c>
      <c r="F735" s="137" t="s">
        <v>197</v>
      </c>
      <c r="G735" s="52">
        <f t="shared" si="28"/>
        <v>0</v>
      </c>
      <c r="H735" s="52">
        <f t="shared" si="29"/>
        <v>0</v>
      </c>
      <c r="I735" s="52">
        <f t="shared" si="29"/>
        <v>0</v>
      </c>
      <c r="J735" s="52">
        <f t="shared" si="29"/>
        <v>0</v>
      </c>
      <c r="K735" s="52">
        <f t="shared" si="27"/>
        <v>0</v>
      </c>
      <c r="L735" s="52">
        <v>0</v>
      </c>
      <c r="M735" s="52">
        <v>0</v>
      </c>
      <c r="N735" s="52">
        <v>0</v>
      </c>
      <c r="O735" s="52">
        <v>0</v>
      </c>
      <c r="P735" s="52">
        <v>0</v>
      </c>
      <c r="Q735" s="52">
        <v>0</v>
      </c>
      <c r="R735" s="52">
        <v>0</v>
      </c>
      <c r="S735" s="52">
        <v>0</v>
      </c>
      <c r="T735" s="52">
        <v>0</v>
      </c>
      <c r="U735" s="52">
        <v>0</v>
      </c>
      <c r="V735" s="52">
        <v>0</v>
      </c>
      <c r="W735" s="52">
        <v>0</v>
      </c>
    </row>
    <row r="736" spans="2:23">
      <c r="B736" s="137"/>
      <c r="C736" s="137"/>
      <c r="D736" s="137" t="s">
        <v>212</v>
      </c>
      <c r="E736" s="137" t="s">
        <v>58</v>
      </c>
      <c r="F736" s="137" t="s">
        <v>197</v>
      </c>
      <c r="G736" s="52">
        <f t="shared" si="28"/>
        <v>17603.7</v>
      </c>
      <c r="H736" s="52">
        <f t="shared" si="29"/>
        <v>17603.7</v>
      </c>
      <c r="I736" s="52">
        <f t="shared" si="29"/>
        <v>0</v>
      </c>
      <c r="J736" s="52">
        <f t="shared" si="29"/>
        <v>0</v>
      </c>
      <c r="K736" s="52">
        <f t="shared" si="27"/>
        <v>0</v>
      </c>
      <c r="L736" s="52">
        <v>0</v>
      </c>
      <c r="M736" s="52">
        <v>0</v>
      </c>
      <c r="N736" s="52">
        <v>0</v>
      </c>
      <c r="O736" s="52">
        <v>0</v>
      </c>
      <c r="P736" s="52">
        <v>0</v>
      </c>
      <c r="Q736" s="52">
        <v>0</v>
      </c>
      <c r="R736" s="52">
        <v>0</v>
      </c>
      <c r="S736" s="52">
        <v>0</v>
      </c>
      <c r="T736" s="52">
        <v>17603.7</v>
      </c>
      <c r="U736" s="52">
        <v>0</v>
      </c>
      <c r="V736" s="52">
        <v>0</v>
      </c>
      <c r="W736" s="52">
        <v>0</v>
      </c>
    </row>
    <row r="737" spans="2:23">
      <c r="B737" s="137"/>
      <c r="C737" s="137"/>
      <c r="D737" s="137"/>
      <c r="E737" s="137" t="s">
        <v>199</v>
      </c>
      <c r="F737" s="51" t="s">
        <v>213</v>
      </c>
      <c r="G737" s="52">
        <f t="shared" si="28"/>
        <v>2.1</v>
      </c>
      <c r="H737" s="52">
        <f t="shared" si="29"/>
        <v>2.1</v>
      </c>
      <c r="I737" s="52">
        <f t="shared" si="29"/>
        <v>0</v>
      </c>
      <c r="J737" s="52">
        <f t="shared" si="29"/>
        <v>0</v>
      </c>
      <c r="K737" s="52">
        <f t="shared" si="27"/>
        <v>0</v>
      </c>
      <c r="L737" s="52">
        <v>0</v>
      </c>
      <c r="M737" s="52">
        <v>0</v>
      </c>
      <c r="N737" s="52">
        <v>0</v>
      </c>
      <c r="O737" s="52">
        <v>0</v>
      </c>
      <c r="P737" s="52">
        <v>0</v>
      </c>
      <c r="Q737" s="52">
        <v>0</v>
      </c>
      <c r="R737" s="52">
        <v>0</v>
      </c>
      <c r="S737" s="52">
        <v>0</v>
      </c>
      <c r="T737" s="52">
        <v>2.1</v>
      </c>
      <c r="U737" s="52">
        <v>0</v>
      </c>
      <c r="V737" s="52">
        <v>0</v>
      </c>
      <c r="W737" s="52">
        <v>0</v>
      </c>
    </row>
    <row r="738" spans="2:23">
      <c r="B738" s="137"/>
      <c r="C738" s="137"/>
      <c r="D738" s="137"/>
      <c r="E738" s="137"/>
      <c r="F738" s="51" t="s">
        <v>55</v>
      </c>
      <c r="G738" s="52">
        <f t="shared" si="28"/>
        <v>3204</v>
      </c>
      <c r="H738" s="52">
        <f t="shared" si="29"/>
        <v>3204</v>
      </c>
      <c r="I738" s="52">
        <f t="shared" si="29"/>
        <v>0</v>
      </c>
      <c r="J738" s="52">
        <f t="shared" si="29"/>
        <v>0</v>
      </c>
      <c r="K738" s="52">
        <f t="shared" si="27"/>
        <v>0</v>
      </c>
      <c r="L738" s="52">
        <v>0</v>
      </c>
      <c r="M738" s="52">
        <v>0</v>
      </c>
      <c r="N738" s="52">
        <v>0</v>
      </c>
      <c r="O738" s="52">
        <v>0</v>
      </c>
      <c r="P738" s="52">
        <v>0</v>
      </c>
      <c r="Q738" s="52">
        <v>0</v>
      </c>
      <c r="R738" s="52">
        <v>0</v>
      </c>
      <c r="S738" s="52">
        <v>0</v>
      </c>
      <c r="T738" s="52">
        <v>3204</v>
      </c>
      <c r="U738" s="52">
        <v>0</v>
      </c>
      <c r="V738" s="52">
        <v>0</v>
      </c>
      <c r="W738" s="52">
        <v>0</v>
      </c>
    </row>
    <row r="739" spans="2:23">
      <c r="B739" s="137"/>
      <c r="C739" s="137"/>
      <c r="D739" s="137"/>
      <c r="E739" s="137" t="s">
        <v>112</v>
      </c>
      <c r="F739" s="137" t="s">
        <v>197</v>
      </c>
      <c r="G739" s="52">
        <f t="shared" si="28"/>
        <v>149.4</v>
      </c>
      <c r="H739" s="52">
        <f t="shared" si="29"/>
        <v>149.4</v>
      </c>
      <c r="I739" s="52">
        <f t="shared" si="29"/>
        <v>0</v>
      </c>
      <c r="J739" s="52">
        <f t="shared" si="29"/>
        <v>0</v>
      </c>
      <c r="K739" s="52">
        <f t="shared" si="27"/>
        <v>0</v>
      </c>
      <c r="L739" s="52">
        <v>0</v>
      </c>
      <c r="M739" s="52">
        <v>0</v>
      </c>
      <c r="N739" s="52">
        <v>0</v>
      </c>
      <c r="O739" s="52">
        <v>0</v>
      </c>
      <c r="P739" s="52">
        <v>0</v>
      </c>
      <c r="Q739" s="52">
        <v>0</v>
      </c>
      <c r="R739" s="52">
        <v>0</v>
      </c>
      <c r="S739" s="52">
        <v>0</v>
      </c>
      <c r="T739" s="52">
        <v>149.4</v>
      </c>
      <c r="U739" s="52">
        <v>0</v>
      </c>
      <c r="V739" s="52">
        <v>0</v>
      </c>
      <c r="W739" s="52">
        <v>0</v>
      </c>
    </row>
    <row r="740" spans="2:23">
      <c r="B740" s="137"/>
      <c r="C740" s="137"/>
      <c r="D740" s="137"/>
      <c r="E740" s="137" t="s">
        <v>194</v>
      </c>
      <c r="F740" s="137" t="s">
        <v>197</v>
      </c>
      <c r="G740" s="52">
        <f t="shared" si="28"/>
        <v>332.2</v>
      </c>
      <c r="H740" s="52">
        <f t="shared" si="29"/>
        <v>332.2</v>
      </c>
      <c r="I740" s="52">
        <f t="shared" si="29"/>
        <v>0</v>
      </c>
      <c r="J740" s="52">
        <f t="shared" si="29"/>
        <v>0</v>
      </c>
      <c r="K740" s="52">
        <f t="shared" si="27"/>
        <v>0</v>
      </c>
      <c r="L740" s="52">
        <v>0</v>
      </c>
      <c r="M740" s="52">
        <v>0</v>
      </c>
      <c r="N740" s="52">
        <v>0</v>
      </c>
      <c r="O740" s="52">
        <v>0</v>
      </c>
      <c r="P740" s="52">
        <v>0</v>
      </c>
      <c r="Q740" s="52">
        <v>0</v>
      </c>
      <c r="R740" s="52">
        <v>0</v>
      </c>
      <c r="S740" s="52">
        <v>0</v>
      </c>
      <c r="T740" s="52">
        <v>332.2</v>
      </c>
      <c r="U740" s="52">
        <v>0</v>
      </c>
      <c r="V740" s="52">
        <v>0</v>
      </c>
      <c r="W740" s="52">
        <v>0</v>
      </c>
    </row>
    <row r="741" spans="2:23">
      <c r="B741" s="137"/>
      <c r="C741" s="137"/>
      <c r="D741" s="137"/>
      <c r="E741" s="137" t="s">
        <v>200</v>
      </c>
      <c r="F741" s="51" t="s">
        <v>214</v>
      </c>
      <c r="G741" s="52">
        <f t="shared" si="28"/>
        <v>2525.8000000000002</v>
      </c>
      <c r="H741" s="52">
        <f t="shared" si="29"/>
        <v>2525.8000000000002</v>
      </c>
      <c r="I741" s="52">
        <f t="shared" si="29"/>
        <v>0</v>
      </c>
      <c r="J741" s="52">
        <f t="shared" si="29"/>
        <v>0</v>
      </c>
      <c r="K741" s="52">
        <f t="shared" si="27"/>
        <v>0</v>
      </c>
      <c r="L741" s="52">
        <v>0</v>
      </c>
      <c r="M741" s="52">
        <v>0</v>
      </c>
      <c r="N741" s="52">
        <v>0</v>
      </c>
      <c r="O741" s="52">
        <v>0</v>
      </c>
      <c r="P741" s="52">
        <v>0</v>
      </c>
      <c r="Q741" s="52">
        <v>0</v>
      </c>
      <c r="R741" s="52">
        <v>0</v>
      </c>
      <c r="S741" s="52">
        <v>0</v>
      </c>
      <c r="T741" s="52">
        <v>2525.8000000000002</v>
      </c>
      <c r="U741" s="52">
        <v>0</v>
      </c>
      <c r="V741" s="52">
        <v>0</v>
      </c>
      <c r="W741" s="52">
        <v>0</v>
      </c>
    </row>
    <row r="742" spans="2:23" ht="31.2">
      <c r="B742" s="137"/>
      <c r="C742" s="137"/>
      <c r="D742" s="137"/>
      <c r="E742" s="137"/>
      <c r="F742" s="51" t="s">
        <v>215</v>
      </c>
      <c r="G742" s="52">
        <f t="shared" si="28"/>
        <v>258.60000000000002</v>
      </c>
      <c r="H742" s="52">
        <f t="shared" si="29"/>
        <v>258.60000000000002</v>
      </c>
      <c r="I742" s="52">
        <f t="shared" si="29"/>
        <v>0</v>
      </c>
      <c r="J742" s="52">
        <f t="shared" si="29"/>
        <v>0</v>
      </c>
      <c r="K742" s="52">
        <f t="shared" si="27"/>
        <v>0</v>
      </c>
      <c r="L742" s="52">
        <v>0</v>
      </c>
      <c r="M742" s="52">
        <v>0</v>
      </c>
      <c r="N742" s="52">
        <v>0</v>
      </c>
      <c r="O742" s="52">
        <v>0</v>
      </c>
      <c r="P742" s="52">
        <v>0</v>
      </c>
      <c r="Q742" s="52">
        <v>0</v>
      </c>
      <c r="R742" s="52">
        <v>0</v>
      </c>
      <c r="S742" s="52">
        <v>0</v>
      </c>
      <c r="T742" s="52">
        <v>258.60000000000002</v>
      </c>
      <c r="U742" s="52">
        <v>0</v>
      </c>
      <c r="V742" s="52">
        <v>0</v>
      </c>
      <c r="W742" s="52">
        <v>0</v>
      </c>
    </row>
    <row r="743" spans="2:23">
      <c r="B743" s="137"/>
      <c r="C743" s="137"/>
      <c r="D743" s="137"/>
      <c r="E743" s="137"/>
      <c r="F743" s="51" t="s">
        <v>216</v>
      </c>
      <c r="G743" s="52">
        <f t="shared" si="28"/>
        <v>811.7</v>
      </c>
      <c r="H743" s="52">
        <f t="shared" si="29"/>
        <v>811.7</v>
      </c>
      <c r="I743" s="52">
        <f t="shared" si="29"/>
        <v>0</v>
      </c>
      <c r="J743" s="52">
        <f t="shared" si="29"/>
        <v>0</v>
      </c>
      <c r="K743" s="52">
        <f t="shared" si="27"/>
        <v>0</v>
      </c>
      <c r="L743" s="52">
        <v>0</v>
      </c>
      <c r="M743" s="52">
        <v>0</v>
      </c>
      <c r="N743" s="52">
        <v>0</v>
      </c>
      <c r="O743" s="52">
        <v>0</v>
      </c>
      <c r="P743" s="52">
        <v>0</v>
      </c>
      <c r="Q743" s="52">
        <v>0</v>
      </c>
      <c r="R743" s="52">
        <v>0</v>
      </c>
      <c r="S743" s="52">
        <v>0</v>
      </c>
      <c r="T743" s="52">
        <v>811.7</v>
      </c>
      <c r="U743" s="52">
        <v>0</v>
      </c>
      <c r="V743" s="52">
        <v>0</v>
      </c>
      <c r="W743" s="52">
        <v>0</v>
      </c>
    </row>
    <row r="744" spans="2:23">
      <c r="B744" s="137"/>
      <c r="C744" s="137"/>
      <c r="D744" s="137"/>
      <c r="E744" s="137"/>
      <c r="F744" s="51" t="s">
        <v>55</v>
      </c>
      <c r="G744" s="52">
        <f t="shared" si="28"/>
        <v>1451.5</v>
      </c>
      <c r="H744" s="52">
        <f t="shared" si="29"/>
        <v>1451.5</v>
      </c>
      <c r="I744" s="52">
        <f t="shared" si="29"/>
        <v>0</v>
      </c>
      <c r="J744" s="52">
        <f t="shared" si="29"/>
        <v>0</v>
      </c>
      <c r="K744" s="52">
        <f t="shared" si="27"/>
        <v>0</v>
      </c>
      <c r="L744" s="52">
        <v>0</v>
      </c>
      <c r="M744" s="52">
        <v>0</v>
      </c>
      <c r="N744" s="52">
        <v>0</v>
      </c>
      <c r="O744" s="52">
        <v>0</v>
      </c>
      <c r="P744" s="52">
        <v>0</v>
      </c>
      <c r="Q744" s="52">
        <v>0</v>
      </c>
      <c r="R744" s="52">
        <v>0</v>
      </c>
      <c r="S744" s="52">
        <v>0</v>
      </c>
      <c r="T744" s="52">
        <v>1451.5</v>
      </c>
      <c r="U744" s="52">
        <v>0</v>
      </c>
      <c r="V744" s="52">
        <v>0</v>
      </c>
      <c r="W744" s="52">
        <v>0</v>
      </c>
    </row>
    <row r="745" spans="2:23">
      <c r="B745" s="137"/>
      <c r="C745" s="137"/>
      <c r="D745" s="137"/>
      <c r="E745" s="137" t="s">
        <v>201</v>
      </c>
      <c r="F745" s="137" t="s">
        <v>197</v>
      </c>
      <c r="G745" s="52">
        <f t="shared" si="28"/>
        <v>0</v>
      </c>
      <c r="H745" s="52">
        <f t="shared" si="29"/>
        <v>0</v>
      </c>
      <c r="I745" s="52">
        <f t="shared" si="29"/>
        <v>0</v>
      </c>
      <c r="J745" s="52">
        <f t="shared" si="29"/>
        <v>0</v>
      </c>
      <c r="K745" s="52">
        <f t="shared" si="27"/>
        <v>0</v>
      </c>
      <c r="L745" s="52">
        <v>0</v>
      </c>
      <c r="M745" s="52">
        <v>0</v>
      </c>
      <c r="N745" s="52">
        <v>0</v>
      </c>
      <c r="O745" s="52">
        <v>0</v>
      </c>
      <c r="P745" s="52">
        <v>0</v>
      </c>
      <c r="Q745" s="52">
        <v>0</v>
      </c>
      <c r="R745" s="52">
        <v>0</v>
      </c>
      <c r="S745" s="52">
        <v>0</v>
      </c>
      <c r="T745" s="52">
        <v>0</v>
      </c>
      <c r="U745" s="52">
        <v>0</v>
      </c>
      <c r="V745" s="52">
        <v>0</v>
      </c>
      <c r="W745" s="52">
        <v>0</v>
      </c>
    </row>
    <row r="746" spans="2:23">
      <c r="B746" s="137"/>
      <c r="C746" s="137"/>
      <c r="D746" s="137"/>
      <c r="E746" s="137" t="s">
        <v>217</v>
      </c>
      <c r="F746" s="137" t="s">
        <v>197</v>
      </c>
      <c r="G746" s="52">
        <f t="shared" si="28"/>
        <v>964.9</v>
      </c>
      <c r="H746" s="52">
        <f t="shared" si="29"/>
        <v>964.9</v>
      </c>
      <c r="I746" s="52">
        <f t="shared" si="29"/>
        <v>0</v>
      </c>
      <c r="J746" s="52">
        <f t="shared" si="29"/>
        <v>0</v>
      </c>
      <c r="K746" s="52">
        <f t="shared" si="27"/>
        <v>0</v>
      </c>
      <c r="L746" s="52">
        <v>0</v>
      </c>
      <c r="M746" s="52">
        <v>0</v>
      </c>
      <c r="N746" s="52">
        <v>0</v>
      </c>
      <c r="O746" s="52">
        <v>0</v>
      </c>
      <c r="P746" s="52">
        <v>0</v>
      </c>
      <c r="Q746" s="52">
        <v>0</v>
      </c>
      <c r="R746" s="52">
        <v>0</v>
      </c>
      <c r="S746" s="52">
        <v>0</v>
      </c>
      <c r="T746" s="52">
        <v>964.9</v>
      </c>
      <c r="U746" s="52">
        <v>0</v>
      </c>
      <c r="V746" s="52">
        <v>0</v>
      </c>
      <c r="W746" s="52">
        <v>0</v>
      </c>
    </row>
    <row r="747" spans="2:23">
      <c r="B747" s="137"/>
      <c r="C747" s="137"/>
      <c r="D747" s="137"/>
      <c r="E747" s="137" t="s">
        <v>218</v>
      </c>
      <c r="F747" s="137" t="s">
        <v>197</v>
      </c>
      <c r="G747" s="52">
        <f t="shared" si="28"/>
        <v>752.6</v>
      </c>
      <c r="H747" s="52">
        <f t="shared" si="29"/>
        <v>752.6</v>
      </c>
      <c r="I747" s="52">
        <f t="shared" si="29"/>
        <v>0</v>
      </c>
      <c r="J747" s="52">
        <f t="shared" si="29"/>
        <v>0</v>
      </c>
      <c r="K747" s="52">
        <f t="shared" si="27"/>
        <v>0</v>
      </c>
      <c r="L747" s="52">
        <v>0</v>
      </c>
      <c r="M747" s="52">
        <v>0</v>
      </c>
      <c r="N747" s="52">
        <v>0</v>
      </c>
      <c r="O747" s="52">
        <v>0</v>
      </c>
      <c r="P747" s="52">
        <v>0</v>
      </c>
      <c r="Q747" s="52">
        <v>0</v>
      </c>
      <c r="R747" s="52">
        <v>0</v>
      </c>
      <c r="S747" s="52">
        <v>0</v>
      </c>
      <c r="T747" s="52">
        <v>752.6</v>
      </c>
      <c r="U747" s="52">
        <v>0</v>
      </c>
      <c r="V747" s="52">
        <v>0</v>
      </c>
      <c r="W747" s="52">
        <v>0</v>
      </c>
    </row>
    <row r="748" spans="2:23">
      <c r="B748" s="137"/>
      <c r="C748" s="137"/>
      <c r="D748" s="137"/>
      <c r="E748" s="137" t="s">
        <v>202</v>
      </c>
      <c r="F748" s="137" t="s">
        <v>197</v>
      </c>
      <c r="G748" s="52">
        <f t="shared" si="28"/>
        <v>0</v>
      </c>
      <c r="H748" s="52">
        <f t="shared" si="29"/>
        <v>0</v>
      </c>
      <c r="I748" s="52">
        <f t="shared" si="29"/>
        <v>0</v>
      </c>
      <c r="J748" s="52">
        <f t="shared" si="29"/>
        <v>0</v>
      </c>
      <c r="K748" s="52">
        <f t="shared" si="27"/>
        <v>0</v>
      </c>
      <c r="L748" s="52">
        <v>0</v>
      </c>
      <c r="M748" s="52">
        <v>0</v>
      </c>
      <c r="N748" s="52">
        <v>0</v>
      </c>
      <c r="O748" s="52">
        <v>0</v>
      </c>
      <c r="P748" s="52">
        <v>0</v>
      </c>
      <c r="Q748" s="52">
        <v>0</v>
      </c>
      <c r="R748" s="52">
        <v>0</v>
      </c>
      <c r="S748" s="52">
        <v>0</v>
      </c>
      <c r="T748" s="52">
        <v>0</v>
      </c>
      <c r="U748" s="52">
        <v>0</v>
      </c>
      <c r="V748" s="52">
        <v>0</v>
      </c>
      <c r="W748" s="52">
        <v>0</v>
      </c>
    </row>
    <row r="749" spans="2:23">
      <c r="B749" s="137"/>
      <c r="C749" s="137"/>
      <c r="D749" s="137"/>
      <c r="E749" s="137" t="s">
        <v>235</v>
      </c>
      <c r="F749" s="137" t="s">
        <v>197</v>
      </c>
      <c r="G749" s="52">
        <f t="shared" si="28"/>
        <v>0</v>
      </c>
      <c r="H749" s="52">
        <f t="shared" si="29"/>
        <v>0</v>
      </c>
      <c r="I749" s="52">
        <f t="shared" si="29"/>
        <v>0</v>
      </c>
      <c r="J749" s="52">
        <f t="shared" si="29"/>
        <v>0</v>
      </c>
      <c r="K749" s="52">
        <f t="shared" si="27"/>
        <v>0</v>
      </c>
      <c r="L749" s="52">
        <v>0</v>
      </c>
      <c r="M749" s="52">
        <v>0</v>
      </c>
      <c r="N749" s="52">
        <v>0</v>
      </c>
      <c r="O749" s="52">
        <v>0</v>
      </c>
      <c r="P749" s="52">
        <v>0</v>
      </c>
      <c r="Q749" s="52">
        <v>0</v>
      </c>
      <c r="R749" s="52">
        <v>0</v>
      </c>
      <c r="S749" s="52">
        <v>0</v>
      </c>
      <c r="T749" s="52">
        <v>0</v>
      </c>
      <c r="U749" s="52">
        <v>0</v>
      </c>
      <c r="V749" s="52">
        <v>0</v>
      </c>
      <c r="W749" s="52">
        <v>0</v>
      </c>
    </row>
    <row r="750" spans="2:23">
      <c r="B750" s="137"/>
      <c r="C750" s="137"/>
      <c r="D750" s="137"/>
      <c r="E750" s="137" t="s">
        <v>220</v>
      </c>
      <c r="F750" s="137" t="s">
        <v>197</v>
      </c>
      <c r="G750" s="52">
        <f t="shared" si="28"/>
        <v>12.6</v>
      </c>
      <c r="H750" s="52">
        <f t="shared" si="29"/>
        <v>12.6</v>
      </c>
      <c r="I750" s="52">
        <f t="shared" si="29"/>
        <v>0</v>
      </c>
      <c r="J750" s="52">
        <f t="shared" si="29"/>
        <v>0</v>
      </c>
      <c r="K750" s="52">
        <f t="shared" si="27"/>
        <v>0</v>
      </c>
      <c r="L750" s="52">
        <v>0</v>
      </c>
      <c r="M750" s="52">
        <v>0</v>
      </c>
      <c r="N750" s="52">
        <v>0</v>
      </c>
      <c r="O750" s="52">
        <v>0</v>
      </c>
      <c r="P750" s="52">
        <v>0</v>
      </c>
      <c r="Q750" s="52">
        <v>0</v>
      </c>
      <c r="R750" s="52">
        <v>0</v>
      </c>
      <c r="S750" s="52">
        <v>0</v>
      </c>
      <c r="T750" s="52">
        <v>12.6</v>
      </c>
      <c r="U750" s="52">
        <v>0</v>
      </c>
      <c r="V750" s="52">
        <v>0</v>
      </c>
      <c r="W750" s="52">
        <v>0</v>
      </c>
    </row>
    <row r="751" spans="2:23" ht="31.2">
      <c r="B751" s="137"/>
      <c r="C751" s="137"/>
      <c r="D751" s="137"/>
      <c r="E751" s="137" t="s">
        <v>221</v>
      </c>
      <c r="F751" s="51" t="s">
        <v>222</v>
      </c>
      <c r="G751" s="52">
        <f t="shared" si="28"/>
        <v>0</v>
      </c>
      <c r="H751" s="52">
        <f t="shared" si="29"/>
        <v>0</v>
      </c>
      <c r="I751" s="52">
        <f t="shared" si="29"/>
        <v>0</v>
      </c>
      <c r="J751" s="52">
        <f t="shared" si="29"/>
        <v>0</v>
      </c>
      <c r="K751" s="52">
        <f t="shared" si="27"/>
        <v>0</v>
      </c>
      <c r="L751" s="52">
        <v>0</v>
      </c>
      <c r="M751" s="52">
        <v>0</v>
      </c>
      <c r="N751" s="52">
        <v>0</v>
      </c>
      <c r="O751" s="52">
        <v>0</v>
      </c>
      <c r="P751" s="52">
        <v>0</v>
      </c>
      <c r="Q751" s="52">
        <v>0</v>
      </c>
      <c r="R751" s="52">
        <v>0</v>
      </c>
      <c r="S751" s="52">
        <v>0</v>
      </c>
      <c r="T751" s="52">
        <v>0</v>
      </c>
      <c r="U751" s="52">
        <v>0</v>
      </c>
      <c r="V751" s="52">
        <v>0</v>
      </c>
      <c r="W751" s="52">
        <v>0</v>
      </c>
    </row>
    <row r="752" spans="2:23">
      <c r="B752" s="137"/>
      <c r="C752" s="137"/>
      <c r="D752" s="137"/>
      <c r="E752" s="137"/>
      <c r="F752" s="51" t="s">
        <v>223</v>
      </c>
      <c r="G752" s="52">
        <f t="shared" si="28"/>
        <v>0</v>
      </c>
      <c r="H752" s="52">
        <f t="shared" si="29"/>
        <v>0</v>
      </c>
      <c r="I752" s="52">
        <f t="shared" si="29"/>
        <v>0</v>
      </c>
      <c r="J752" s="52">
        <f t="shared" si="29"/>
        <v>0</v>
      </c>
      <c r="K752" s="52">
        <f t="shared" si="27"/>
        <v>0</v>
      </c>
      <c r="L752" s="52">
        <v>0</v>
      </c>
      <c r="M752" s="52">
        <v>0</v>
      </c>
      <c r="N752" s="52">
        <v>0</v>
      </c>
      <c r="O752" s="52">
        <v>0</v>
      </c>
      <c r="P752" s="52">
        <v>0</v>
      </c>
      <c r="Q752" s="52">
        <v>0</v>
      </c>
      <c r="R752" s="52">
        <v>0</v>
      </c>
      <c r="S752" s="52">
        <v>0</v>
      </c>
      <c r="T752" s="52">
        <v>0</v>
      </c>
      <c r="U752" s="52">
        <v>0</v>
      </c>
      <c r="V752" s="52">
        <v>0</v>
      </c>
      <c r="W752" s="52">
        <v>0</v>
      </c>
    </row>
    <row r="753" spans="2:23">
      <c r="B753" s="137"/>
      <c r="C753" s="137"/>
      <c r="D753" s="137"/>
      <c r="E753" s="137" t="s">
        <v>54</v>
      </c>
      <c r="F753" s="137" t="s">
        <v>197</v>
      </c>
      <c r="G753" s="52">
        <f t="shared" si="28"/>
        <v>26.1</v>
      </c>
      <c r="H753" s="52">
        <f t="shared" si="29"/>
        <v>26.1</v>
      </c>
      <c r="I753" s="52">
        <f t="shared" si="29"/>
        <v>0</v>
      </c>
      <c r="J753" s="52">
        <f t="shared" si="29"/>
        <v>0</v>
      </c>
      <c r="K753" s="52">
        <f t="shared" si="27"/>
        <v>0</v>
      </c>
      <c r="L753" s="52">
        <v>0</v>
      </c>
      <c r="M753" s="52">
        <v>0</v>
      </c>
      <c r="N753" s="52">
        <v>0</v>
      </c>
      <c r="O753" s="52">
        <v>0</v>
      </c>
      <c r="P753" s="52">
        <v>0</v>
      </c>
      <c r="Q753" s="52">
        <v>0</v>
      </c>
      <c r="R753" s="52">
        <v>0</v>
      </c>
      <c r="S753" s="52">
        <v>0</v>
      </c>
      <c r="T753" s="52">
        <v>26.1</v>
      </c>
      <c r="U753" s="52">
        <v>0</v>
      </c>
      <c r="V753" s="52">
        <v>0</v>
      </c>
      <c r="W753" s="52">
        <v>0</v>
      </c>
    </row>
    <row r="754" spans="2:23">
      <c r="B754" s="137"/>
      <c r="C754" s="137"/>
      <c r="D754" s="137"/>
      <c r="E754" s="137" t="s">
        <v>224</v>
      </c>
      <c r="F754" s="137" t="s">
        <v>197</v>
      </c>
      <c r="G754" s="52">
        <f t="shared" si="28"/>
        <v>558.5</v>
      </c>
      <c r="H754" s="52">
        <f t="shared" si="29"/>
        <v>558.5</v>
      </c>
      <c r="I754" s="52">
        <f t="shared" si="29"/>
        <v>0</v>
      </c>
      <c r="J754" s="52">
        <f t="shared" si="29"/>
        <v>0</v>
      </c>
      <c r="K754" s="52">
        <f t="shared" si="27"/>
        <v>0</v>
      </c>
      <c r="L754" s="52">
        <v>0</v>
      </c>
      <c r="M754" s="52">
        <v>0</v>
      </c>
      <c r="N754" s="52">
        <v>0</v>
      </c>
      <c r="O754" s="52">
        <v>0</v>
      </c>
      <c r="P754" s="52">
        <v>0</v>
      </c>
      <c r="Q754" s="52">
        <v>0</v>
      </c>
      <c r="R754" s="52">
        <v>0</v>
      </c>
      <c r="S754" s="52">
        <v>0</v>
      </c>
      <c r="T754" s="52">
        <v>558.5</v>
      </c>
      <c r="U754" s="52">
        <v>0</v>
      </c>
      <c r="V754" s="52">
        <v>0</v>
      </c>
      <c r="W754" s="52">
        <v>0</v>
      </c>
    </row>
    <row r="755" spans="2:23">
      <c r="B755" s="137"/>
      <c r="C755" s="137"/>
      <c r="D755" s="137"/>
      <c r="E755" s="137" t="s">
        <v>225</v>
      </c>
      <c r="F755" s="137" t="s">
        <v>197</v>
      </c>
      <c r="G755" s="52">
        <f t="shared" si="28"/>
        <v>0</v>
      </c>
      <c r="H755" s="52">
        <f t="shared" si="29"/>
        <v>0</v>
      </c>
      <c r="I755" s="52">
        <f t="shared" si="29"/>
        <v>0</v>
      </c>
      <c r="J755" s="52">
        <f t="shared" si="29"/>
        <v>0</v>
      </c>
      <c r="K755" s="52">
        <f t="shared" si="27"/>
        <v>0</v>
      </c>
      <c r="L755" s="52">
        <v>0</v>
      </c>
      <c r="M755" s="52">
        <v>0</v>
      </c>
      <c r="N755" s="52">
        <v>0</v>
      </c>
      <c r="O755" s="52">
        <v>0</v>
      </c>
      <c r="P755" s="52">
        <v>0</v>
      </c>
      <c r="Q755" s="52">
        <v>0</v>
      </c>
      <c r="R755" s="52">
        <v>0</v>
      </c>
      <c r="S755" s="52">
        <v>0</v>
      </c>
      <c r="T755" s="52">
        <v>0</v>
      </c>
      <c r="U755" s="52">
        <v>0</v>
      </c>
      <c r="V755" s="52">
        <v>0</v>
      </c>
      <c r="W755" s="52">
        <v>0</v>
      </c>
    </row>
    <row r="756" spans="2:23">
      <c r="B756" s="137"/>
      <c r="C756" s="137"/>
      <c r="D756" s="137"/>
      <c r="E756" s="137" t="s">
        <v>55</v>
      </c>
      <c r="F756" s="137" t="s">
        <v>197</v>
      </c>
      <c r="G756" s="52">
        <f t="shared" si="28"/>
        <v>130.69999999999999</v>
      </c>
      <c r="H756" s="52">
        <f t="shared" si="29"/>
        <v>130.69999999999999</v>
      </c>
      <c r="I756" s="52">
        <f t="shared" si="29"/>
        <v>0</v>
      </c>
      <c r="J756" s="52">
        <f t="shared" si="29"/>
        <v>0</v>
      </c>
      <c r="K756" s="52">
        <f t="shared" si="27"/>
        <v>0</v>
      </c>
      <c r="L756" s="52">
        <v>0</v>
      </c>
      <c r="M756" s="52">
        <v>0</v>
      </c>
      <c r="N756" s="52">
        <v>0</v>
      </c>
      <c r="O756" s="52">
        <v>0</v>
      </c>
      <c r="P756" s="52">
        <v>0</v>
      </c>
      <c r="Q756" s="52">
        <v>0</v>
      </c>
      <c r="R756" s="52">
        <v>0</v>
      </c>
      <c r="S756" s="52">
        <v>0</v>
      </c>
      <c r="T756" s="52">
        <v>130.69999999999999</v>
      </c>
      <c r="U756" s="52">
        <v>0</v>
      </c>
      <c r="V756" s="52">
        <v>0</v>
      </c>
      <c r="W756" s="52">
        <v>0</v>
      </c>
    </row>
    <row r="757" spans="2:23">
      <c r="B757" s="137"/>
      <c r="C757" s="137"/>
      <c r="D757" s="137"/>
      <c r="E757" s="137" t="s">
        <v>226</v>
      </c>
      <c r="F757" s="137" t="s">
        <v>197</v>
      </c>
      <c r="G757" s="52">
        <f t="shared" si="28"/>
        <v>6423</v>
      </c>
      <c r="H757" s="52">
        <f t="shared" si="29"/>
        <v>6423</v>
      </c>
      <c r="I757" s="52">
        <f t="shared" si="29"/>
        <v>0</v>
      </c>
      <c r="J757" s="52">
        <f t="shared" si="29"/>
        <v>0</v>
      </c>
      <c r="K757" s="52">
        <f t="shared" si="27"/>
        <v>0</v>
      </c>
      <c r="L757" s="52">
        <v>0</v>
      </c>
      <c r="M757" s="52">
        <v>0</v>
      </c>
      <c r="N757" s="52">
        <v>0</v>
      </c>
      <c r="O757" s="52">
        <v>0</v>
      </c>
      <c r="P757" s="52">
        <v>0</v>
      </c>
      <c r="Q757" s="52">
        <v>0</v>
      </c>
      <c r="R757" s="52">
        <v>0</v>
      </c>
      <c r="S757" s="52">
        <v>0</v>
      </c>
      <c r="T757" s="52">
        <v>6423</v>
      </c>
      <c r="U757" s="52">
        <v>0</v>
      </c>
      <c r="V757" s="52">
        <v>0</v>
      </c>
      <c r="W757" s="52">
        <v>0</v>
      </c>
    </row>
    <row r="758" spans="2:23">
      <c r="B758" s="137"/>
      <c r="C758" s="137"/>
      <c r="D758" s="137" t="s">
        <v>227</v>
      </c>
      <c r="E758" s="137" t="s">
        <v>197</v>
      </c>
      <c r="F758" s="137" t="s">
        <v>197</v>
      </c>
      <c r="G758" s="52">
        <f t="shared" si="28"/>
        <v>19656.900000000001</v>
      </c>
      <c r="H758" s="52">
        <f t="shared" si="29"/>
        <v>19656.900000000001</v>
      </c>
      <c r="I758" s="52">
        <f t="shared" si="29"/>
        <v>0</v>
      </c>
      <c r="J758" s="52">
        <f t="shared" si="29"/>
        <v>0</v>
      </c>
      <c r="K758" s="52">
        <f t="shared" si="27"/>
        <v>0</v>
      </c>
      <c r="L758" s="52">
        <v>0</v>
      </c>
      <c r="M758" s="52">
        <v>0</v>
      </c>
      <c r="N758" s="52">
        <v>0</v>
      </c>
      <c r="O758" s="52">
        <v>0</v>
      </c>
      <c r="P758" s="52">
        <v>0</v>
      </c>
      <c r="Q758" s="52">
        <v>0</v>
      </c>
      <c r="R758" s="52">
        <v>0</v>
      </c>
      <c r="S758" s="52">
        <v>0</v>
      </c>
      <c r="T758" s="52">
        <v>19656.900000000001</v>
      </c>
      <c r="U758" s="52">
        <v>0</v>
      </c>
      <c r="V758" s="52">
        <v>0</v>
      </c>
      <c r="W758" s="52">
        <v>0</v>
      </c>
    </row>
    <row r="759" spans="2:23">
      <c r="B759" s="137" t="s">
        <v>125</v>
      </c>
      <c r="C759" s="137" t="s">
        <v>141</v>
      </c>
      <c r="D759" s="137" t="s">
        <v>123</v>
      </c>
      <c r="E759" s="137"/>
      <c r="F759" s="137" t="s">
        <v>197</v>
      </c>
      <c r="G759" s="52">
        <f t="shared" si="28"/>
        <v>125499.80000000002</v>
      </c>
      <c r="H759" s="52">
        <f t="shared" si="29"/>
        <v>78908.200000000012</v>
      </c>
      <c r="I759" s="52">
        <f t="shared" si="29"/>
        <v>32322.6</v>
      </c>
      <c r="J759" s="52">
        <f t="shared" si="29"/>
        <v>14269</v>
      </c>
      <c r="K759" s="52">
        <f t="shared" si="27"/>
        <v>0</v>
      </c>
      <c r="L759" s="52">
        <v>20338.5</v>
      </c>
      <c r="M759" s="52">
        <v>32322.6</v>
      </c>
      <c r="N759" s="52">
        <v>14269</v>
      </c>
      <c r="O759" s="52">
        <v>0</v>
      </c>
      <c r="P759" s="52">
        <v>314.89999999999998</v>
      </c>
      <c r="Q759" s="52">
        <v>0</v>
      </c>
      <c r="R759" s="52">
        <v>0</v>
      </c>
      <c r="S759" s="52">
        <v>0</v>
      </c>
      <c r="T759" s="52">
        <v>58254.8</v>
      </c>
      <c r="U759" s="52">
        <v>0</v>
      </c>
      <c r="V759" s="52">
        <v>0</v>
      </c>
      <c r="W759" s="52">
        <v>0</v>
      </c>
    </row>
    <row r="760" spans="2:23">
      <c r="B760" s="137"/>
      <c r="C760" s="137"/>
      <c r="D760" s="137" t="s">
        <v>198</v>
      </c>
      <c r="E760" s="137" t="s">
        <v>58</v>
      </c>
      <c r="F760" s="137" t="s">
        <v>197</v>
      </c>
      <c r="G760" s="52">
        <f t="shared" si="28"/>
        <v>46591.6</v>
      </c>
      <c r="H760" s="52">
        <f t="shared" si="29"/>
        <v>0</v>
      </c>
      <c r="I760" s="52">
        <f t="shared" si="29"/>
        <v>32322.6</v>
      </c>
      <c r="J760" s="52">
        <f t="shared" si="29"/>
        <v>14269</v>
      </c>
      <c r="K760" s="52">
        <f t="shared" si="27"/>
        <v>0</v>
      </c>
      <c r="L760" s="52">
        <v>0</v>
      </c>
      <c r="M760" s="52">
        <v>32322.6</v>
      </c>
      <c r="N760" s="52">
        <v>14269</v>
      </c>
      <c r="O760" s="52">
        <v>0</v>
      </c>
      <c r="P760" s="52">
        <v>0</v>
      </c>
      <c r="Q760" s="52">
        <v>0</v>
      </c>
      <c r="R760" s="52">
        <v>0</v>
      </c>
      <c r="S760" s="52">
        <v>0</v>
      </c>
      <c r="T760" s="52">
        <v>0</v>
      </c>
      <c r="U760" s="52">
        <v>0</v>
      </c>
      <c r="V760" s="52">
        <v>0</v>
      </c>
      <c r="W760" s="52">
        <v>0</v>
      </c>
    </row>
    <row r="761" spans="2:23">
      <c r="B761" s="137"/>
      <c r="C761" s="137"/>
      <c r="D761" s="137"/>
      <c r="E761" s="137" t="s">
        <v>153</v>
      </c>
      <c r="F761" s="51" t="s">
        <v>58</v>
      </c>
      <c r="G761" s="52">
        <f t="shared" si="28"/>
        <v>43574.7</v>
      </c>
      <c r="H761" s="52">
        <f t="shared" si="29"/>
        <v>0</v>
      </c>
      <c r="I761" s="52">
        <f t="shared" si="29"/>
        <v>30250.1</v>
      </c>
      <c r="J761" s="52">
        <f t="shared" si="29"/>
        <v>13324.6</v>
      </c>
      <c r="K761" s="52">
        <f t="shared" si="27"/>
        <v>0</v>
      </c>
      <c r="L761" s="52">
        <v>0</v>
      </c>
      <c r="M761" s="52">
        <v>30250.1</v>
      </c>
      <c r="N761" s="52">
        <v>13324.6</v>
      </c>
      <c r="O761" s="52">
        <v>0</v>
      </c>
      <c r="P761" s="52">
        <v>0</v>
      </c>
      <c r="Q761" s="52">
        <v>0</v>
      </c>
      <c r="R761" s="52">
        <v>0</v>
      </c>
      <c r="S761" s="52">
        <v>0</v>
      </c>
      <c r="T761" s="52">
        <v>0</v>
      </c>
      <c r="U761" s="52">
        <v>0</v>
      </c>
      <c r="V761" s="52">
        <v>0</v>
      </c>
      <c r="W761" s="52">
        <v>0</v>
      </c>
    </row>
    <row r="762" spans="2:23">
      <c r="B762" s="137"/>
      <c r="C762" s="137"/>
      <c r="D762" s="137"/>
      <c r="E762" s="137"/>
      <c r="F762" s="51" t="s">
        <v>199</v>
      </c>
      <c r="G762" s="52">
        <f t="shared" si="28"/>
        <v>14786.7</v>
      </c>
      <c r="H762" s="52">
        <f t="shared" si="29"/>
        <v>0</v>
      </c>
      <c r="I762" s="52">
        <f t="shared" si="29"/>
        <v>10265.1</v>
      </c>
      <c r="J762" s="52">
        <f t="shared" si="29"/>
        <v>4521.6000000000004</v>
      </c>
      <c r="K762" s="52">
        <f t="shared" si="27"/>
        <v>0</v>
      </c>
      <c r="L762" s="52">
        <v>0</v>
      </c>
      <c r="M762" s="52">
        <v>10265.1</v>
      </c>
      <c r="N762" s="52">
        <v>4521.6000000000004</v>
      </c>
      <c r="O762" s="52">
        <v>0</v>
      </c>
      <c r="P762" s="52">
        <v>0</v>
      </c>
      <c r="Q762" s="52">
        <v>0</v>
      </c>
      <c r="R762" s="52">
        <v>0</v>
      </c>
      <c r="S762" s="52">
        <v>0</v>
      </c>
      <c r="T762" s="52">
        <v>0</v>
      </c>
      <c r="U762" s="52">
        <v>0</v>
      </c>
      <c r="V762" s="52">
        <v>0</v>
      </c>
      <c r="W762" s="52">
        <v>0</v>
      </c>
    </row>
    <row r="763" spans="2:23" ht="31.2">
      <c r="B763" s="137"/>
      <c r="C763" s="137"/>
      <c r="D763" s="137"/>
      <c r="E763" s="137"/>
      <c r="F763" s="51" t="s">
        <v>200</v>
      </c>
      <c r="G763" s="52">
        <f t="shared" si="28"/>
        <v>8662.5</v>
      </c>
      <c r="H763" s="52">
        <f t="shared" si="29"/>
        <v>0</v>
      </c>
      <c r="I763" s="52">
        <f t="shared" si="29"/>
        <v>6013.6</v>
      </c>
      <c r="J763" s="52">
        <f t="shared" si="29"/>
        <v>2648.9</v>
      </c>
      <c r="K763" s="52">
        <f t="shared" si="27"/>
        <v>0</v>
      </c>
      <c r="L763" s="52">
        <v>0</v>
      </c>
      <c r="M763" s="52">
        <v>6013.6</v>
      </c>
      <c r="N763" s="52">
        <v>2648.9</v>
      </c>
      <c r="O763" s="52">
        <v>0</v>
      </c>
      <c r="P763" s="52">
        <v>0</v>
      </c>
      <c r="Q763" s="52">
        <v>0</v>
      </c>
      <c r="R763" s="52">
        <v>0</v>
      </c>
      <c r="S763" s="52">
        <v>0</v>
      </c>
      <c r="T763" s="52">
        <v>0</v>
      </c>
      <c r="U763" s="52">
        <v>0</v>
      </c>
      <c r="V763" s="52">
        <v>0</v>
      </c>
      <c r="W763" s="52">
        <v>0</v>
      </c>
    </row>
    <row r="764" spans="2:23">
      <c r="B764" s="137"/>
      <c r="C764" s="137"/>
      <c r="D764" s="137"/>
      <c r="E764" s="137"/>
      <c r="F764" s="51" t="s">
        <v>201</v>
      </c>
      <c r="G764" s="52">
        <f t="shared" si="28"/>
        <v>271.89999999999998</v>
      </c>
      <c r="H764" s="52">
        <f t="shared" si="29"/>
        <v>0</v>
      </c>
      <c r="I764" s="52">
        <f t="shared" si="29"/>
        <v>188.8</v>
      </c>
      <c r="J764" s="52">
        <f t="shared" si="29"/>
        <v>83.1</v>
      </c>
      <c r="K764" s="52">
        <f t="shared" si="27"/>
        <v>0</v>
      </c>
      <c r="L764" s="52">
        <v>0</v>
      </c>
      <c r="M764" s="52">
        <v>188.8</v>
      </c>
      <c r="N764" s="52">
        <v>83.1</v>
      </c>
      <c r="O764" s="52">
        <v>0</v>
      </c>
      <c r="P764" s="52">
        <v>0</v>
      </c>
      <c r="Q764" s="52">
        <v>0</v>
      </c>
      <c r="R764" s="52">
        <v>0</v>
      </c>
      <c r="S764" s="52">
        <v>0</v>
      </c>
      <c r="T764" s="52">
        <v>0</v>
      </c>
      <c r="U764" s="52">
        <v>0</v>
      </c>
      <c r="V764" s="52">
        <v>0</v>
      </c>
      <c r="W764" s="52">
        <v>0</v>
      </c>
    </row>
    <row r="765" spans="2:23">
      <c r="B765" s="137"/>
      <c r="C765" s="137"/>
      <c r="D765" s="137"/>
      <c r="E765" s="137"/>
      <c r="F765" s="51" t="s">
        <v>202</v>
      </c>
      <c r="G765" s="52">
        <f t="shared" si="28"/>
        <v>924.1</v>
      </c>
      <c r="H765" s="52">
        <f t="shared" si="29"/>
        <v>0</v>
      </c>
      <c r="I765" s="52">
        <f t="shared" si="29"/>
        <v>641.5</v>
      </c>
      <c r="J765" s="52">
        <f t="shared" si="29"/>
        <v>282.60000000000002</v>
      </c>
      <c r="K765" s="52">
        <f t="shared" si="27"/>
        <v>0</v>
      </c>
      <c r="L765" s="52">
        <v>0</v>
      </c>
      <c r="M765" s="52">
        <v>641.5</v>
      </c>
      <c r="N765" s="52">
        <v>282.60000000000002</v>
      </c>
      <c r="O765" s="52">
        <v>0</v>
      </c>
      <c r="P765" s="52">
        <v>0</v>
      </c>
      <c r="Q765" s="52">
        <v>0</v>
      </c>
      <c r="R765" s="52">
        <v>0</v>
      </c>
      <c r="S765" s="52">
        <v>0</v>
      </c>
      <c r="T765" s="52">
        <v>0</v>
      </c>
      <c r="U765" s="52">
        <v>0</v>
      </c>
      <c r="V765" s="52">
        <v>0</v>
      </c>
      <c r="W765" s="52">
        <v>0</v>
      </c>
    </row>
    <row r="766" spans="2:23" ht="31.2">
      <c r="B766" s="137"/>
      <c r="C766" s="137"/>
      <c r="D766" s="137"/>
      <c r="E766" s="137"/>
      <c r="F766" s="51" t="s">
        <v>203</v>
      </c>
      <c r="G766" s="52">
        <f t="shared" si="28"/>
        <v>1134.2</v>
      </c>
      <c r="H766" s="52">
        <f t="shared" si="29"/>
        <v>0</v>
      </c>
      <c r="I766" s="52">
        <f t="shared" si="29"/>
        <v>787.4</v>
      </c>
      <c r="J766" s="52">
        <f t="shared" si="29"/>
        <v>346.8</v>
      </c>
      <c r="K766" s="52">
        <f t="shared" si="27"/>
        <v>0</v>
      </c>
      <c r="L766" s="52">
        <v>0</v>
      </c>
      <c r="M766" s="52">
        <v>787.4</v>
      </c>
      <c r="N766" s="52">
        <v>346.8</v>
      </c>
      <c r="O766" s="52">
        <v>0</v>
      </c>
      <c r="P766" s="52">
        <v>0</v>
      </c>
      <c r="Q766" s="52">
        <v>0</v>
      </c>
      <c r="R766" s="52">
        <v>0</v>
      </c>
      <c r="S766" s="52">
        <v>0</v>
      </c>
      <c r="T766" s="52">
        <v>0</v>
      </c>
      <c r="U766" s="52">
        <v>0</v>
      </c>
      <c r="V766" s="52">
        <v>0</v>
      </c>
      <c r="W766" s="52">
        <v>0</v>
      </c>
    </row>
    <row r="767" spans="2:23">
      <c r="B767" s="137"/>
      <c r="C767" s="137"/>
      <c r="D767" s="137"/>
      <c r="E767" s="137"/>
      <c r="F767" s="51" t="s">
        <v>204</v>
      </c>
      <c r="G767" s="52">
        <f t="shared" si="28"/>
        <v>513.4</v>
      </c>
      <c r="H767" s="52">
        <f t="shared" si="29"/>
        <v>0</v>
      </c>
      <c r="I767" s="52">
        <f t="shared" si="29"/>
        <v>356.4</v>
      </c>
      <c r="J767" s="52">
        <f t="shared" si="29"/>
        <v>157</v>
      </c>
      <c r="K767" s="52">
        <f t="shared" si="27"/>
        <v>0</v>
      </c>
      <c r="L767" s="52">
        <v>0</v>
      </c>
      <c r="M767" s="52">
        <v>356.4</v>
      </c>
      <c r="N767" s="52">
        <v>157</v>
      </c>
      <c r="O767" s="52">
        <v>0</v>
      </c>
      <c r="P767" s="52">
        <v>0</v>
      </c>
      <c r="Q767" s="52">
        <v>0</v>
      </c>
      <c r="R767" s="52">
        <v>0</v>
      </c>
      <c r="S767" s="52">
        <v>0</v>
      </c>
      <c r="T767" s="52">
        <v>0</v>
      </c>
      <c r="U767" s="52">
        <v>0</v>
      </c>
      <c r="V767" s="52">
        <v>0</v>
      </c>
      <c r="W767" s="52">
        <v>0</v>
      </c>
    </row>
    <row r="768" spans="2:23">
      <c r="B768" s="137"/>
      <c r="C768" s="137"/>
      <c r="D768" s="137"/>
      <c r="E768" s="137"/>
      <c r="F768" s="51" t="s">
        <v>55</v>
      </c>
      <c r="G768" s="52">
        <f t="shared" si="28"/>
        <v>17281.900000000001</v>
      </c>
      <c r="H768" s="52">
        <f t="shared" si="29"/>
        <v>0</v>
      </c>
      <c r="I768" s="52">
        <f t="shared" si="29"/>
        <v>11997.3</v>
      </c>
      <c r="J768" s="52">
        <f t="shared" si="29"/>
        <v>5284.6</v>
      </c>
      <c r="K768" s="52">
        <f t="shared" si="27"/>
        <v>0</v>
      </c>
      <c r="L768" s="52">
        <v>0</v>
      </c>
      <c r="M768" s="52">
        <v>11997.3</v>
      </c>
      <c r="N768" s="52">
        <v>5284.6</v>
      </c>
      <c r="O768" s="52">
        <v>0</v>
      </c>
      <c r="P768" s="52">
        <v>0</v>
      </c>
      <c r="Q768" s="52">
        <v>0</v>
      </c>
      <c r="R768" s="52">
        <v>0</v>
      </c>
      <c r="S768" s="52">
        <v>0</v>
      </c>
      <c r="T768" s="52">
        <v>0</v>
      </c>
      <c r="U768" s="52">
        <v>0</v>
      </c>
      <c r="V768" s="52">
        <v>0</v>
      </c>
      <c r="W768" s="52">
        <v>0</v>
      </c>
    </row>
    <row r="769" spans="2:23">
      <c r="B769" s="137"/>
      <c r="C769" s="137"/>
      <c r="D769" s="137"/>
      <c r="E769" s="137" t="s">
        <v>154</v>
      </c>
      <c r="F769" s="51" t="s">
        <v>58</v>
      </c>
      <c r="G769" s="52">
        <f t="shared" si="28"/>
        <v>2985.5</v>
      </c>
      <c r="H769" s="52">
        <f t="shared" si="29"/>
        <v>0</v>
      </c>
      <c r="I769" s="52">
        <f t="shared" si="29"/>
        <v>2072.5</v>
      </c>
      <c r="J769" s="52">
        <f t="shared" si="29"/>
        <v>913</v>
      </c>
      <c r="K769" s="52">
        <f t="shared" si="27"/>
        <v>0</v>
      </c>
      <c r="L769" s="52">
        <v>0</v>
      </c>
      <c r="M769" s="52">
        <v>2072.5</v>
      </c>
      <c r="N769" s="52">
        <v>913</v>
      </c>
      <c r="O769" s="52">
        <v>0</v>
      </c>
      <c r="P769" s="52">
        <v>0</v>
      </c>
      <c r="Q769" s="52">
        <v>0</v>
      </c>
      <c r="R769" s="52">
        <v>0</v>
      </c>
      <c r="S769" s="52">
        <v>0</v>
      </c>
      <c r="T769" s="52">
        <v>0</v>
      </c>
      <c r="U769" s="52">
        <v>0</v>
      </c>
      <c r="V769" s="52">
        <v>0</v>
      </c>
      <c r="W769" s="52">
        <v>0</v>
      </c>
    </row>
    <row r="770" spans="2:23">
      <c r="B770" s="137"/>
      <c r="C770" s="137"/>
      <c r="D770" s="137"/>
      <c r="E770" s="137"/>
      <c r="F770" s="51" t="s">
        <v>205</v>
      </c>
      <c r="G770" s="52">
        <f t="shared" si="28"/>
        <v>461.8</v>
      </c>
      <c r="H770" s="52">
        <f t="shared" si="29"/>
        <v>0</v>
      </c>
      <c r="I770" s="52">
        <f t="shared" si="29"/>
        <v>320.60000000000002</v>
      </c>
      <c r="J770" s="52">
        <f t="shared" si="29"/>
        <v>141.19999999999999</v>
      </c>
      <c r="K770" s="52">
        <f t="shared" si="29"/>
        <v>0</v>
      </c>
      <c r="L770" s="52">
        <v>0</v>
      </c>
      <c r="M770" s="52">
        <v>320.60000000000002</v>
      </c>
      <c r="N770" s="52">
        <v>141.19999999999999</v>
      </c>
      <c r="O770" s="52">
        <v>0</v>
      </c>
      <c r="P770" s="52">
        <v>0</v>
      </c>
      <c r="Q770" s="52">
        <v>0</v>
      </c>
      <c r="R770" s="52">
        <v>0</v>
      </c>
      <c r="S770" s="52">
        <v>0</v>
      </c>
      <c r="T770" s="52">
        <v>0</v>
      </c>
      <c r="U770" s="52">
        <v>0</v>
      </c>
      <c r="V770" s="52">
        <v>0</v>
      </c>
      <c r="W770" s="52">
        <v>0</v>
      </c>
    </row>
    <row r="771" spans="2:23">
      <c r="B771" s="137"/>
      <c r="C771" s="137"/>
      <c r="D771" s="137"/>
      <c r="E771" s="137"/>
      <c r="F771" s="51" t="s">
        <v>206</v>
      </c>
      <c r="G771" s="52">
        <f t="shared" ref="G771:G834" si="30">SUM(H771:K771)</f>
        <v>914.90000000000009</v>
      </c>
      <c r="H771" s="52">
        <f t="shared" ref="H771:K834" si="31">SUM(L771,P771,T771)</f>
        <v>0</v>
      </c>
      <c r="I771" s="52">
        <f t="shared" si="31"/>
        <v>635.1</v>
      </c>
      <c r="J771" s="52">
        <f t="shared" si="31"/>
        <v>279.8</v>
      </c>
      <c r="K771" s="52">
        <f t="shared" si="31"/>
        <v>0</v>
      </c>
      <c r="L771" s="52">
        <v>0</v>
      </c>
      <c r="M771" s="52">
        <v>635.1</v>
      </c>
      <c r="N771" s="52">
        <v>279.8</v>
      </c>
      <c r="O771" s="52">
        <v>0</v>
      </c>
      <c r="P771" s="52">
        <v>0</v>
      </c>
      <c r="Q771" s="52">
        <v>0</v>
      </c>
      <c r="R771" s="52">
        <v>0</v>
      </c>
      <c r="S771" s="52">
        <v>0</v>
      </c>
      <c r="T771" s="52">
        <v>0</v>
      </c>
      <c r="U771" s="52">
        <v>0</v>
      </c>
      <c r="V771" s="52">
        <v>0</v>
      </c>
      <c r="W771" s="52">
        <v>0</v>
      </c>
    </row>
    <row r="772" spans="2:23">
      <c r="B772" s="137"/>
      <c r="C772" s="137"/>
      <c r="D772" s="137"/>
      <c r="E772" s="137"/>
      <c r="F772" s="51" t="s">
        <v>207</v>
      </c>
      <c r="G772" s="52">
        <f t="shared" si="30"/>
        <v>174.10000000000002</v>
      </c>
      <c r="H772" s="52">
        <f t="shared" si="31"/>
        <v>0</v>
      </c>
      <c r="I772" s="52">
        <f t="shared" si="31"/>
        <v>120.9</v>
      </c>
      <c r="J772" s="52">
        <f t="shared" si="31"/>
        <v>53.2</v>
      </c>
      <c r="K772" s="52">
        <f t="shared" si="31"/>
        <v>0</v>
      </c>
      <c r="L772" s="52">
        <v>0</v>
      </c>
      <c r="M772" s="52">
        <v>120.9</v>
      </c>
      <c r="N772" s="52">
        <v>53.2</v>
      </c>
      <c r="O772" s="52">
        <v>0</v>
      </c>
      <c r="P772" s="52">
        <v>0</v>
      </c>
      <c r="Q772" s="52">
        <v>0</v>
      </c>
      <c r="R772" s="52">
        <v>0</v>
      </c>
      <c r="S772" s="52">
        <v>0</v>
      </c>
      <c r="T772" s="52">
        <v>0</v>
      </c>
      <c r="U772" s="52">
        <v>0</v>
      </c>
      <c r="V772" s="52">
        <v>0</v>
      </c>
      <c r="W772" s="52">
        <v>0</v>
      </c>
    </row>
    <row r="773" spans="2:23" ht="31.2">
      <c r="B773" s="137"/>
      <c r="C773" s="137"/>
      <c r="D773" s="137"/>
      <c r="E773" s="137"/>
      <c r="F773" s="51" t="s">
        <v>208</v>
      </c>
      <c r="G773" s="52">
        <f t="shared" si="30"/>
        <v>208.9</v>
      </c>
      <c r="H773" s="52">
        <f t="shared" si="31"/>
        <v>0</v>
      </c>
      <c r="I773" s="52">
        <f t="shared" si="31"/>
        <v>145</v>
      </c>
      <c r="J773" s="52">
        <f t="shared" si="31"/>
        <v>63.9</v>
      </c>
      <c r="K773" s="52">
        <f t="shared" si="31"/>
        <v>0</v>
      </c>
      <c r="L773" s="52">
        <v>0</v>
      </c>
      <c r="M773" s="52">
        <v>145</v>
      </c>
      <c r="N773" s="52">
        <v>63.9</v>
      </c>
      <c r="O773" s="52">
        <v>0</v>
      </c>
      <c r="P773" s="52">
        <v>0</v>
      </c>
      <c r="Q773" s="52">
        <v>0</v>
      </c>
      <c r="R773" s="52">
        <v>0</v>
      </c>
      <c r="S773" s="52">
        <v>0</v>
      </c>
      <c r="T773" s="52">
        <v>0</v>
      </c>
      <c r="U773" s="52">
        <v>0</v>
      </c>
      <c r="V773" s="52">
        <v>0</v>
      </c>
      <c r="W773" s="52">
        <v>0</v>
      </c>
    </row>
    <row r="774" spans="2:23">
      <c r="B774" s="137"/>
      <c r="C774" s="137"/>
      <c r="D774" s="137"/>
      <c r="E774" s="137"/>
      <c r="F774" s="51" t="s">
        <v>209</v>
      </c>
      <c r="G774" s="52">
        <f t="shared" si="30"/>
        <v>0.89999999999999991</v>
      </c>
      <c r="H774" s="52">
        <f t="shared" si="31"/>
        <v>0</v>
      </c>
      <c r="I774" s="52">
        <f t="shared" si="31"/>
        <v>0.6</v>
      </c>
      <c r="J774" s="52">
        <f t="shared" si="31"/>
        <v>0.3</v>
      </c>
      <c r="K774" s="52">
        <f t="shared" si="31"/>
        <v>0</v>
      </c>
      <c r="L774" s="52">
        <v>0</v>
      </c>
      <c r="M774" s="52">
        <v>0.6</v>
      </c>
      <c r="N774" s="52">
        <v>0.3</v>
      </c>
      <c r="O774" s="52">
        <v>0</v>
      </c>
      <c r="P774" s="52">
        <v>0</v>
      </c>
      <c r="Q774" s="52">
        <v>0</v>
      </c>
      <c r="R774" s="52">
        <v>0</v>
      </c>
      <c r="S774" s="52">
        <v>0</v>
      </c>
      <c r="T774" s="52">
        <v>0</v>
      </c>
      <c r="U774" s="52">
        <v>0</v>
      </c>
      <c r="V774" s="52">
        <v>0</v>
      </c>
      <c r="W774" s="52">
        <v>0</v>
      </c>
    </row>
    <row r="775" spans="2:23">
      <c r="B775" s="137"/>
      <c r="C775" s="137"/>
      <c r="D775" s="137"/>
      <c r="E775" s="137"/>
      <c r="F775" s="51" t="s">
        <v>55</v>
      </c>
      <c r="G775" s="52">
        <f t="shared" si="30"/>
        <v>1224.9000000000001</v>
      </c>
      <c r="H775" s="52">
        <f t="shared" si="31"/>
        <v>0</v>
      </c>
      <c r="I775" s="52">
        <f t="shared" si="31"/>
        <v>850.3</v>
      </c>
      <c r="J775" s="52">
        <f t="shared" si="31"/>
        <v>374.6</v>
      </c>
      <c r="K775" s="52">
        <f t="shared" si="31"/>
        <v>0</v>
      </c>
      <c r="L775" s="52">
        <v>0</v>
      </c>
      <c r="M775" s="52">
        <v>850.3</v>
      </c>
      <c r="N775" s="52">
        <v>374.6</v>
      </c>
      <c r="O775" s="52">
        <v>0</v>
      </c>
      <c r="P775" s="52">
        <v>0</v>
      </c>
      <c r="Q775" s="52">
        <v>0</v>
      </c>
      <c r="R775" s="52">
        <v>0</v>
      </c>
      <c r="S775" s="52">
        <v>0</v>
      </c>
      <c r="T775" s="52">
        <v>0</v>
      </c>
      <c r="U775" s="52">
        <v>0</v>
      </c>
      <c r="V775" s="52">
        <v>0</v>
      </c>
      <c r="W775" s="52">
        <v>0</v>
      </c>
    </row>
    <row r="776" spans="2:23" ht="62.4">
      <c r="B776" s="137"/>
      <c r="C776" s="137"/>
      <c r="D776" s="137"/>
      <c r="E776" s="51" t="s">
        <v>210</v>
      </c>
      <c r="F776" s="51" t="s">
        <v>233</v>
      </c>
      <c r="G776" s="52">
        <f t="shared" si="30"/>
        <v>31.4</v>
      </c>
      <c r="H776" s="52">
        <f t="shared" si="31"/>
        <v>0</v>
      </c>
      <c r="I776" s="52">
        <f t="shared" si="31"/>
        <v>0</v>
      </c>
      <c r="J776" s="52">
        <f t="shared" si="31"/>
        <v>31.4</v>
      </c>
      <c r="K776" s="52">
        <f t="shared" si="31"/>
        <v>0</v>
      </c>
      <c r="L776" s="52">
        <v>0</v>
      </c>
      <c r="M776" s="52">
        <v>0</v>
      </c>
      <c r="N776" s="52">
        <v>31.4</v>
      </c>
      <c r="O776" s="52">
        <v>0</v>
      </c>
      <c r="P776" s="52">
        <v>0</v>
      </c>
      <c r="Q776" s="52">
        <v>0</v>
      </c>
      <c r="R776" s="52">
        <v>0</v>
      </c>
      <c r="S776" s="52">
        <v>0</v>
      </c>
      <c r="T776" s="52">
        <v>0</v>
      </c>
      <c r="U776" s="52">
        <v>0</v>
      </c>
      <c r="V776" s="52">
        <v>0</v>
      </c>
      <c r="W776" s="52">
        <v>0</v>
      </c>
    </row>
    <row r="777" spans="2:23">
      <c r="B777" s="137"/>
      <c r="C777" s="137"/>
      <c r="D777" s="137"/>
      <c r="E777" s="137" t="s">
        <v>211</v>
      </c>
      <c r="F777" s="137" t="s">
        <v>197</v>
      </c>
      <c r="G777" s="52">
        <f t="shared" si="30"/>
        <v>0</v>
      </c>
      <c r="H777" s="52">
        <f t="shared" si="31"/>
        <v>0</v>
      </c>
      <c r="I777" s="52">
        <f t="shared" si="31"/>
        <v>0</v>
      </c>
      <c r="J777" s="52">
        <f t="shared" si="31"/>
        <v>0</v>
      </c>
      <c r="K777" s="52">
        <f t="shared" si="31"/>
        <v>0</v>
      </c>
      <c r="L777" s="52">
        <v>0</v>
      </c>
      <c r="M777" s="52">
        <v>0</v>
      </c>
      <c r="N777" s="52">
        <v>0</v>
      </c>
      <c r="O777" s="52">
        <v>0</v>
      </c>
      <c r="P777" s="52">
        <v>0</v>
      </c>
      <c r="Q777" s="52">
        <v>0</v>
      </c>
      <c r="R777" s="52">
        <v>0</v>
      </c>
      <c r="S777" s="52">
        <v>0</v>
      </c>
      <c r="T777" s="52">
        <v>0</v>
      </c>
      <c r="U777" s="52">
        <v>0</v>
      </c>
      <c r="V777" s="52">
        <v>0</v>
      </c>
      <c r="W777" s="52">
        <v>0</v>
      </c>
    </row>
    <row r="778" spans="2:23">
      <c r="B778" s="137"/>
      <c r="C778" s="137"/>
      <c r="D778" s="137" t="s">
        <v>212</v>
      </c>
      <c r="E778" s="137" t="s">
        <v>58</v>
      </c>
      <c r="F778" s="137" t="s">
        <v>197</v>
      </c>
      <c r="G778" s="52">
        <f t="shared" si="30"/>
        <v>36377.199999999997</v>
      </c>
      <c r="H778" s="52">
        <f t="shared" si="31"/>
        <v>36377.199999999997</v>
      </c>
      <c r="I778" s="52">
        <f t="shared" si="31"/>
        <v>0</v>
      </c>
      <c r="J778" s="52">
        <f t="shared" si="31"/>
        <v>0</v>
      </c>
      <c r="K778" s="52">
        <f t="shared" si="31"/>
        <v>0</v>
      </c>
      <c r="L778" s="52">
        <v>20338.5</v>
      </c>
      <c r="M778" s="52">
        <v>0</v>
      </c>
      <c r="N778" s="52">
        <v>0</v>
      </c>
      <c r="O778" s="52">
        <v>0</v>
      </c>
      <c r="P778" s="52">
        <v>0</v>
      </c>
      <c r="Q778" s="52">
        <v>0</v>
      </c>
      <c r="R778" s="52">
        <v>0</v>
      </c>
      <c r="S778" s="52">
        <v>0</v>
      </c>
      <c r="T778" s="52">
        <v>16038.7</v>
      </c>
      <c r="U778" s="52">
        <v>0</v>
      </c>
      <c r="V778" s="52">
        <v>0</v>
      </c>
      <c r="W778" s="52">
        <v>0</v>
      </c>
    </row>
    <row r="779" spans="2:23">
      <c r="B779" s="137"/>
      <c r="C779" s="137"/>
      <c r="D779" s="137"/>
      <c r="E779" s="137" t="s">
        <v>199</v>
      </c>
      <c r="F779" s="51" t="s">
        <v>213</v>
      </c>
      <c r="G779" s="52">
        <f t="shared" si="30"/>
        <v>50.8</v>
      </c>
      <c r="H779" s="52">
        <f t="shared" si="31"/>
        <v>50.8</v>
      </c>
      <c r="I779" s="52">
        <f t="shared" si="31"/>
        <v>0</v>
      </c>
      <c r="J779" s="52">
        <f t="shared" si="31"/>
        <v>0</v>
      </c>
      <c r="K779" s="52">
        <f t="shared" si="31"/>
        <v>0</v>
      </c>
      <c r="L779" s="52">
        <v>50.8</v>
      </c>
      <c r="M779" s="52">
        <v>0</v>
      </c>
      <c r="N779" s="52">
        <v>0</v>
      </c>
      <c r="O779" s="52">
        <v>0</v>
      </c>
      <c r="P779" s="52">
        <v>0</v>
      </c>
      <c r="Q779" s="52">
        <v>0</v>
      </c>
      <c r="R779" s="52">
        <v>0</v>
      </c>
      <c r="S779" s="52">
        <v>0</v>
      </c>
      <c r="T779" s="52">
        <v>0</v>
      </c>
      <c r="U779" s="52">
        <v>0</v>
      </c>
      <c r="V779" s="52">
        <v>0</v>
      </c>
      <c r="W779" s="52">
        <v>0</v>
      </c>
    </row>
    <row r="780" spans="2:23">
      <c r="B780" s="137"/>
      <c r="C780" s="137"/>
      <c r="D780" s="137"/>
      <c r="E780" s="137"/>
      <c r="F780" s="51" t="s">
        <v>55</v>
      </c>
      <c r="G780" s="52">
        <f t="shared" si="30"/>
        <v>9496.7000000000007</v>
      </c>
      <c r="H780" s="52">
        <f t="shared" si="31"/>
        <v>9496.7000000000007</v>
      </c>
      <c r="I780" s="52">
        <f t="shared" si="31"/>
        <v>0</v>
      </c>
      <c r="J780" s="52">
        <f t="shared" si="31"/>
        <v>0</v>
      </c>
      <c r="K780" s="52">
        <f t="shared" si="31"/>
        <v>0</v>
      </c>
      <c r="L780" s="52">
        <v>1342.4</v>
      </c>
      <c r="M780" s="52">
        <v>0</v>
      </c>
      <c r="N780" s="52">
        <v>0</v>
      </c>
      <c r="O780" s="52">
        <v>0</v>
      </c>
      <c r="P780" s="52">
        <v>0</v>
      </c>
      <c r="Q780" s="52">
        <v>0</v>
      </c>
      <c r="R780" s="52">
        <v>0</v>
      </c>
      <c r="S780" s="52">
        <v>0</v>
      </c>
      <c r="T780" s="52">
        <v>8154.3</v>
      </c>
      <c r="U780" s="52">
        <v>0</v>
      </c>
      <c r="V780" s="52">
        <v>0</v>
      </c>
      <c r="W780" s="52">
        <v>0</v>
      </c>
    </row>
    <row r="781" spans="2:23">
      <c r="B781" s="137"/>
      <c r="C781" s="137"/>
      <c r="D781" s="137"/>
      <c r="E781" s="137" t="s">
        <v>112</v>
      </c>
      <c r="F781" s="137" t="s">
        <v>197</v>
      </c>
      <c r="G781" s="52">
        <f t="shared" si="30"/>
        <v>459</v>
      </c>
      <c r="H781" s="52">
        <f t="shared" si="31"/>
        <v>459</v>
      </c>
      <c r="I781" s="52">
        <f t="shared" si="31"/>
        <v>0</v>
      </c>
      <c r="J781" s="52">
        <f t="shared" si="31"/>
        <v>0</v>
      </c>
      <c r="K781" s="52">
        <f t="shared" si="31"/>
        <v>0</v>
      </c>
      <c r="L781" s="52">
        <v>54.6</v>
      </c>
      <c r="M781" s="52">
        <v>0</v>
      </c>
      <c r="N781" s="52">
        <v>0</v>
      </c>
      <c r="O781" s="52">
        <v>0</v>
      </c>
      <c r="P781" s="52">
        <v>0</v>
      </c>
      <c r="Q781" s="52">
        <v>0</v>
      </c>
      <c r="R781" s="52">
        <v>0</v>
      </c>
      <c r="S781" s="52">
        <v>0</v>
      </c>
      <c r="T781" s="52">
        <v>404.4</v>
      </c>
      <c r="U781" s="52">
        <v>0</v>
      </c>
      <c r="V781" s="52">
        <v>0</v>
      </c>
      <c r="W781" s="52">
        <v>0</v>
      </c>
    </row>
    <row r="782" spans="2:23">
      <c r="B782" s="137"/>
      <c r="C782" s="137"/>
      <c r="D782" s="137"/>
      <c r="E782" s="137" t="s">
        <v>194</v>
      </c>
      <c r="F782" s="137" t="s">
        <v>197</v>
      </c>
      <c r="G782" s="52">
        <f t="shared" si="30"/>
        <v>732.3</v>
      </c>
      <c r="H782" s="52">
        <f t="shared" si="31"/>
        <v>732.3</v>
      </c>
      <c r="I782" s="52">
        <f t="shared" si="31"/>
        <v>0</v>
      </c>
      <c r="J782" s="52">
        <f t="shared" si="31"/>
        <v>0</v>
      </c>
      <c r="K782" s="52">
        <f t="shared" si="31"/>
        <v>0</v>
      </c>
      <c r="L782" s="52">
        <v>427.7</v>
      </c>
      <c r="M782" s="52">
        <v>0</v>
      </c>
      <c r="N782" s="52">
        <v>0</v>
      </c>
      <c r="O782" s="52">
        <v>0</v>
      </c>
      <c r="P782" s="52">
        <v>0</v>
      </c>
      <c r="Q782" s="52">
        <v>0</v>
      </c>
      <c r="R782" s="52">
        <v>0</v>
      </c>
      <c r="S782" s="52">
        <v>0</v>
      </c>
      <c r="T782" s="52">
        <v>304.60000000000002</v>
      </c>
      <c r="U782" s="52">
        <v>0</v>
      </c>
      <c r="V782" s="52">
        <v>0</v>
      </c>
      <c r="W782" s="52">
        <v>0</v>
      </c>
    </row>
    <row r="783" spans="2:23">
      <c r="B783" s="137"/>
      <c r="C783" s="137"/>
      <c r="D783" s="137"/>
      <c r="E783" s="137" t="s">
        <v>200</v>
      </c>
      <c r="F783" s="51" t="s">
        <v>214</v>
      </c>
      <c r="G783" s="52">
        <f t="shared" si="30"/>
        <v>3154.3999999999996</v>
      </c>
      <c r="H783" s="52">
        <f t="shared" si="31"/>
        <v>3154.3999999999996</v>
      </c>
      <c r="I783" s="52">
        <f t="shared" si="31"/>
        <v>0</v>
      </c>
      <c r="J783" s="52">
        <f t="shared" si="31"/>
        <v>0</v>
      </c>
      <c r="K783" s="52">
        <f t="shared" si="31"/>
        <v>0</v>
      </c>
      <c r="L783" s="52">
        <v>1804.8</v>
      </c>
      <c r="M783" s="52">
        <v>0</v>
      </c>
      <c r="N783" s="52">
        <v>0</v>
      </c>
      <c r="O783" s="52">
        <v>0</v>
      </c>
      <c r="P783" s="52">
        <v>0</v>
      </c>
      <c r="Q783" s="52">
        <v>0</v>
      </c>
      <c r="R783" s="52">
        <v>0</v>
      </c>
      <c r="S783" s="52">
        <v>0</v>
      </c>
      <c r="T783" s="52">
        <v>1349.6</v>
      </c>
      <c r="U783" s="52">
        <v>0</v>
      </c>
      <c r="V783" s="52">
        <v>0</v>
      </c>
      <c r="W783" s="52">
        <v>0</v>
      </c>
    </row>
    <row r="784" spans="2:23" ht="31.2">
      <c r="B784" s="137"/>
      <c r="C784" s="137"/>
      <c r="D784" s="137"/>
      <c r="E784" s="137"/>
      <c r="F784" s="51" t="s">
        <v>215</v>
      </c>
      <c r="G784" s="52">
        <f t="shared" si="30"/>
        <v>794.5</v>
      </c>
      <c r="H784" s="52">
        <f t="shared" si="31"/>
        <v>794.5</v>
      </c>
      <c r="I784" s="52">
        <f t="shared" si="31"/>
        <v>0</v>
      </c>
      <c r="J784" s="52">
        <f t="shared" si="31"/>
        <v>0</v>
      </c>
      <c r="K784" s="52">
        <f t="shared" si="31"/>
        <v>0</v>
      </c>
      <c r="L784" s="52">
        <v>421.3</v>
      </c>
      <c r="M784" s="52">
        <v>0</v>
      </c>
      <c r="N784" s="52">
        <v>0</v>
      </c>
      <c r="O784" s="52">
        <v>0</v>
      </c>
      <c r="P784" s="52">
        <v>0</v>
      </c>
      <c r="Q784" s="52">
        <v>0</v>
      </c>
      <c r="R784" s="52">
        <v>0</v>
      </c>
      <c r="S784" s="52">
        <v>0</v>
      </c>
      <c r="T784" s="52">
        <v>373.2</v>
      </c>
      <c r="U784" s="52">
        <v>0</v>
      </c>
      <c r="V784" s="52">
        <v>0</v>
      </c>
      <c r="W784" s="52">
        <v>0</v>
      </c>
    </row>
    <row r="785" spans="2:23">
      <c r="B785" s="137"/>
      <c r="C785" s="137"/>
      <c r="D785" s="137"/>
      <c r="E785" s="137"/>
      <c r="F785" s="51" t="s">
        <v>216</v>
      </c>
      <c r="G785" s="52">
        <f t="shared" si="30"/>
        <v>1974</v>
      </c>
      <c r="H785" s="52">
        <f t="shared" si="31"/>
        <v>1974</v>
      </c>
      <c r="I785" s="52">
        <f t="shared" si="31"/>
        <v>0</v>
      </c>
      <c r="J785" s="52">
        <f t="shared" si="31"/>
        <v>0</v>
      </c>
      <c r="K785" s="52">
        <f t="shared" si="31"/>
        <v>0</v>
      </c>
      <c r="L785" s="52">
        <v>1615.3</v>
      </c>
      <c r="M785" s="52">
        <v>0</v>
      </c>
      <c r="N785" s="52">
        <v>0</v>
      </c>
      <c r="O785" s="52">
        <v>0</v>
      </c>
      <c r="P785" s="52">
        <v>0</v>
      </c>
      <c r="Q785" s="52">
        <v>0</v>
      </c>
      <c r="R785" s="52">
        <v>0</v>
      </c>
      <c r="S785" s="52">
        <v>0</v>
      </c>
      <c r="T785" s="52">
        <v>358.7</v>
      </c>
      <c r="U785" s="52">
        <v>0</v>
      </c>
      <c r="V785" s="52">
        <v>0</v>
      </c>
      <c r="W785" s="52">
        <v>0</v>
      </c>
    </row>
    <row r="786" spans="2:23">
      <c r="B786" s="137"/>
      <c r="C786" s="137"/>
      <c r="D786" s="137"/>
      <c r="E786" s="137"/>
      <c r="F786" s="51" t="s">
        <v>55</v>
      </c>
      <c r="G786" s="52">
        <f t="shared" si="30"/>
        <v>4677.2</v>
      </c>
      <c r="H786" s="52">
        <f t="shared" si="31"/>
        <v>4677.2</v>
      </c>
      <c r="I786" s="52">
        <f t="shared" si="31"/>
        <v>0</v>
      </c>
      <c r="J786" s="52">
        <f t="shared" si="31"/>
        <v>0</v>
      </c>
      <c r="K786" s="52">
        <f t="shared" si="31"/>
        <v>0</v>
      </c>
      <c r="L786" s="52">
        <v>1640.6</v>
      </c>
      <c r="M786" s="52">
        <v>0</v>
      </c>
      <c r="N786" s="52">
        <v>0</v>
      </c>
      <c r="O786" s="52">
        <v>0</v>
      </c>
      <c r="P786" s="52">
        <v>0</v>
      </c>
      <c r="Q786" s="52">
        <v>0</v>
      </c>
      <c r="R786" s="52">
        <v>0</v>
      </c>
      <c r="S786" s="52">
        <v>0</v>
      </c>
      <c r="T786" s="52">
        <v>3036.6</v>
      </c>
      <c r="U786" s="52">
        <v>0</v>
      </c>
      <c r="V786" s="52">
        <v>0</v>
      </c>
      <c r="W786" s="52">
        <v>0</v>
      </c>
    </row>
    <row r="787" spans="2:23">
      <c r="B787" s="137"/>
      <c r="C787" s="137"/>
      <c r="D787" s="137"/>
      <c r="E787" s="137" t="s">
        <v>201</v>
      </c>
      <c r="F787" s="137" t="s">
        <v>197</v>
      </c>
      <c r="G787" s="52">
        <f t="shared" si="30"/>
        <v>0</v>
      </c>
      <c r="H787" s="52">
        <f t="shared" si="31"/>
        <v>0</v>
      </c>
      <c r="I787" s="52">
        <f t="shared" si="31"/>
        <v>0</v>
      </c>
      <c r="J787" s="52">
        <f t="shared" si="31"/>
        <v>0</v>
      </c>
      <c r="K787" s="52">
        <f t="shared" si="31"/>
        <v>0</v>
      </c>
      <c r="L787" s="52">
        <v>0</v>
      </c>
      <c r="M787" s="52">
        <v>0</v>
      </c>
      <c r="N787" s="52">
        <v>0</v>
      </c>
      <c r="O787" s="52">
        <v>0</v>
      </c>
      <c r="P787" s="52">
        <v>0</v>
      </c>
      <c r="Q787" s="52">
        <v>0</v>
      </c>
      <c r="R787" s="52">
        <v>0</v>
      </c>
      <c r="S787" s="52">
        <v>0</v>
      </c>
      <c r="T787" s="52">
        <v>0</v>
      </c>
      <c r="U787" s="52">
        <v>0</v>
      </c>
      <c r="V787" s="52">
        <v>0</v>
      </c>
      <c r="W787" s="52">
        <v>0</v>
      </c>
    </row>
    <row r="788" spans="2:23">
      <c r="B788" s="137"/>
      <c r="C788" s="137"/>
      <c r="D788" s="137"/>
      <c r="E788" s="137" t="s">
        <v>217</v>
      </c>
      <c r="F788" s="137" t="s">
        <v>197</v>
      </c>
      <c r="G788" s="52">
        <f t="shared" si="30"/>
        <v>2343.4</v>
      </c>
      <c r="H788" s="52">
        <f t="shared" si="31"/>
        <v>2343.4</v>
      </c>
      <c r="I788" s="52">
        <f t="shared" si="31"/>
        <v>0</v>
      </c>
      <c r="J788" s="52">
        <f t="shared" si="31"/>
        <v>0</v>
      </c>
      <c r="K788" s="52">
        <f t="shared" si="31"/>
        <v>0</v>
      </c>
      <c r="L788" s="52">
        <v>1090.9000000000001</v>
      </c>
      <c r="M788" s="52">
        <v>0</v>
      </c>
      <c r="N788" s="52">
        <v>0</v>
      </c>
      <c r="O788" s="52">
        <v>0</v>
      </c>
      <c r="P788" s="52">
        <v>0</v>
      </c>
      <c r="Q788" s="52">
        <v>0</v>
      </c>
      <c r="R788" s="52">
        <v>0</v>
      </c>
      <c r="S788" s="52">
        <v>0</v>
      </c>
      <c r="T788" s="52">
        <v>1252.5</v>
      </c>
      <c r="U788" s="52">
        <v>0</v>
      </c>
      <c r="V788" s="52">
        <v>0</v>
      </c>
      <c r="W788" s="52">
        <v>0</v>
      </c>
    </row>
    <row r="789" spans="2:23">
      <c r="B789" s="137"/>
      <c r="C789" s="137"/>
      <c r="D789" s="137"/>
      <c r="E789" s="137" t="s">
        <v>218</v>
      </c>
      <c r="F789" s="137" t="s">
        <v>197</v>
      </c>
      <c r="G789" s="52">
        <f t="shared" si="30"/>
        <v>758.7</v>
      </c>
      <c r="H789" s="52">
        <f t="shared" si="31"/>
        <v>758.7</v>
      </c>
      <c r="I789" s="52">
        <f t="shared" si="31"/>
        <v>0</v>
      </c>
      <c r="J789" s="52">
        <f t="shared" si="31"/>
        <v>0</v>
      </c>
      <c r="K789" s="52">
        <f t="shared" si="31"/>
        <v>0</v>
      </c>
      <c r="L789" s="52">
        <v>0</v>
      </c>
      <c r="M789" s="52">
        <v>0</v>
      </c>
      <c r="N789" s="52">
        <v>0</v>
      </c>
      <c r="O789" s="52">
        <v>0</v>
      </c>
      <c r="P789" s="52">
        <v>0</v>
      </c>
      <c r="Q789" s="52">
        <v>0</v>
      </c>
      <c r="R789" s="52">
        <v>0</v>
      </c>
      <c r="S789" s="52">
        <v>0</v>
      </c>
      <c r="T789" s="52">
        <v>758.7</v>
      </c>
      <c r="U789" s="52">
        <v>0</v>
      </c>
      <c r="V789" s="52">
        <v>0</v>
      </c>
      <c r="W789" s="52">
        <v>0</v>
      </c>
    </row>
    <row r="790" spans="2:23">
      <c r="B790" s="137"/>
      <c r="C790" s="137"/>
      <c r="D790" s="137"/>
      <c r="E790" s="137" t="s">
        <v>202</v>
      </c>
      <c r="F790" s="137" t="s">
        <v>197</v>
      </c>
      <c r="G790" s="52">
        <f t="shared" si="30"/>
        <v>0</v>
      </c>
      <c r="H790" s="52">
        <f t="shared" si="31"/>
        <v>0</v>
      </c>
      <c r="I790" s="52">
        <f t="shared" si="31"/>
        <v>0</v>
      </c>
      <c r="J790" s="52">
        <f t="shared" si="31"/>
        <v>0</v>
      </c>
      <c r="K790" s="52">
        <f t="shared" si="31"/>
        <v>0</v>
      </c>
      <c r="L790" s="52">
        <v>0</v>
      </c>
      <c r="M790" s="52">
        <v>0</v>
      </c>
      <c r="N790" s="52">
        <v>0</v>
      </c>
      <c r="O790" s="52">
        <v>0</v>
      </c>
      <c r="P790" s="52">
        <v>0</v>
      </c>
      <c r="Q790" s="52">
        <v>0</v>
      </c>
      <c r="R790" s="52">
        <v>0</v>
      </c>
      <c r="S790" s="52">
        <v>0</v>
      </c>
      <c r="T790" s="52">
        <v>0</v>
      </c>
      <c r="U790" s="52">
        <v>0</v>
      </c>
      <c r="V790" s="52">
        <v>0</v>
      </c>
      <c r="W790" s="52">
        <v>0</v>
      </c>
    </row>
    <row r="791" spans="2:23">
      <c r="B791" s="137"/>
      <c r="C791" s="137"/>
      <c r="D791" s="137"/>
      <c r="E791" s="137" t="s">
        <v>235</v>
      </c>
      <c r="F791" s="137" t="s">
        <v>197</v>
      </c>
      <c r="G791" s="52">
        <f t="shared" si="30"/>
        <v>30.4</v>
      </c>
      <c r="H791" s="52">
        <f t="shared" si="31"/>
        <v>30.4</v>
      </c>
      <c r="I791" s="52">
        <f t="shared" si="31"/>
        <v>0</v>
      </c>
      <c r="J791" s="52">
        <f t="shared" si="31"/>
        <v>0</v>
      </c>
      <c r="K791" s="52">
        <f t="shared" si="31"/>
        <v>0</v>
      </c>
      <c r="L791" s="52">
        <v>30.4</v>
      </c>
      <c r="M791" s="52">
        <v>0</v>
      </c>
      <c r="N791" s="52">
        <v>0</v>
      </c>
      <c r="O791" s="52">
        <v>0</v>
      </c>
      <c r="P791" s="52">
        <v>0</v>
      </c>
      <c r="Q791" s="52">
        <v>0</v>
      </c>
      <c r="R791" s="52">
        <v>0</v>
      </c>
      <c r="S791" s="52">
        <v>0</v>
      </c>
      <c r="T791" s="52">
        <v>0</v>
      </c>
      <c r="U791" s="52">
        <v>0</v>
      </c>
      <c r="V791" s="52">
        <v>0</v>
      </c>
      <c r="W791" s="52">
        <v>0</v>
      </c>
    </row>
    <row r="792" spans="2:23">
      <c r="B792" s="137"/>
      <c r="C792" s="137"/>
      <c r="D792" s="137"/>
      <c r="E792" s="137" t="s">
        <v>220</v>
      </c>
      <c r="F792" s="137" t="s">
        <v>197</v>
      </c>
      <c r="G792" s="52">
        <f t="shared" si="30"/>
        <v>35.700000000000003</v>
      </c>
      <c r="H792" s="52">
        <f t="shared" si="31"/>
        <v>35.700000000000003</v>
      </c>
      <c r="I792" s="52">
        <f t="shared" si="31"/>
        <v>0</v>
      </c>
      <c r="J792" s="52">
        <f t="shared" si="31"/>
        <v>0</v>
      </c>
      <c r="K792" s="52">
        <f t="shared" si="31"/>
        <v>0</v>
      </c>
      <c r="L792" s="52">
        <v>35.700000000000003</v>
      </c>
      <c r="M792" s="52">
        <v>0</v>
      </c>
      <c r="N792" s="52">
        <v>0</v>
      </c>
      <c r="O792" s="52">
        <v>0</v>
      </c>
      <c r="P792" s="52">
        <v>0</v>
      </c>
      <c r="Q792" s="52">
        <v>0</v>
      </c>
      <c r="R792" s="52">
        <v>0</v>
      </c>
      <c r="S792" s="52">
        <v>0</v>
      </c>
      <c r="T792" s="52">
        <v>0</v>
      </c>
      <c r="U792" s="52">
        <v>0</v>
      </c>
      <c r="V792" s="52">
        <v>0</v>
      </c>
      <c r="W792" s="52">
        <v>0</v>
      </c>
    </row>
    <row r="793" spans="2:23" ht="31.2">
      <c r="B793" s="137"/>
      <c r="C793" s="137"/>
      <c r="D793" s="137"/>
      <c r="E793" s="137" t="s">
        <v>221</v>
      </c>
      <c r="F793" s="51" t="s">
        <v>222</v>
      </c>
      <c r="G793" s="52">
        <f t="shared" si="30"/>
        <v>0</v>
      </c>
      <c r="H793" s="52">
        <f t="shared" si="31"/>
        <v>0</v>
      </c>
      <c r="I793" s="52">
        <f t="shared" si="31"/>
        <v>0</v>
      </c>
      <c r="J793" s="52">
        <f t="shared" si="31"/>
        <v>0</v>
      </c>
      <c r="K793" s="52">
        <f t="shared" si="31"/>
        <v>0</v>
      </c>
      <c r="L793" s="52">
        <v>0</v>
      </c>
      <c r="M793" s="52">
        <v>0</v>
      </c>
      <c r="N793" s="52">
        <v>0</v>
      </c>
      <c r="O793" s="52">
        <v>0</v>
      </c>
      <c r="P793" s="52">
        <v>0</v>
      </c>
      <c r="Q793" s="52">
        <v>0</v>
      </c>
      <c r="R793" s="52">
        <v>0</v>
      </c>
      <c r="S793" s="52">
        <v>0</v>
      </c>
      <c r="T793" s="52">
        <v>0</v>
      </c>
      <c r="U793" s="52">
        <v>0</v>
      </c>
      <c r="V793" s="52">
        <v>0</v>
      </c>
      <c r="W793" s="52">
        <v>0</v>
      </c>
    </row>
    <row r="794" spans="2:23">
      <c r="B794" s="137"/>
      <c r="C794" s="137"/>
      <c r="D794" s="137"/>
      <c r="E794" s="137"/>
      <c r="F794" s="51" t="s">
        <v>223</v>
      </c>
      <c r="G794" s="52">
        <f t="shared" si="30"/>
        <v>0</v>
      </c>
      <c r="H794" s="52">
        <f t="shared" si="31"/>
        <v>0</v>
      </c>
      <c r="I794" s="52">
        <f t="shared" si="31"/>
        <v>0</v>
      </c>
      <c r="J794" s="52">
        <f t="shared" si="31"/>
        <v>0</v>
      </c>
      <c r="K794" s="52">
        <f t="shared" si="31"/>
        <v>0</v>
      </c>
      <c r="L794" s="52">
        <v>0</v>
      </c>
      <c r="M794" s="52">
        <v>0</v>
      </c>
      <c r="N794" s="52">
        <v>0</v>
      </c>
      <c r="O794" s="52">
        <v>0</v>
      </c>
      <c r="P794" s="52">
        <v>0</v>
      </c>
      <c r="Q794" s="52">
        <v>0</v>
      </c>
      <c r="R794" s="52">
        <v>0</v>
      </c>
      <c r="S794" s="52">
        <v>0</v>
      </c>
      <c r="T794" s="52">
        <v>0</v>
      </c>
      <c r="U794" s="52">
        <v>0</v>
      </c>
      <c r="V794" s="52">
        <v>0</v>
      </c>
      <c r="W794" s="52">
        <v>0</v>
      </c>
    </row>
    <row r="795" spans="2:23">
      <c r="B795" s="137"/>
      <c r="C795" s="137"/>
      <c r="D795" s="137"/>
      <c r="E795" s="137" t="s">
        <v>54</v>
      </c>
      <c r="F795" s="137" t="s">
        <v>197</v>
      </c>
      <c r="G795" s="52">
        <f t="shared" si="30"/>
        <v>51</v>
      </c>
      <c r="H795" s="52">
        <f t="shared" si="31"/>
        <v>51</v>
      </c>
      <c r="I795" s="52">
        <f t="shared" si="31"/>
        <v>0</v>
      </c>
      <c r="J795" s="52">
        <f t="shared" si="31"/>
        <v>0</v>
      </c>
      <c r="K795" s="52">
        <f t="shared" si="31"/>
        <v>0</v>
      </c>
      <c r="L795" s="52">
        <v>51</v>
      </c>
      <c r="M795" s="52">
        <v>0</v>
      </c>
      <c r="N795" s="52">
        <v>0</v>
      </c>
      <c r="O795" s="52">
        <v>0</v>
      </c>
      <c r="P795" s="52">
        <v>0</v>
      </c>
      <c r="Q795" s="52">
        <v>0</v>
      </c>
      <c r="R795" s="52">
        <v>0</v>
      </c>
      <c r="S795" s="52">
        <v>0</v>
      </c>
      <c r="T795" s="52">
        <v>0</v>
      </c>
      <c r="U795" s="52">
        <v>0</v>
      </c>
      <c r="V795" s="52">
        <v>0</v>
      </c>
      <c r="W795" s="52">
        <v>0</v>
      </c>
    </row>
    <row r="796" spans="2:23">
      <c r="B796" s="137"/>
      <c r="C796" s="137"/>
      <c r="D796" s="137"/>
      <c r="E796" s="137" t="s">
        <v>224</v>
      </c>
      <c r="F796" s="137" t="s">
        <v>197</v>
      </c>
      <c r="G796" s="52">
        <f t="shared" si="30"/>
        <v>263.10000000000002</v>
      </c>
      <c r="H796" s="52">
        <f t="shared" si="31"/>
        <v>263.10000000000002</v>
      </c>
      <c r="I796" s="52">
        <f t="shared" si="31"/>
        <v>0</v>
      </c>
      <c r="J796" s="52">
        <f t="shared" si="31"/>
        <v>0</v>
      </c>
      <c r="K796" s="52">
        <f t="shared" si="31"/>
        <v>0</v>
      </c>
      <c r="L796" s="52">
        <v>217</v>
      </c>
      <c r="M796" s="52">
        <v>0</v>
      </c>
      <c r="N796" s="52">
        <v>0</v>
      </c>
      <c r="O796" s="52">
        <v>0</v>
      </c>
      <c r="P796" s="52">
        <v>0</v>
      </c>
      <c r="Q796" s="52">
        <v>0</v>
      </c>
      <c r="R796" s="52">
        <v>0</v>
      </c>
      <c r="S796" s="52">
        <v>0</v>
      </c>
      <c r="T796" s="52">
        <v>46.1</v>
      </c>
      <c r="U796" s="52">
        <v>0</v>
      </c>
      <c r="V796" s="52">
        <v>0</v>
      </c>
      <c r="W796" s="52">
        <v>0</v>
      </c>
    </row>
    <row r="797" spans="2:23">
      <c r="B797" s="137"/>
      <c r="C797" s="137"/>
      <c r="D797" s="137"/>
      <c r="E797" s="137" t="s">
        <v>225</v>
      </c>
      <c r="F797" s="137" t="s">
        <v>197</v>
      </c>
      <c r="G797" s="52">
        <f t="shared" si="30"/>
        <v>4424</v>
      </c>
      <c r="H797" s="52">
        <f t="shared" si="31"/>
        <v>4424</v>
      </c>
      <c r="I797" s="52">
        <f t="shared" si="31"/>
        <v>0</v>
      </c>
      <c r="J797" s="52">
        <f t="shared" si="31"/>
        <v>0</v>
      </c>
      <c r="K797" s="52">
        <f t="shared" si="31"/>
        <v>0</v>
      </c>
      <c r="L797" s="52">
        <v>4424</v>
      </c>
      <c r="M797" s="52">
        <v>0</v>
      </c>
      <c r="N797" s="52">
        <v>0</v>
      </c>
      <c r="O797" s="52">
        <v>0</v>
      </c>
      <c r="P797" s="52">
        <v>0</v>
      </c>
      <c r="Q797" s="52">
        <v>0</v>
      </c>
      <c r="R797" s="52">
        <v>0</v>
      </c>
      <c r="S797" s="52">
        <v>0</v>
      </c>
      <c r="T797" s="52">
        <v>0</v>
      </c>
      <c r="U797" s="52">
        <v>0</v>
      </c>
      <c r="V797" s="52">
        <v>0</v>
      </c>
      <c r="W797" s="52">
        <v>0</v>
      </c>
    </row>
    <row r="798" spans="2:23">
      <c r="B798" s="137"/>
      <c r="C798" s="137"/>
      <c r="D798" s="137"/>
      <c r="E798" s="137" t="s">
        <v>55</v>
      </c>
      <c r="F798" s="137" t="s">
        <v>197</v>
      </c>
      <c r="G798" s="52">
        <f t="shared" si="30"/>
        <v>293.39999999999998</v>
      </c>
      <c r="H798" s="52">
        <f t="shared" si="31"/>
        <v>293.39999999999998</v>
      </c>
      <c r="I798" s="52">
        <f t="shared" si="31"/>
        <v>0</v>
      </c>
      <c r="J798" s="52">
        <f t="shared" si="31"/>
        <v>0</v>
      </c>
      <c r="K798" s="52">
        <f t="shared" si="31"/>
        <v>0</v>
      </c>
      <c r="L798" s="52">
        <v>293.39999999999998</v>
      </c>
      <c r="M798" s="52">
        <v>0</v>
      </c>
      <c r="N798" s="52">
        <v>0</v>
      </c>
      <c r="O798" s="52">
        <v>0</v>
      </c>
      <c r="P798" s="52">
        <v>0</v>
      </c>
      <c r="Q798" s="52">
        <v>0</v>
      </c>
      <c r="R798" s="52">
        <v>0</v>
      </c>
      <c r="S798" s="52">
        <v>0</v>
      </c>
      <c r="T798" s="52">
        <v>0</v>
      </c>
      <c r="U798" s="52">
        <v>0</v>
      </c>
      <c r="V798" s="52">
        <v>0</v>
      </c>
      <c r="W798" s="52">
        <v>0</v>
      </c>
    </row>
    <row r="799" spans="2:23">
      <c r="B799" s="137"/>
      <c r="C799" s="137"/>
      <c r="D799" s="137"/>
      <c r="E799" s="137" t="s">
        <v>226</v>
      </c>
      <c r="F799" s="137" t="s">
        <v>197</v>
      </c>
      <c r="G799" s="52">
        <f t="shared" si="30"/>
        <v>6838.6</v>
      </c>
      <c r="H799" s="52">
        <f t="shared" si="31"/>
        <v>6838.6</v>
      </c>
      <c r="I799" s="52">
        <f t="shared" si="31"/>
        <v>0</v>
      </c>
      <c r="J799" s="52">
        <f t="shared" si="31"/>
        <v>0</v>
      </c>
      <c r="K799" s="52">
        <f t="shared" si="31"/>
        <v>0</v>
      </c>
      <c r="L799" s="52">
        <v>6838.6</v>
      </c>
      <c r="M799" s="52">
        <v>0</v>
      </c>
      <c r="N799" s="52">
        <v>0</v>
      </c>
      <c r="O799" s="52">
        <v>0</v>
      </c>
      <c r="P799" s="52">
        <v>0</v>
      </c>
      <c r="Q799" s="52">
        <v>0</v>
      </c>
      <c r="R799" s="52">
        <v>0</v>
      </c>
      <c r="S799" s="52">
        <v>0</v>
      </c>
      <c r="T799" s="52">
        <v>0</v>
      </c>
      <c r="U799" s="52">
        <v>0</v>
      </c>
      <c r="V799" s="52">
        <v>0</v>
      </c>
      <c r="W799" s="52">
        <v>0</v>
      </c>
    </row>
    <row r="800" spans="2:23">
      <c r="B800" s="137"/>
      <c r="C800" s="137"/>
      <c r="D800" s="137" t="s">
        <v>227</v>
      </c>
      <c r="E800" s="137" t="s">
        <v>197</v>
      </c>
      <c r="F800" s="137" t="s">
        <v>197</v>
      </c>
      <c r="G800" s="52">
        <f t="shared" si="30"/>
        <v>42531</v>
      </c>
      <c r="H800" s="52">
        <f t="shared" si="31"/>
        <v>42531</v>
      </c>
      <c r="I800" s="52">
        <f t="shared" si="31"/>
        <v>0</v>
      </c>
      <c r="J800" s="52">
        <f t="shared" si="31"/>
        <v>0</v>
      </c>
      <c r="K800" s="52">
        <f t="shared" si="31"/>
        <v>0</v>
      </c>
      <c r="L800" s="52">
        <v>0</v>
      </c>
      <c r="M800" s="52">
        <v>0</v>
      </c>
      <c r="N800" s="52">
        <v>0</v>
      </c>
      <c r="O800" s="52">
        <v>0</v>
      </c>
      <c r="P800" s="52">
        <v>314.89999999999998</v>
      </c>
      <c r="Q800" s="52">
        <v>0</v>
      </c>
      <c r="R800" s="52">
        <v>0</v>
      </c>
      <c r="S800" s="52">
        <v>0</v>
      </c>
      <c r="T800" s="52">
        <v>42216.1</v>
      </c>
      <c r="U800" s="52">
        <v>0</v>
      </c>
      <c r="V800" s="52">
        <v>0</v>
      </c>
      <c r="W800" s="52">
        <v>0</v>
      </c>
    </row>
    <row r="801" spans="2:23">
      <c r="B801" s="137" t="s">
        <v>125</v>
      </c>
      <c r="C801" s="137" t="s">
        <v>142</v>
      </c>
      <c r="D801" s="137" t="s">
        <v>123</v>
      </c>
      <c r="E801" s="137"/>
      <c r="F801" s="137" t="s">
        <v>197</v>
      </c>
      <c r="G801" s="52">
        <f t="shared" si="30"/>
        <v>98104.599999999991</v>
      </c>
      <c r="H801" s="52">
        <f t="shared" si="31"/>
        <v>62665.5</v>
      </c>
      <c r="I801" s="52">
        <f t="shared" si="31"/>
        <v>24954.2</v>
      </c>
      <c r="J801" s="52">
        <f t="shared" si="31"/>
        <v>10484.9</v>
      </c>
      <c r="K801" s="52">
        <f t="shared" si="31"/>
        <v>0</v>
      </c>
      <c r="L801" s="52">
        <v>249.8</v>
      </c>
      <c r="M801" s="52">
        <v>19532.900000000001</v>
      </c>
      <c r="N801" s="52">
        <v>10484.9</v>
      </c>
      <c r="O801" s="52">
        <v>0</v>
      </c>
      <c r="P801" s="52">
        <v>137.6</v>
      </c>
      <c r="Q801" s="52">
        <v>0</v>
      </c>
      <c r="R801" s="52">
        <v>0</v>
      </c>
      <c r="S801" s="52">
        <v>0</v>
      </c>
      <c r="T801" s="52">
        <v>62278.1</v>
      </c>
      <c r="U801" s="52">
        <v>5421.3</v>
      </c>
      <c r="V801" s="52">
        <v>0</v>
      </c>
      <c r="W801" s="52">
        <v>0</v>
      </c>
    </row>
    <row r="802" spans="2:23">
      <c r="B802" s="137"/>
      <c r="C802" s="137"/>
      <c r="D802" s="137" t="s">
        <v>198</v>
      </c>
      <c r="E802" s="137" t="s">
        <v>58</v>
      </c>
      <c r="F802" s="137" t="s">
        <v>197</v>
      </c>
      <c r="G802" s="52">
        <f t="shared" si="30"/>
        <v>35439.1</v>
      </c>
      <c r="H802" s="52">
        <f t="shared" si="31"/>
        <v>0</v>
      </c>
      <c r="I802" s="52">
        <f t="shared" si="31"/>
        <v>24954.2</v>
      </c>
      <c r="J802" s="52">
        <f t="shared" si="31"/>
        <v>10484.9</v>
      </c>
      <c r="K802" s="52">
        <f t="shared" si="31"/>
        <v>0</v>
      </c>
      <c r="L802" s="52">
        <v>0</v>
      </c>
      <c r="M802" s="52">
        <v>19532.900000000001</v>
      </c>
      <c r="N802" s="52">
        <v>10484.9</v>
      </c>
      <c r="O802" s="52">
        <v>0</v>
      </c>
      <c r="P802" s="52">
        <v>0</v>
      </c>
      <c r="Q802" s="52">
        <v>0</v>
      </c>
      <c r="R802" s="52">
        <v>0</v>
      </c>
      <c r="S802" s="52">
        <v>0</v>
      </c>
      <c r="T802" s="52">
        <v>0</v>
      </c>
      <c r="U802" s="52">
        <v>5421.3</v>
      </c>
      <c r="V802" s="52">
        <v>0</v>
      </c>
      <c r="W802" s="52">
        <v>0</v>
      </c>
    </row>
    <row r="803" spans="2:23">
      <c r="B803" s="137"/>
      <c r="C803" s="137"/>
      <c r="D803" s="137"/>
      <c r="E803" s="137" t="s">
        <v>153</v>
      </c>
      <c r="F803" s="51" t="s">
        <v>58</v>
      </c>
      <c r="G803" s="52">
        <f t="shared" si="30"/>
        <v>33083.9</v>
      </c>
      <c r="H803" s="52">
        <f t="shared" si="31"/>
        <v>0</v>
      </c>
      <c r="I803" s="52">
        <f t="shared" si="31"/>
        <v>23701.8</v>
      </c>
      <c r="J803" s="52">
        <f t="shared" si="31"/>
        <v>9382.1</v>
      </c>
      <c r="K803" s="52">
        <f t="shared" si="31"/>
        <v>0</v>
      </c>
      <c r="L803" s="52">
        <v>0</v>
      </c>
      <c r="M803" s="52">
        <v>18280.5</v>
      </c>
      <c r="N803" s="52">
        <v>9382.1</v>
      </c>
      <c r="O803" s="52">
        <v>0</v>
      </c>
      <c r="P803" s="52">
        <v>0</v>
      </c>
      <c r="Q803" s="52">
        <v>0</v>
      </c>
      <c r="R803" s="52">
        <v>0</v>
      </c>
      <c r="S803" s="52">
        <v>0</v>
      </c>
      <c r="T803" s="52">
        <v>0</v>
      </c>
      <c r="U803" s="52">
        <v>5421.3</v>
      </c>
      <c r="V803" s="52">
        <v>0</v>
      </c>
      <c r="W803" s="52">
        <v>0</v>
      </c>
    </row>
    <row r="804" spans="2:23">
      <c r="B804" s="137"/>
      <c r="C804" s="137"/>
      <c r="D804" s="137"/>
      <c r="E804" s="137"/>
      <c r="F804" s="51" t="s">
        <v>199</v>
      </c>
      <c r="G804" s="52">
        <f t="shared" si="30"/>
        <v>9387.1</v>
      </c>
      <c r="H804" s="52">
        <f t="shared" si="31"/>
        <v>0</v>
      </c>
      <c r="I804" s="52">
        <f t="shared" si="31"/>
        <v>6203.3</v>
      </c>
      <c r="J804" s="52">
        <f t="shared" si="31"/>
        <v>3183.8</v>
      </c>
      <c r="K804" s="52">
        <f t="shared" si="31"/>
        <v>0</v>
      </c>
      <c r="L804" s="52">
        <v>0</v>
      </c>
      <c r="M804" s="52">
        <v>6203.3</v>
      </c>
      <c r="N804" s="52">
        <v>3183.8</v>
      </c>
      <c r="O804" s="52">
        <v>0</v>
      </c>
      <c r="P804" s="52">
        <v>0</v>
      </c>
      <c r="Q804" s="52">
        <v>0</v>
      </c>
      <c r="R804" s="52">
        <v>0</v>
      </c>
      <c r="S804" s="52">
        <v>0</v>
      </c>
      <c r="T804" s="52">
        <v>0</v>
      </c>
      <c r="U804" s="52">
        <v>0</v>
      </c>
      <c r="V804" s="52">
        <v>0</v>
      </c>
      <c r="W804" s="52">
        <v>0</v>
      </c>
    </row>
    <row r="805" spans="2:23" ht="31.2">
      <c r="B805" s="137"/>
      <c r="C805" s="137"/>
      <c r="D805" s="137"/>
      <c r="E805" s="137"/>
      <c r="F805" s="51" t="s">
        <v>200</v>
      </c>
      <c r="G805" s="52">
        <f t="shared" si="30"/>
        <v>10920.5</v>
      </c>
      <c r="H805" s="52">
        <f t="shared" si="31"/>
        <v>0</v>
      </c>
      <c r="I805" s="52">
        <f t="shared" si="31"/>
        <v>9055.4</v>
      </c>
      <c r="J805" s="52">
        <f t="shared" si="31"/>
        <v>1865.1</v>
      </c>
      <c r="K805" s="52">
        <f t="shared" si="31"/>
        <v>0</v>
      </c>
      <c r="L805" s="52">
        <v>0</v>
      </c>
      <c r="M805" s="52">
        <v>3634.1</v>
      </c>
      <c r="N805" s="52">
        <v>1865.1</v>
      </c>
      <c r="O805" s="52">
        <v>0</v>
      </c>
      <c r="P805" s="52">
        <v>0</v>
      </c>
      <c r="Q805" s="52">
        <v>0</v>
      </c>
      <c r="R805" s="52">
        <v>0</v>
      </c>
      <c r="S805" s="52">
        <v>0</v>
      </c>
      <c r="T805" s="52">
        <v>0</v>
      </c>
      <c r="U805" s="52">
        <v>5421.3</v>
      </c>
      <c r="V805" s="52">
        <v>0</v>
      </c>
      <c r="W805" s="52">
        <v>0</v>
      </c>
    </row>
    <row r="806" spans="2:23">
      <c r="B806" s="137"/>
      <c r="C806" s="137"/>
      <c r="D806" s="137"/>
      <c r="E806" s="137"/>
      <c r="F806" s="51" t="s">
        <v>201</v>
      </c>
      <c r="G806" s="52">
        <f t="shared" si="30"/>
        <v>172.6</v>
      </c>
      <c r="H806" s="52">
        <f t="shared" si="31"/>
        <v>0</v>
      </c>
      <c r="I806" s="52">
        <f t="shared" si="31"/>
        <v>114.1</v>
      </c>
      <c r="J806" s="52">
        <f t="shared" si="31"/>
        <v>58.5</v>
      </c>
      <c r="K806" s="52">
        <f t="shared" si="31"/>
        <v>0</v>
      </c>
      <c r="L806" s="52">
        <v>0</v>
      </c>
      <c r="M806" s="52">
        <v>114.1</v>
      </c>
      <c r="N806" s="52">
        <v>58.5</v>
      </c>
      <c r="O806" s="52">
        <v>0</v>
      </c>
      <c r="P806" s="52">
        <v>0</v>
      </c>
      <c r="Q806" s="52">
        <v>0</v>
      </c>
      <c r="R806" s="52">
        <v>0</v>
      </c>
      <c r="S806" s="52">
        <v>0</v>
      </c>
      <c r="T806" s="52">
        <v>0</v>
      </c>
      <c r="U806" s="52">
        <v>0</v>
      </c>
      <c r="V806" s="52">
        <v>0</v>
      </c>
      <c r="W806" s="52">
        <v>0</v>
      </c>
    </row>
    <row r="807" spans="2:23">
      <c r="B807" s="137"/>
      <c r="C807" s="137"/>
      <c r="D807" s="137"/>
      <c r="E807" s="137"/>
      <c r="F807" s="51" t="s">
        <v>202</v>
      </c>
      <c r="G807" s="52">
        <f t="shared" si="30"/>
        <v>586.70000000000005</v>
      </c>
      <c r="H807" s="52">
        <f t="shared" si="31"/>
        <v>0</v>
      </c>
      <c r="I807" s="52">
        <f t="shared" si="31"/>
        <v>387.7</v>
      </c>
      <c r="J807" s="52">
        <f t="shared" si="31"/>
        <v>199</v>
      </c>
      <c r="K807" s="52">
        <f t="shared" si="31"/>
        <v>0</v>
      </c>
      <c r="L807" s="52">
        <v>0</v>
      </c>
      <c r="M807" s="52">
        <v>387.7</v>
      </c>
      <c r="N807" s="52">
        <v>199</v>
      </c>
      <c r="O807" s="52">
        <v>0</v>
      </c>
      <c r="P807" s="52">
        <v>0</v>
      </c>
      <c r="Q807" s="52">
        <v>0</v>
      </c>
      <c r="R807" s="52">
        <v>0</v>
      </c>
      <c r="S807" s="52">
        <v>0</v>
      </c>
      <c r="T807" s="52">
        <v>0</v>
      </c>
      <c r="U807" s="52">
        <v>0</v>
      </c>
      <c r="V807" s="52">
        <v>0</v>
      </c>
      <c r="W807" s="52">
        <v>0</v>
      </c>
    </row>
    <row r="808" spans="2:23" ht="31.2">
      <c r="B808" s="137"/>
      <c r="C808" s="137"/>
      <c r="D808" s="137"/>
      <c r="E808" s="137"/>
      <c r="F808" s="51" t="s">
        <v>203</v>
      </c>
      <c r="G808" s="52">
        <f t="shared" si="30"/>
        <v>720</v>
      </c>
      <c r="H808" s="52">
        <f t="shared" si="31"/>
        <v>0</v>
      </c>
      <c r="I808" s="52">
        <f t="shared" si="31"/>
        <v>475.8</v>
      </c>
      <c r="J808" s="52">
        <f t="shared" si="31"/>
        <v>244.2</v>
      </c>
      <c r="K808" s="52">
        <f t="shared" si="31"/>
        <v>0</v>
      </c>
      <c r="L808" s="52">
        <v>0</v>
      </c>
      <c r="M808" s="52">
        <v>475.8</v>
      </c>
      <c r="N808" s="52">
        <v>244.2</v>
      </c>
      <c r="O808" s="52">
        <v>0</v>
      </c>
      <c r="P808" s="52">
        <v>0</v>
      </c>
      <c r="Q808" s="52">
        <v>0</v>
      </c>
      <c r="R808" s="52">
        <v>0</v>
      </c>
      <c r="S808" s="52">
        <v>0</v>
      </c>
      <c r="T808" s="52">
        <v>0</v>
      </c>
      <c r="U808" s="52">
        <v>0</v>
      </c>
      <c r="V808" s="52">
        <v>0</v>
      </c>
      <c r="W808" s="52">
        <v>0</v>
      </c>
    </row>
    <row r="809" spans="2:23">
      <c r="B809" s="137"/>
      <c r="C809" s="137"/>
      <c r="D809" s="137"/>
      <c r="E809" s="137"/>
      <c r="F809" s="51" t="s">
        <v>204</v>
      </c>
      <c r="G809" s="52">
        <f t="shared" si="30"/>
        <v>325.89999999999998</v>
      </c>
      <c r="H809" s="52">
        <f t="shared" si="31"/>
        <v>0</v>
      </c>
      <c r="I809" s="52">
        <f t="shared" si="31"/>
        <v>215.4</v>
      </c>
      <c r="J809" s="52">
        <f t="shared" si="31"/>
        <v>110.5</v>
      </c>
      <c r="K809" s="52">
        <f t="shared" si="31"/>
        <v>0</v>
      </c>
      <c r="L809" s="52">
        <v>0</v>
      </c>
      <c r="M809" s="52">
        <v>215.4</v>
      </c>
      <c r="N809" s="52">
        <v>110.5</v>
      </c>
      <c r="O809" s="52">
        <v>0</v>
      </c>
      <c r="P809" s="52">
        <v>0</v>
      </c>
      <c r="Q809" s="52">
        <v>0</v>
      </c>
      <c r="R809" s="52">
        <v>0</v>
      </c>
      <c r="S809" s="52">
        <v>0</v>
      </c>
      <c r="T809" s="52">
        <v>0</v>
      </c>
      <c r="U809" s="52">
        <v>0</v>
      </c>
      <c r="V809" s="52">
        <v>0</v>
      </c>
      <c r="W809" s="52">
        <v>0</v>
      </c>
    </row>
    <row r="810" spans="2:23">
      <c r="B810" s="137"/>
      <c r="C810" s="137"/>
      <c r="D810" s="137"/>
      <c r="E810" s="137"/>
      <c r="F810" s="51" t="s">
        <v>55</v>
      </c>
      <c r="G810" s="52">
        <f t="shared" si="30"/>
        <v>10971.1</v>
      </c>
      <c r="H810" s="52">
        <f t="shared" si="31"/>
        <v>0</v>
      </c>
      <c r="I810" s="52">
        <f t="shared" si="31"/>
        <v>7250.1</v>
      </c>
      <c r="J810" s="52">
        <f t="shared" si="31"/>
        <v>3721</v>
      </c>
      <c r="K810" s="52">
        <f t="shared" si="31"/>
        <v>0</v>
      </c>
      <c r="L810" s="52">
        <v>0</v>
      </c>
      <c r="M810" s="52">
        <v>7250.1</v>
      </c>
      <c r="N810" s="52">
        <v>3721</v>
      </c>
      <c r="O810" s="52">
        <v>0</v>
      </c>
      <c r="P810" s="52">
        <v>0</v>
      </c>
      <c r="Q810" s="52">
        <v>0</v>
      </c>
      <c r="R810" s="52">
        <v>0</v>
      </c>
      <c r="S810" s="52">
        <v>0</v>
      </c>
      <c r="T810" s="52">
        <v>0</v>
      </c>
      <c r="U810" s="52">
        <v>0</v>
      </c>
      <c r="V810" s="52">
        <v>0</v>
      </c>
      <c r="W810" s="52">
        <v>0</v>
      </c>
    </row>
    <row r="811" spans="2:23">
      <c r="B811" s="137"/>
      <c r="C811" s="137"/>
      <c r="D811" s="137"/>
      <c r="E811" s="137" t="s">
        <v>154</v>
      </c>
      <c r="F811" s="51" t="s">
        <v>58</v>
      </c>
      <c r="G811" s="52">
        <f t="shared" si="30"/>
        <v>1895.2</v>
      </c>
      <c r="H811" s="52">
        <f t="shared" si="31"/>
        <v>0</v>
      </c>
      <c r="I811" s="52">
        <f t="shared" si="31"/>
        <v>1252.4000000000001</v>
      </c>
      <c r="J811" s="52">
        <f t="shared" si="31"/>
        <v>642.79999999999995</v>
      </c>
      <c r="K811" s="52">
        <f t="shared" si="31"/>
        <v>0</v>
      </c>
      <c r="L811" s="52">
        <v>0</v>
      </c>
      <c r="M811" s="52">
        <v>1252.4000000000001</v>
      </c>
      <c r="N811" s="52">
        <v>642.79999999999995</v>
      </c>
      <c r="O811" s="52">
        <v>0</v>
      </c>
      <c r="P811" s="52">
        <v>0</v>
      </c>
      <c r="Q811" s="52">
        <v>0</v>
      </c>
      <c r="R811" s="52">
        <v>0</v>
      </c>
      <c r="S811" s="52">
        <v>0</v>
      </c>
      <c r="T811" s="52">
        <v>0</v>
      </c>
      <c r="U811" s="52">
        <v>0</v>
      </c>
      <c r="V811" s="52">
        <v>0</v>
      </c>
      <c r="W811" s="52">
        <v>0</v>
      </c>
    </row>
    <row r="812" spans="2:23">
      <c r="B812" s="137"/>
      <c r="C812" s="137"/>
      <c r="D812" s="137"/>
      <c r="E812" s="137"/>
      <c r="F812" s="51" t="s">
        <v>205</v>
      </c>
      <c r="G812" s="52">
        <f t="shared" si="30"/>
        <v>293.10000000000002</v>
      </c>
      <c r="H812" s="52">
        <f t="shared" si="31"/>
        <v>0</v>
      </c>
      <c r="I812" s="52">
        <f t="shared" si="31"/>
        <v>193.7</v>
      </c>
      <c r="J812" s="52">
        <f t="shared" si="31"/>
        <v>99.4</v>
      </c>
      <c r="K812" s="52">
        <f t="shared" si="31"/>
        <v>0</v>
      </c>
      <c r="L812" s="52">
        <v>0</v>
      </c>
      <c r="M812" s="52">
        <v>193.7</v>
      </c>
      <c r="N812" s="52">
        <v>99.4</v>
      </c>
      <c r="O812" s="52">
        <v>0</v>
      </c>
      <c r="P812" s="52">
        <v>0</v>
      </c>
      <c r="Q812" s="52">
        <v>0</v>
      </c>
      <c r="R812" s="52">
        <v>0</v>
      </c>
      <c r="S812" s="52">
        <v>0</v>
      </c>
      <c r="T812" s="52">
        <v>0</v>
      </c>
      <c r="U812" s="52">
        <v>0</v>
      </c>
      <c r="V812" s="52">
        <v>0</v>
      </c>
      <c r="W812" s="52">
        <v>0</v>
      </c>
    </row>
    <row r="813" spans="2:23">
      <c r="B813" s="137"/>
      <c r="C813" s="137"/>
      <c r="D813" s="137"/>
      <c r="E813" s="137"/>
      <c r="F813" s="51" t="s">
        <v>206</v>
      </c>
      <c r="G813" s="52">
        <f t="shared" si="30"/>
        <v>580.79999999999995</v>
      </c>
      <c r="H813" s="52">
        <f t="shared" si="31"/>
        <v>0</v>
      </c>
      <c r="I813" s="52">
        <f t="shared" si="31"/>
        <v>383.8</v>
      </c>
      <c r="J813" s="52">
        <f t="shared" si="31"/>
        <v>197</v>
      </c>
      <c r="K813" s="52">
        <f t="shared" si="31"/>
        <v>0</v>
      </c>
      <c r="L813" s="52">
        <v>0</v>
      </c>
      <c r="M813" s="52">
        <v>383.8</v>
      </c>
      <c r="N813" s="52">
        <v>197</v>
      </c>
      <c r="O813" s="52">
        <v>0</v>
      </c>
      <c r="P813" s="52">
        <v>0</v>
      </c>
      <c r="Q813" s="52">
        <v>0</v>
      </c>
      <c r="R813" s="52">
        <v>0</v>
      </c>
      <c r="S813" s="52">
        <v>0</v>
      </c>
      <c r="T813" s="52">
        <v>0</v>
      </c>
      <c r="U813" s="52">
        <v>0</v>
      </c>
      <c r="V813" s="52">
        <v>0</v>
      </c>
      <c r="W813" s="52">
        <v>0</v>
      </c>
    </row>
    <row r="814" spans="2:23">
      <c r="B814" s="137"/>
      <c r="C814" s="137"/>
      <c r="D814" s="137"/>
      <c r="E814" s="137"/>
      <c r="F814" s="51" t="s">
        <v>207</v>
      </c>
      <c r="G814" s="52">
        <f t="shared" si="30"/>
        <v>110.5</v>
      </c>
      <c r="H814" s="52">
        <f t="shared" si="31"/>
        <v>0</v>
      </c>
      <c r="I814" s="52">
        <f t="shared" si="31"/>
        <v>73</v>
      </c>
      <c r="J814" s="52">
        <f t="shared" si="31"/>
        <v>37.5</v>
      </c>
      <c r="K814" s="52">
        <f t="shared" si="31"/>
        <v>0</v>
      </c>
      <c r="L814" s="52">
        <v>0</v>
      </c>
      <c r="M814" s="52">
        <v>73</v>
      </c>
      <c r="N814" s="52">
        <v>37.5</v>
      </c>
      <c r="O814" s="52">
        <v>0</v>
      </c>
      <c r="P814" s="52">
        <v>0</v>
      </c>
      <c r="Q814" s="52">
        <v>0</v>
      </c>
      <c r="R814" s="52">
        <v>0</v>
      </c>
      <c r="S814" s="52">
        <v>0</v>
      </c>
      <c r="T814" s="52">
        <v>0</v>
      </c>
      <c r="U814" s="52">
        <v>0</v>
      </c>
      <c r="V814" s="52">
        <v>0</v>
      </c>
      <c r="W814" s="52">
        <v>0</v>
      </c>
    </row>
    <row r="815" spans="2:23" ht="31.2">
      <c r="B815" s="137"/>
      <c r="C815" s="137"/>
      <c r="D815" s="137"/>
      <c r="E815" s="137"/>
      <c r="F815" s="51" t="s">
        <v>208</v>
      </c>
      <c r="G815" s="52">
        <f t="shared" si="30"/>
        <v>132.6</v>
      </c>
      <c r="H815" s="52">
        <f t="shared" si="31"/>
        <v>0</v>
      </c>
      <c r="I815" s="52">
        <f t="shared" si="31"/>
        <v>87.6</v>
      </c>
      <c r="J815" s="52">
        <f t="shared" si="31"/>
        <v>45</v>
      </c>
      <c r="K815" s="52">
        <f t="shared" si="31"/>
        <v>0</v>
      </c>
      <c r="L815" s="52">
        <v>0</v>
      </c>
      <c r="M815" s="52">
        <v>87.6</v>
      </c>
      <c r="N815" s="52">
        <v>45</v>
      </c>
      <c r="O815" s="52">
        <v>0</v>
      </c>
      <c r="P815" s="52">
        <v>0</v>
      </c>
      <c r="Q815" s="52">
        <v>0</v>
      </c>
      <c r="R815" s="52">
        <v>0</v>
      </c>
      <c r="S815" s="52">
        <v>0</v>
      </c>
      <c r="T815" s="52">
        <v>0</v>
      </c>
      <c r="U815" s="52">
        <v>0</v>
      </c>
      <c r="V815" s="52">
        <v>0</v>
      </c>
      <c r="W815" s="52">
        <v>0</v>
      </c>
    </row>
    <row r="816" spans="2:23">
      <c r="B816" s="137"/>
      <c r="C816" s="137"/>
      <c r="D816" s="137"/>
      <c r="E816" s="137"/>
      <c r="F816" s="51" t="s">
        <v>209</v>
      </c>
      <c r="G816" s="52">
        <f t="shared" si="30"/>
        <v>0.60000000000000009</v>
      </c>
      <c r="H816" s="52">
        <f t="shared" si="31"/>
        <v>0</v>
      </c>
      <c r="I816" s="52">
        <f t="shared" si="31"/>
        <v>0.4</v>
      </c>
      <c r="J816" s="52">
        <f t="shared" si="31"/>
        <v>0.2</v>
      </c>
      <c r="K816" s="52">
        <f t="shared" si="31"/>
        <v>0</v>
      </c>
      <c r="L816" s="52">
        <v>0</v>
      </c>
      <c r="M816" s="52">
        <v>0.4</v>
      </c>
      <c r="N816" s="52">
        <v>0.2</v>
      </c>
      <c r="O816" s="52">
        <v>0</v>
      </c>
      <c r="P816" s="52">
        <v>0</v>
      </c>
      <c r="Q816" s="52">
        <v>0</v>
      </c>
      <c r="R816" s="52">
        <v>0</v>
      </c>
      <c r="S816" s="52">
        <v>0</v>
      </c>
      <c r="T816" s="52">
        <v>0</v>
      </c>
      <c r="U816" s="52">
        <v>0</v>
      </c>
      <c r="V816" s="52">
        <v>0</v>
      </c>
      <c r="W816" s="52">
        <v>0</v>
      </c>
    </row>
    <row r="817" spans="2:23">
      <c r="B817" s="137"/>
      <c r="C817" s="137"/>
      <c r="D817" s="137"/>
      <c r="E817" s="137"/>
      <c r="F817" s="51" t="s">
        <v>55</v>
      </c>
      <c r="G817" s="52">
        <f t="shared" si="30"/>
        <v>777.59999999999991</v>
      </c>
      <c r="H817" s="52">
        <f t="shared" si="31"/>
        <v>0</v>
      </c>
      <c r="I817" s="52">
        <f t="shared" si="31"/>
        <v>513.9</v>
      </c>
      <c r="J817" s="52">
        <f t="shared" si="31"/>
        <v>263.7</v>
      </c>
      <c r="K817" s="52">
        <f t="shared" si="31"/>
        <v>0</v>
      </c>
      <c r="L817" s="52">
        <v>0</v>
      </c>
      <c r="M817" s="52">
        <v>513.9</v>
      </c>
      <c r="N817" s="52">
        <v>263.7</v>
      </c>
      <c r="O817" s="52">
        <v>0</v>
      </c>
      <c r="P817" s="52">
        <v>0</v>
      </c>
      <c r="Q817" s="52">
        <v>0</v>
      </c>
      <c r="R817" s="52">
        <v>0</v>
      </c>
      <c r="S817" s="52">
        <v>0</v>
      </c>
      <c r="T817" s="52">
        <v>0</v>
      </c>
      <c r="U817" s="52">
        <v>0</v>
      </c>
      <c r="V817" s="52">
        <v>0</v>
      </c>
      <c r="W817" s="52">
        <v>0</v>
      </c>
    </row>
    <row r="818" spans="2:23" ht="62.4">
      <c r="B818" s="137"/>
      <c r="C818" s="137"/>
      <c r="D818" s="137"/>
      <c r="E818" s="51" t="s">
        <v>210</v>
      </c>
      <c r="F818" s="51" t="s">
        <v>233</v>
      </c>
      <c r="G818" s="52">
        <f t="shared" si="30"/>
        <v>460</v>
      </c>
      <c r="H818" s="52">
        <f t="shared" si="31"/>
        <v>0</v>
      </c>
      <c r="I818" s="52">
        <f t="shared" si="31"/>
        <v>0</v>
      </c>
      <c r="J818" s="52">
        <f t="shared" si="31"/>
        <v>460</v>
      </c>
      <c r="K818" s="52">
        <f t="shared" si="31"/>
        <v>0</v>
      </c>
      <c r="L818" s="52">
        <v>0</v>
      </c>
      <c r="M818" s="52">
        <v>0</v>
      </c>
      <c r="N818" s="52">
        <v>460</v>
      </c>
      <c r="O818" s="52">
        <v>0</v>
      </c>
      <c r="P818" s="52">
        <v>0</v>
      </c>
      <c r="Q818" s="52">
        <v>0</v>
      </c>
      <c r="R818" s="52">
        <v>0</v>
      </c>
      <c r="S818" s="52">
        <v>0</v>
      </c>
      <c r="T818" s="52">
        <v>0</v>
      </c>
      <c r="U818" s="52">
        <v>0</v>
      </c>
      <c r="V818" s="52">
        <v>0</v>
      </c>
      <c r="W818" s="52">
        <v>0</v>
      </c>
    </row>
    <row r="819" spans="2:23">
      <c r="B819" s="137"/>
      <c r="C819" s="137"/>
      <c r="D819" s="137"/>
      <c r="E819" s="137" t="s">
        <v>211</v>
      </c>
      <c r="F819" s="137" t="s">
        <v>197</v>
      </c>
      <c r="G819" s="52">
        <f t="shared" si="30"/>
        <v>0</v>
      </c>
      <c r="H819" s="52">
        <f t="shared" si="31"/>
        <v>0</v>
      </c>
      <c r="I819" s="52">
        <f t="shared" si="31"/>
        <v>0</v>
      </c>
      <c r="J819" s="52">
        <f t="shared" si="31"/>
        <v>0</v>
      </c>
      <c r="K819" s="52">
        <f t="shared" si="31"/>
        <v>0</v>
      </c>
      <c r="L819" s="52">
        <v>0</v>
      </c>
      <c r="M819" s="52">
        <v>0</v>
      </c>
      <c r="N819" s="52">
        <v>0</v>
      </c>
      <c r="O819" s="52">
        <v>0</v>
      </c>
      <c r="P819" s="52">
        <v>0</v>
      </c>
      <c r="Q819" s="52">
        <v>0</v>
      </c>
      <c r="R819" s="52">
        <v>0</v>
      </c>
      <c r="S819" s="52">
        <v>0</v>
      </c>
      <c r="T819" s="52">
        <v>0</v>
      </c>
      <c r="U819" s="52">
        <v>0</v>
      </c>
      <c r="V819" s="52">
        <v>0</v>
      </c>
      <c r="W819" s="52">
        <v>0</v>
      </c>
    </row>
    <row r="820" spans="2:23">
      <c r="B820" s="137"/>
      <c r="C820" s="137"/>
      <c r="D820" s="137" t="s">
        <v>212</v>
      </c>
      <c r="E820" s="137" t="s">
        <v>58</v>
      </c>
      <c r="F820" s="137" t="s">
        <v>197</v>
      </c>
      <c r="G820" s="52">
        <f t="shared" si="30"/>
        <v>34389.200000000004</v>
      </c>
      <c r="H820" s="52">
        <f t="shared" si="31"/>
        <v>34389.200000000004</v>
      </c>
      <c r="I820" s="52">
        <f t="shared" si="31"/>
        <v>0</v>
      </c>
      <c r="J820" s="52">
        <f t="shared" si="31"/>
        <v>0</v>
      </c>
      <c r="K820" s="52">
        <f t="shared" si="31"/>
        <v>0</v>
      </c>
      <c r="L820" s="52">
        <v>249.8</v>
      </c>
      <c r="M820" s="52">
        <v>0</v>
      </c>
      <c r="N820" s="52">
        <v>0</v>
      </c>
      <c r="O820" s="52">
        <v>0</v>
      </c>
      <c r="P820" s="52">
        <v>0</v>
      </c>
      <c r="Q820" s="52">
        <v>0</v>
      </c>
      <c r="R820" s="52">
        <v>0</v>
      </c>
      <c r="S820" s="52">
        <v>0</v>
      </c>
      <c r="T820" s="52">
        <v>34139.4</v>
      </c>
      <c r="U820" s="52">
        <v>0</v>
      </c>
      <c r="V820" s="52">
        <v>0</v>
      </c>
      <c r="W820" s="52">
        <v>0</v>
      </c>
    </row>
    <row r="821" spans="2:23">
      <c r="B821" s="137"/>
      <c r="C821" s="137"/>
      <c r="D821" s="137"/>
      <c r="E821" s="137" t="s">
        <v>199</v>
      </c>
      <c r="F821" s="51" t="s">
        <v>213</v>
      </c>
      <c r="G821" s="52">
        <f t="shared" si="30"/>
        <v>29.3</v>
      </c>
      <c r="H821" s="52">
        <f t="shared" si="31"/>
        <v>29.3</v>
      </c>
      <c r="I821" s="52">
        <f t="shared" si="31"/>
        <v>0</v>
      </c>
      <c r="J821" s="52">
        <f t="shared" si="31"/>
        <v>0</v>
      </c>
      <c r="K821" s="52">
        <f t="shared" si="31"/>
        <v>0</v>
      </c>
      <c r="L821" s="52">
        <v>0</v>
      </c>
      <c r="M821" s="52">
        <v>0</v>
      </c>
      <c r="N821" s="52">
        <v>0</v>
      </c>
      <c r="O821" s="52">
        <v>0</v>
      </c>
      <c r="P821" s="52">
        <v>0</v>
      </c>
      <c r="Q821" s="52">
        <v>0</v>
      </c>
      <c r="R821" s="52">
        <v>0</v>
      </c>
      <c r="S821" s="52">
        <v>0</v>
      </c>
      <c r="T821" s="52">
        <v>29.3</v>
      </c>
      <c r="U821" s="52">
        <v>0</v>
      </c>
      <c r="V821" s="52">
        <v>0</v>
      </c>
      <c r="W821" s="52">
        <v>0</v>
      </c>
    </row>
    <row r="822" spans="2:23">
      <c r="B822" s="137"/>
      <c r="C822" s="137"/>
      <c r="D822" s="137"/>
      <c r="E822" s="137"/>
      <c r="F822" s="51" t="s">
        <v>55</v>
      </c>
      <c r="G822" s="52">
        <f t="shared" si="30"/>
        <v>10758.2</v>
      </c>
      <c r="H822" s="52">
        <f t="shared" si="31"/>
        <v>10758.2</v>
      </c>
      <c r="I822" s="52">
        <f t="shared" si="31"/>
        <v>0</v>
      </c>
      <c r="J822" s="52">
        <f t="shared" si="31"/>
        <v>0</v>
      </c>
      <c r="K822" s="52">
        <f t="shared" si="31"/>
        <v>0</v>
      </c>
      <c r="L822" s="52">
        <v>0</v>
      </c>
      <c r="M822" s="52">
        <v>0</v>
      </c>
      <c r="N822" s="52">
        <v>0</v>
      </c>
      <c r="O822" s="52">
        <v>0</v>
      </c>
      <c r="P822" s="52">
        <v>0</v>
      </c>
      <c r="Q822" s="52">
        <v>0</v>
      </c>
      <c r="R822" s="52">
        <v>0</v>
      </c>
      <c r="S822" s="52">
        <v>0</v>
      </c>
      <c r="T822" s="52">
        <v>10758.2</v>
      </c>
      <c r="U822" s="52">
        <v>0</v>
      </c>
      <c r="V822" s="52">
        <v>0</v>
      </c>
      <c r="W822" s="52">
        <v>0</v>
      </c>
    </row>
    <row r="823" spans="2:23">
      <c r="B823" s="137"/>
      <c r="C823" s="137"/>
      <c r="D823" s="137"/>
      <c r="E823" s="137" t="s">
        <v>112</v>
      </c>
      <c r="F823" s="137" t="s">
        <v>197</v>
      </c>
      <c r="G823" s="52">
        <f t="shared" si="30"/>
        <v>313.39999999999998</v>
      </c>
      <c r="H823" s="52">
        <f t="shared" si="31"/>
        <v>313.39999999999998</v>
      </c>
      <c r="I823" s="52">
        <f t="shared" si="31"/>
        <v>0</v>
      </c>
      <c r="J823" s="52">
        <f t="shared" si="31"/>
        <v>0</v>
      </c>
      <c r="K823" s="52">
        <f t="shared" si="31"/>
        <v>0</v>
      </c>
      <c r="L823" s="52">
        <v>0</v>
      </c>
      <c r="M823" s="52">
        <v>0</v>
      </c>
      <c r="N823" s="52">
        <v>0</v>
      </c>
      <c r="O823" s="52">
        <v>0</v>
      </c>
      <c r="P823" s="52">
        <v>0</v>
      </c>
      <c r="Q823" s="52">
        <v>0</v>
      </c>
      <c r="R823" s="52">
        <v>0</v>
      </c>
      <c r="S823" s="52">
        <v>0</v>
      </c>
      <c r="T823" s="52">
        <v>313.39999999999998</v>
      </c>
      <c r="U823" s="52">
        <v>0</v>
      </c>
      <c r="V823" s="52">
        <v>0</v>
      </c>
      <c r="W823" s="52">
        <v>0</v>
      </c>
    </row>
    <row r="824" spans="2:23">
      <c r="B824" s="137"/>
      <c r="C824" s="137"/>
      <c r="D824" s="137"/>
      <c r="E824" s="137" t="s">
        <v>194</v>
      </c>
      <c r="F824" s="137" t="s">
        <v>197</v>
      </c>
      <c r="G824" s="52">
        <f t="shared" si="30"/>
        <v>734.1</v>
      </c>
      <c r="H824" s="52">
        <f t="shared" si="31"/>
        <v>734.1</v>
      </c>
      <c r="I824" s="52">
        <f t="shared" si="31"/>
        <v>0</v>
      </c>
      <c r="J824" s="52">
        <f t="shared" si="31"/>
        <v>0</v>
      </c>
      <c r="K824" s="52">
        <f t="shared" si="31"/>
        <v>0</v>
      </c>
      <c r="L824" s="52">
        <v>0</v>
      </c>
      <c r="M824" s="52">
        <v>0</v>
      </c>
      <c r="N824" s="52">
        <v>0</v>
      </c>
      <c r="O824" s="52">
        <v>0</v>
      </c>
      <c r="P824" s="52">
        <v>0</v>
      </c>
      <c r="Q824" s="52">
        <v>0</v>
      </c>
      <c r="R824" s="52">
        <v>0</v>
      </c>
      <c r="S824" s="52">
        <v>0</v>
      </c>
      <c r="T824" s="52">
        <v>734.1</v>
      </c>
      <c r="U824" s="52">
        <v>0</v>
      </c>
      <c r="V824" s="52">
        <v>0</v>
      </c>
      <c r="W824" s="52">
        <v>0</v>
      </c>
    </row>
    <row r="825" spans="2:23">
      <c r="B825" s="137"/>
      <c r="C825" s="137"/>
      <c r="D825" s="137"/>
      <c r="E825" s="137" t="s">
        <v>200</v>
      </c>
      <c r="F825" s="51" t="s">
        <v>214</v>
      </c>
      <c r="G825" s="52">
        <f t="shared" si="30"/>
        <v>5091.6000000000004</v>
      </c>
      <c r="H825" s="52">
        <f t="shared" si="31"/>
        <v>5091.6000000000004</v>
      </c>
      <c r="I825" s="52">
        <f t="shared" si="31"/>
        <v>0</v>
      </c>
      <c r="J825" s="52">
        <f t="shared" si="31"/>
        <v>0</v>
      </c>
      <c r="K825" s="52">
        <f t="shared" si="31"/>
        <v>0</v>
      </c>
      <c r="L825" s="52">
        <v>0</v>
      </c>
      <c r="M825" s="52">
        <v>0</v>
      </c>
      <c r="N825" s="52">
        <v>0</v>
      </c>
      <c r="O825" s="52">
        <v>0</v>
      </c>
      <c r="P825" s="52">
        <v>0</v>
      </c>
      <c r="Q825" s="52">
        <v>0</v>
      </c>
      <c r="R825" s="52">
        <v>0</v>
      </c>
      <c r="S825" s="52">
        <v>0</v>
      </c>
      <c r="T825" s="52">
        <v>5091.6000000000004</v>
      </c>
      <c r="U825" s="52">
        <v>0</v>
      </c>
      <c r="V825" s="52">
        <v>0</v>
      </c>
      <c r="W825" s="52">
        <v>0</v>
      </c>
    </row>
    <row r="826" spans="2:23" ht="31.2">
      <c r="B826" s="137"/>
      <c r="C826" s="137"/>
      <c r="D826" s="137"/>
      <c r="E826" s="137"/>
      <c r="F826" s="51" t="s">
        <v>215</v>
      </c>
      <c r="G826" s="52">
        <f t="shared" si="30"/>
        <v>655.40000000000009</v>
      </c>
      <c r="H826" s="52">
        <f t="shared" si="31"/>
        <v>655.40000000000009</v>
      </c>
      <c r="I826" s="52">
        <f t="shared" si="31"/>
        <v>0</v>
      </c>
      <c r="J826" s="52">
        <f t="shared" si="31"/>
        <v>0</v>
      </c>
      <c r="K826" s="52">
        <f t="shared" si="31"/>
        <v>0</v>
      </c>
      <c r="L826" s="52">
        <v>249.8</v>
      </c>
      <c r="M826" s="52">
        <v>0</v>
      </c>
      <c r="N826" s="52">
        <v>0</v>
      </c>
      <c r="O826" s="52">
        <v>0</v>
      </c>
      <c r="P826" s="52">
        <v>0</v>
      </c>
      <c r="Q826" s="52">
        <v>0</v>
      </c>
      <c r="R826" s="52">
        <v>0</v>
      </c>
      <c r="S826" s="52">
        <v>0</v>
      </c>
      <c r="T826" s="52">
        <v>405.6</v>
      </c>
      <c r="U826" s="52">
        <v>0</v>
      </c>
      <c r="V826" s="52">
        <v>0</v>
      </c>
      <c r="W826" s="52">
        <v>0</v>
      </c>
    </row>
    <row r="827" spans="2:23">
      <c r="B827" s="137"/>
      <c r="C827" s="137"/>
      <c r="D827" s="137"/>
      <c r="E827" s="137"/>
      <c r="F827" s="51" t="s">
        <v>216</v>
      </c>
      <c r="G827" s="52">
        <f t="shared" si="30"/>
        <v>1550.2</v>
      </c>
      <c r="H827" s="52">
        <f t="shared" si="31"/>
        <v>1550.2</v>
      </c>
      <c r="I827" s="52">
        <f t="shared" si="31"/>
        <v>0</v>
      </c>
      <c r="J827" s="52">
        <f t="shared" si="31"/>
        <v>0</v>
      </c>
      <c r="K827" s="52">
        <f t="shared" si="31"/>
        <v>0</v>
      </c>
      <c r="L827" s="52">
        <v>0</v>
      </c>
      <c r="M827" s="52">
        <v>0</v>
      </c>
      <c r="N827" s="52">
        <v>0</v>
      </c>
      <c r="O827" s="52">
        <v>0</v>
      </c>
      <c r="P827" s="52">
        <v>0</v>
      </c>
      <c r="Q827" s="52">
        <v>0</v>
      </c>
      <c r="R827" s="52">
        <v>0</v>
      </c>
      <c r="S827" s="52">
        <v>0</v>
      </c>
      <c r="T827" s="52">
        <v>1550.2</v>
      </c>
      <c r="U827" s="52">
        <v>0</v>
      </c>
      <c r="V827" s="52">
        <v>0</v>
      </c>
      <c r="W827" s="52">
        <v>0</v>
      </c>
    </row>
    <row r="828" spans="2:23">
      <c r="B828" s="137"/>
      <c r="C828" s="137"/>
      <c r="D828" s="137"/>
      <c r="E828" s="137"/>
      <c r="F828" s="51" t="s">
        <v>55</v>
      </c>
      <c r="G828" s="52">
        <f t="shared" si="30"/>
        <v>3777.6</v>
      </c>
      <c r="H828" s="52">
        <f t="shared" si="31"/>
        <v>3777.6</v>
      </c>
      <c r="I828" s="52">
        <f t="shared" si="31"/>
        <v>0</v>
      </c>
      <c r="J828" s="52">
        <f t="shared" si="31"/>
        <v>0</v>
      </c>
      <c r="K828" s="52">
        <f t="shared" si="31"/>
        <v>0</v>
      </c>
      <c r="L828" s="52">
        <v>0</v>
      </c>
      <c r="M828" s="52">
        <v>0</v>
      </c>
      <c r="N828" s="52">
        <v>0</v>
      </c>
      <c r="O828" s="52">
        <v>0</v>
      </c>
      <c r="P828" s="52">
        <v>0</v>
      </c>
      <c r="Q828" s="52">
        <v>0</v>
      </c>
      <c r="R828" s="52">
        <v>0</v>
      </c>
      <c r="S828" s="52">
        <v>0</v>
      </c>
      <c r="T828" s="52">
        <v>3777.6</v>
      </c>
      <c r="U828" s="52">
        <v>0</v>
      </c>
      <c r="V828" s="52">
        <v>0</v>
      </c>
      <c r="W828" s="52">
        <v>0</v>
      </c>
    </row>
    <row r="829" spans="2:23">
      <c r="B829" s="137"/>
      <c r="C829" s="137"/>
      <c r="D829" s="137"/>
      <c r="E829" s="137" t="s">
        <v>201</v>
      </c>
      <c r="F829" s="137" t="s">
        <v>197</v>
      </c>
      <c r="G829" s="52">
        <f t="shared" si="30"/>
        <v>0</v>
      </c>
      <c r="H829" s="52">
        <f t="shared" si="31"/>
        <v>0</v>
      </c>
      <c r="I829" s="52">
        <f t="shared" si="31"/>
        <v>0</v>
      </c>
      <c r="J829" s="52">
        <f t="shared" si="31"/>
        <v>0</v>
      </c>
      <c r="K829" s="52">
        <f t="shared" si="31"/>
        <v>0</v>
      </c>
      <c r="L829" s="52">
        <v>0</v>
      </c>
      <c r="M829" s="52">
        <v>0</v>
      </c>
      <c r="N829" s="52">
        <v>0</v>
      </c>
      <c r="O829" s="52">
        <v>0</v>
      </c>
      <c r="P829" s="52">
        <v>0</v>
      </c>
      <c r="Q829" s="52">
        <v>0</v>
      </c>
      <c r="R829" s="52">
        <v>0</v>
      </c>
      <c r="S829" s="52">
        <v>0</v>
      </c>
      <c r="T829" s="52">
        <v>0</v>
      </c>
      <c r="U829" s="52">
        <v>0</v>
      </c>
      <c r="V829" s="52">
        <v>0</v>
      </c>
      <c r="W829" s="52">
        <v>0</v>
      </c>
    </row>
    <row r="830" spans="2:23">
      <c r="B830" s="137"/>
      <c r="C830" s="137"/>
      <c r="D830" s="137"/>
      <c r="E830" s="137" t="s">
        <v>217</v>
      </c>
      <c r="F830" s="137" t="s">
        <v>197</v>
      </c>
      <c r="G830" s="52">
        <f t="shared" si="30"/>
        <v>1821.8</v>
      </c>
      <c r="H830" s="52">
        <f t="shared" si="31"/>
        <v>1821.8</v>
      </c>
      <c r="I830" s="52">
        <f t="shared" si="31"/>
        <v>0</v>
      </c>
      <c r="J830" s="52">
        <f t="shared" si="31"/>
        <v>0</v>
      </c>
      <c r="K830" s="52">
        <f t="shared" si="31"/>
        <v>0</v>
      </c>
      <c r="L830" s="52">
        <v>0</v>
      </c>
      <c r="M830" s="52">
        <v>0</v>
      </c>
      <c r="N830" s="52">
        <v>0</v>
      </c>
      <c r="O830" s="52">
        <v>0</v>
      </c>
      <c r="P830" s="52">
        <v>0</v>
      </c>
      <c r="Q830" s="52">
        <v>0</v>
      </c>
      <c r="R830" s="52">
        <v>0</v>
      </c>
      <c r="S830" s="52">
        <v>0</v>
      </c>
      <c r="T830" s="52">
        <v>1821.8</v>
      </c>
      <c r="U830" s="52">
        <v>0</v>
      </c>
      <c r="V830" s="52">
        <v>0</v>
      </c>
      <c r="W830" s="52">
        <v>0</v>
      </c>
    </row>
    <row r="831" spans="2:23">
      <c r="B831" s="137"/>
      <c r="C831" s="137"/>
      <c r="D831" s="137"/>
      <c r="E831" s="137" t="s">
        <v>218</v>
      </c>
      <c r="F831" s="137" t="s">
        <v>197</v>
      </c>
      <c r="G831" s="52">
        <f t="shared" si="30"/>
        <v>763.9</v>
      </c>
      <c r="H831" s="52">
        <f t="shared" si="31"/>
        <v>763.9</v>
      </c>
      <c r="I831" s="52">
        <f t="shared" si="31"/>
        <v>0</v>
      </c>
      <c r="J831" s="52">
        <f t="shared" si="31"/>
        <v>0</v>
      </c>
      <c r="K831" s="52">
        <f t="shared" si="31"/>
        <v>0</v>
      </c>
      <c r="L831" s="52">
        <v>0</v>
      </c>
      <c r="M831" s="52">
        <v>0</v>
      </c>
      <c r="N831" s="52">
        <v>0</v>
      </c>
      <c r="O831" s="52">
        <v>0</v>
      </c>
      <c r="P831" s="52">
        <v>0</v>
      </c>
      <c r="Q831" s="52">
        <v>0</v>
      </c>
      <c r="R831" s="52">
        <v>0</v>
      </c>
      <c r="S831" s="52">
        <v>0</v>
      </c>
      <c r="T831" s="52">
        <v>763.9</v>
      </c>
      <c r="U831" s="52">
        <v>0</v>
      </c>
      <c r="V831" s="52">
        <v>0</v>
      </c>
      <c r="W831" s="52">
        <v>0</v>
      </c>
    </row>
    <row r="832" spans="2:23">
      <c r="B832" s="137"/>
      <c r="C832" s="137"/>
      <c r="D832" s="137"/>
      <c r="E832" s="137" t="s">
        <v>202</v>
      </c>
      <c r="F832" s="137" t="s">
        <v>197</v>
      </c>
      <c r="G832" s="52">
        <f t="shared" si="30"/>
        <v>0</v>
      </c>
      <c r="H832" s="52">
        <f t="shared" si="31"/>
        <v>0</v>
      </c>
      <c r="I832" s="52">
        <f t="shared" si="31"/>
        <v>0</v>
      </c>
      <c r="J832" s="52">
        <f t="shared" si="31"/>
        <v>0</v>
      </c>
      <c r="K832" s="52">
        <f t="shared" si="31"/>
        <v>0</v>
      </c>
      <c r="L832" s="52">
        <v>0</v>
      </c>
      <c r="M832" s="52">
        <v>0</v>
      </c>
      <c r="N832" s="52">
        <v>0</v>
      </c>
      <c r="O832" s="52">
        <v>0</v>
      </c>
      <c r="P832" s="52">
        <v>0</v>
      </c>
      <c r="Q832" s="52">
        <v>0</v>
      </c>
      <c r="R832" s="52">
        <v>0</v>
      </c>
      <c r="S832" s="52">
        <v>0</v>
      </c>
      <c r="T832" s="52">
        <v>0</v>
      </c>
      <c r="U832" s="52">
        <v>0</v>
      </c>
      <c r="V832" s="52">
        <v>0</v>
      </c>
      <c r="W832" s="52">
        <v>0</v>
      </c>
    </row>
    <row r="833" spans="2:23">
      <c r="B833" s="137"/>
      <c r="C833" s="137"/>
      <c r="D833" s="137"/>
      <c r="E833" s="137" t="s">
        <v>235</v>
      </c>
      <c r="F833" s="137" t="s">
        <v>197</v>
      </c>
      <c r="G833" s="52">
        <f t="shared" si="30"/>
        <v>32.200000000000003</v>
      </c>
      <c r="H833" s="52">
        <f t="shared" si="31"/>
        <v>32.200000000000003</v>
      </c>
      <c r="I833" s="52">
        <f t="shared" si="31"/>
        <v>0</v>
      </c>
      <c r="J833" s="52">
        <f t="shared" si="31"/>
        <v>0</v>
      </c>
      <c r="K833" s="52">
        <f t="shared" si="31"/>
        <v>0</v>
      </c>
      <c r="L833" s="52">
        <v>0</v>
      </c>
      <c r="M833" s="52">
        <v>0</v>
      </c>
      <c r="N833" s="52">
        <v>0</v>
      </c>
      <c r="O833" s="52">
        <v>0</v>
      </c>
      <c r="P833" s="52">
        <v>0</v>
      </c>
      <c r="Q833" s="52">
        <v>0</v>
      </c>
      <c r="R833" s="52">
        <v>0</v>
      </c>
      <c r="S833" s="52">
        <v>0</v>
      </c>
      <c r="T833" s="52">
        <v>32.200000000000003</v>
      </c>
      <c r="U833" s="52">
        <v>0</v>
      </c>
      <c r="V833" s="52">
        <v>0</v>
      </c>
      <c r="W833" s="52">
        <v>0</v>
      </c>
    </row>
    <row r="834" spans="2:23">
      <c r="B834" s="137"/>
      <c r="C834" s="137"/>
      <c r="D834" s="137"/>
      <c r="E834" s="137" t="s">
        <v>220</v>
      </c>
      <c r="F834" s="137" t="s">
        <v>197</v>
      </c>
      <c r="G834" s="52">
        <f t="shared" si="30"/>
        <v>34.1</v>
      </c>
      <c r="H834" s="52">
        <f t="shared" si="31"/>
        <v>34.1</v>
      </c>
      <c r="I834" s="52">
        <f t="shared" si="31"/>
        <v>0</v>
      </c>
      <c r="J834" s="52">
        <f t="shared" si="31"/>
        <v>0</v>
      </c>
      <c r="K834" s="52">
        <f t="shared" ref="K834:K897" si="32">SUM(O834,S834,W834)</f>
        <v>0</v>
      </c>
      <c r="L834" s="52">
        <v>0</v>
      </c>
      <c r="M834" s="52">
        <v>0</v>
      </c>
      <c r="N834" s="52">
        <v>0</v>
      </c>
      <c r="O834" s="52">
        <v>0</v>
      </c>
      <c r="P834" s="52">
        <v>0</v>
      </c>
      <c r="Q834" s="52">
        <v>0</v>
      </c>
      <c r="R834" s="52">
        <v>0</v>
      </c>
      <c r="S834" s="52">
        <v>0</v>
      </c>
      <c r="T834" s="52">
        <v>34.1</v>
      </c>
      <c r="U834" s="52">
        <v>0</v>
      </c>
      <c r="V834" s="52">
        <v>0</v>
      </c>
      <c r="W834" s="52">
        <v>0</v>
      </c>
    </row>
    <row r="835" spans="2:23" ht="31.2">
      <c r="B835" s="137"/>
      <c r="C835" s="137"/>
      <c r="D835" s="137"/>
      <c r="E835" s="137" t="s">
        <v>221</v>
      </c>
      <c r="F835" s="51" t="s">
        <v>222</v>
      </c>
      <c r="G835" s="52">
        <f t="shared" ref="G835:G898" si="33">SUM(H835:K835)</f>
        <v>0</v>
      </c>
      <c r="H835" s="52">
        <f t="shared" ref="H835:K898" si="34">SUM(L835,P835,T835)</f>
        <v>0</v>
      </c>
      <c r="I835" s="52">
        <f t="shared" si="34"/>
        <v>0</v>
      </c>
      <c r="J835" s="52">
        <f t="shared" si="34"/>
        <v>0</v>
      </c>
      <c r="K835" s="52">
        <f t="shared" si="32"/>
        <v>0</v>
      </c>
      <c r="L835" s="52">
        <v>0</v>
      </c>
      <c r="M835" s="52">
        <v>0</v>
      </c>
      <c r="N835" s="52">
        <v>0</v>
      </c>
      <c r="O835" s="52">
        <v>0</v>
      </c>
      <c r="P835" s="52">
        <v>0</v>
      </c>
      <c r="Q835" s="52">
        <v>0</v>
      </c>
      <c r="R835" s="52">
        <v>0</v>
      </c>
      <c r="S835" s="52">
        <v>0</v>
      </c>
      <c r="T835" s="52">
        <v>0</v>
      </c>
      <c r="U835" s="52">
        <v>0</v>
      </c>
      <c r="V835" s="52">
        <v>0</v>
      </c>
      <c r="W835" s="52">
        <v>0</v>
      </c>
    </row>
    <row r="836" spans="2:23">
      <c r="B836" s="137"/>
      <c r="C836" s="137"/>
      <c r="D836" s="137"/>
      <c r="E836" s="137"/>
      <c r="F836" s="51" t="s">
        <v>223</v>
      </c>
      <c r="G836" s="52">
        <f t="shared" si="33"/>
        <v>0</v>
      </c>
      <c r="H836" s="52">
        <f t="shared" si="34"/>
        <v>0</v>
      </c>
      <c r="I836" s="52">
        <f t="shared" si="34"/>
        <v>0</v>
      </c>
      <c r="J836" s="52">
        <f t="shared" si="34"/>
        <v>0</v>
      </c>
      <c r="K836" s="52">
        <f t="shared" si="32"/>
        <v>0</v>
      </c>
      <c r="L836" s="52">
        <v>0</v>
      </c>
      <c r="M836" s="52">
        <v>0</v>
      </c>
      <c r="N836" s="52">
        <v>0</v>
      </c>
      <c r="O836" s="52">
        <v>0</v>
      </c>
      <c r="P836" s="52">
        <v>0</v>
      </c>
      <c r="Q836" s="52">
        <v>0</v>
      </c>
      <c r="R836" s="52">
        <v>0</v>
      </c>
      <c r="S836" s="52">
        <v>0</v>
      </c>
      <c r="T836" s="52">
        <v>0</v>
      </c>
      <c r="U836" s="52">
        <v>0</v>
      </c>
      <c r="V836" s="52">
        <v>0</v>
      </c>
      <c r="W836" s="52">
        <v>0</v>
      </c>
    </row>
    <row r="837" spans="2:23">
      <c r="B837" s="137"/>
      <c r="C837" s="137"/>
      <c r="D837" s="137"/>
      <c r="E837" s="137" t="s">
        <v>54</v>
      </c>
      <c r="F837" s="137" t="s">
        <v>197</v>
      </c>
      <c r="G837" s="52">
        <f t="shared" si="33"/>
        <v>57</v>
      </c>
      <c r="H837" s="52">
        <f t="shared" si="34"/>
        <v>57</v>
      </c>
      <c r="I837" s="52">
        <f t="shared" si="34"/>
        <v>0</v>
      </c>
      <c r="J837" s="52">
        <f t="shared" si="34"/>
        <v>0</v>
      </c>
      <c r="K837" s="52">
        <f t="shared" si="32"/>
        <v>0</v>
      </c>
      <c r="L837" s="52">
        <v>0</v>
      </c>
      <c r="M837" s="52">
        <v>0</v>
      </c>
      <c r="N837" s="52">
        <v>0</v>
      </c>
      <c r="O837" s="52">
        <v>0</v>
      </c>
      <c r="P837" s="52">
        <v>0</v>
      </c>
      <c r="Q837" s="52">
        <v>0</v>
      </c>
      <c r="R837" s="52">
        <v>0</v>
      </c>
      <c r="S837" s="52">
        <v>0</v>
      </c>
      <c r="T837" s="52">
        <v>57</v>
      </c>
      <c r="U837" s="52">
        <v>0</v>
      </c>
      <c r="V837" s="52">
        <v>0</v>
      </c>
      <c r="W837" s="52">
        <v>0</v>
      </c>
    </row>
    <row r="838" spans="2:23">
      <c r="B838" s="137"/>
      <c r="C838" s="137"/>
      <c r="D838" s="137"/>
      <c r="E838" s="137" t="s">
        <v>224</v>
      </c>
      <c r="F838" s="137" t="s">
        <v>197</v>
      </c>
      <c r="G838" s="52">
        <f t="shared" si="33"/>
        <v>826.6</v>
      </c>
      <c r="H838" s="52">
        <f t="shared" si="34"/>
        <v>826.6</v>
      </c>
      <c r="I838" s="52">
        <f t="shared" si="34"/>
        <v>0</v>
      </c>
      <c r="J838" s="52">
        <f t="shared" si="34"/>
        <v>0</v>
      </c>
      <c r="K838" s="52">
        <f t="shared" si="32"/>
        <v>0</v>
      </c>
      <c r="L838" s="52">
        <v>0</v>
      </c>
      <c r="M838" s="52">
        <v>0</v>
      </c>
      <c r="N838" s="52">
        <v>0</v>
      </c>
      <c r="O838" s="52">
        <v>0</v>
      </c>
      <c r="P838" s="52">
        <v>0</v>
      </c>
      <c r="Q838" s="52">
        <v>0</v>
      </c>
      <c r="R838" s="52">
        <v>0</v>
      </c>
      <c r="S838" s="52">
        <v>0</v>
      </c>
      <c r="T838" s="52">
        <v>826.6</v>
      </c>
      <c r="U838" s="52">
        <v>0</v>
      </c>
      <c r="V838" s="52">
        <v>0</v>
      </c>
      <c r="W838" s="52">
        <v>0</v>
      </c>
    </row>
    <row r="839" spans="2:23">
      <c r="B839" s="137"/>
      <c r="C839" s="137"/>
      <c r="D839" s="137"/>
      <c r="E839" s="137" t="s">
        <v>225</v>
      </c>
      <c r="F839" s="137" t="s">
        <v>197</v>
      </c>
      <c r="G839" s="52">
        <f t="shared" si="33"/>
        <v>0</v>
      </c>
      <c r="H839" s="52">
        <f t="shared" si="34"/>
        <v>0</v>
      </c>
      <c r="I839" s="52">
        <f t="shared" si="34"/>
        <v>0</v>
      </c>
      <c r="J839" s="52">
        <f t="shared" si="34"/>
        <v>0</v>
      </c>
      <c r="K839" s="52">
        <f t="shared" si="32"/>
        <v>0</v>
      </c>
      <c r="L839" s="52">
        <v>0</v>
      </c>
      <c r="M839" s="52">
        <v>0</v>
      </c>
      <c r="N839" s="52">
        <v>0</v>
      </c>
      <c r="O839" s="52">
        <v>0</v>
      </c>
      <c r="P839" s="52">
        <v>0</v>
      </c>
      <c r="Q839" s="52">
        <v>0</v>
      </c>
      <c r="R839" s="52">
        <v>0</v>
      </c>
      <c r="S839" s="52">
        <v>0</v>
      </c>
      <c r="T839" s="52">
        <v>0</v>
      </c>
      <c r="U839" s="52">
        <v>0</v>
      </c>
      <c r="V839" s="52">
        <v>0</v>
      </c>
      <c r="W839" s="52">
        <v>0</v>
      </c>
    </row>
    <row r="840" spans="2:23">
      <c r="B840" s="137"/>
      <c r="C840" s="137"/>
      <c r="D840" s="137"/>
      <c r="E840" s="137" t="s">
        <v>55</v>
      </c>
      <c r="F840" s="137" t="s">
        <v>197</v>
      </c>
      <c r="G840" s="52">
        <f t="shared" si="33"/>
        <v>14.3</v>
      </c>
      <c r="H840" s="52">
        <f t="shared" si="34"/>
        <v>14.3</v>
      </c>
      <c r="I840" s="52">
        <f t="shared" si="34"/>
        <v>0</v>
      </c>
      <c r="J840" s="52">
        <f t="shared" si="34"/>
        <v>0</v>
      </c>
      <c r="K840" s="52">
        <f t="shared" si="32"/>
        <v>0</v>
      </c>
      <c r="L840" s="52">
        <v>0</v>
      </c>
      <c r="M840" s="52">
        <v>0</v>
      </c>
      <c r="N840" s="52">
        <v>0</v>
      </c>
      <c r="O840" s="52">
        <v>0</v>
      </c>
      <c r="P840" s="52">
        <v>0</v>
      </c>
      <c r="Q840" s="52">
        <v>0</v>
      </c>
      <c r="R840" s="52">
        <v>0</v>
      </c>
      <c r="S840" s="52">
        <v>0</v>
      </c>
      <c r="T840" s="52">
        <v>14.3</v>
      </c>
      <c r="U840" s="52">
        <v>0</v>
      </c>
      <c r="V840" s="52">
        <v>0</v>
      </c>
      <c r="W840" s="52">
        <v>0</v>
      </c>
    </row>
    <row r="841" spans="2:23">
      <c r="B841" s="137"/>
      <c r="C841" s="137"/>
      <c r="D841" s="137"/>
      <c r="E841" s="137" t="s">
        <v>226</v>
      </c>
      <c r="F841" s="137" t="s">
        <v>197</v>
      </c>
      <c r="G841" s="52">
        <f t="shared" si="33"/>
        <v>7929.5</v>
      </c>
      <c r="H841" s="52">
        <f t="shared" si="34"/>
        <v>7929.5</v>
      </c>
      <c r="I841" s="52">
        <f t="shared" si="34"/>
        <v>0</v>
      </c>
      <c r="J841" s="52">
        <f t="shared" si="34"/>
        <v>0</v>
      </c>
      <c r="K841" s="52">
        <f t="shared" si="32"/>
        <v>0</v>
      </c>
      <c r="L841" s="52">
        <v>0</v>
      </c>
      <c r="M841" s="52">
        <v>0</v>
      </c>
      <c r="N841" s="52">
        <v>0</v>
      </c>
      <c r="O841" s="52">
        <v>0</v>
      </c>
      <c r="P841" s="52">
        <v>0</v>
      </c>
      <c r="Q841" s="52">
        <v>0</v>
      </c>
      <c r="R841" s="52">
        <v>0</v>
      </c>
      <c r="S841" s="52">
        <v>0</v>
      </c>
      <c r="T841" s="52">
        <v>7929.5</v>
      </c>
      <c r="U841" s="52">
        <v>0</v>
      </c>
      <c r="V841" s="52">
        <v>0</v>
      </c>
      <c r="W841" s="52">
        <v>0</v>
      </c>
    </row>
    <row r="842" spans="2:23">
      <c r="B842" s="137"/>
      <c r="C842" s="137"/>
      <c r="D842" s="137" t="s">
        <v>227</v>
      </c>
      <c r="E842" s="137" t="s">
        <v>197</v>
      </c>
      <c r="F842" s="137" t="s">
        <v>197</v>
      </c>
      <c r="G842" s="52">
        <f t="shared" si="33"/>
        <v>28276.3</v>
      </c>
      <c r="H842" s="52">
        <f t="shared" si="34"/>
        <v>28276.3</v>
      </c>
      <c r="I842" s="52">
        <f t="shared" si="34"/>
        <v>0</v>
      </c>
      <c r="J842" s="52">
        <f t="shared" si="34"/>
        <v>0</v>
      </c>
      <c r="K842" s="52">
        <f t="shared" si="32"/>
        <v>0</v>
      </c>
      <c r="L842" s="52">
        <v>0</v>
      </c>
      <c r="M842" s="52">
        <v>0</v>
      </c>
      <c r="N842" s="52">
        <v>0</v>
      </c>
      <c r="O842" s="52">
        <v>0</v>
      </c>
      <c r="P842" s="52">
        <v>137.6</v>
      </c>
      <c r="Q842" s="52">
        <v>0</v>
      </c>
      <c r="R842" s="52">
        <v>0</v>
      </c>
      <c r="S842" s="52">
        <v>0</v>
      </c>
      <c r="T842" s="52">
        <v>28138.7</v>
      </c>
      <c r="U842" s="52">
        <v>0</v>
      </c>
      <c r="V842" s="52">
        <v>0</v>
      </c>
      <c r="W842" s="52">
        <v>0</v>
      </c>
    </row>
    <row r="843" spans="2:23">
      <c r="B843" s="137" t="s">
        <v>125</v>
      </c>
      <c r="C843" s="137" t="s">
        <v>143</v>
      </c>
      <c r="D843" s="137" t="s">
        <v>123</v>
      </c>
      <c r="E843" s="137"/>
      <c r="F843" s="137" t="s">
        <v>197</v>
      </c>
      <c r="G843" s="52">
        <f t="shared" si="33"/>
        <v>136823.1</v>
      </c>
      <c r="H843" s="52">
        <f t="shared" si="34"/>
        <v>78651</v>
      </c>
      <c r="I843" s="52">
        <f t="shared" si="34"/>
        <v>40305.199999999997</v>
      </c>
      <c r="J843" s="52">
        <f t="shared" si="34"/>
        <v>17866.900000000001</v>
      </c>
      <c r="K843" s="52">
        <f t="shared" si="32"/>
        <v>0</v>
      </c>
      <c r="L843" s="52">
        <v>10267.5</v>
      </c>
      <c r="M843" s="52">
        <v>24376.9</v>
      </c>
      <c r="N843" s="52">
        <v>17866.900000000001</v>
      </c>
      <c r="O843" s="52">
        <v>0</v>
      </c>
      <c r="P843" s="52">
        <v>70.400000000000006</v>
      </c>
      <c r="Q843" s="52">
        <v>0</v>
      </c>
      <c r="R843" s="52">
        <v>0</v>
      </c>
      <c r="S843" s="52">
        <v>0</v>
      </c>
      <c r="T843" s="52">
        <v>68313.100000000006</v>
      </c>
      <c r="U843" s="52">
        <v>15928.3</v>
      </c>
      <c r="V843" s="52">
        <v>0</v>
      </c>
      <c r="W843" s="52">
        <v>0</v>
      </c>
    </row>
    <row r="844" spans="2:23">
      <c r="B844" s="137"/>
      <c r="C844" s="137"/>
      <c r="D844" s="137" t="s">
        <v>198</v>
      </c>
      <c r="E844" s="137" t="s">
        <v>58</v>
      </c>
      <c r="F844" s="137" t="s">
        <v>197</v>
      </c>
      <c r="G844" s="52">
        <f t="shared" si="33"/>
        <v>50025.600000000006</v>
      </c>
      <c r="H844" s="52">
        <f t="shared" si="34"/>
        <v>0</v>
      </c>
      <c r="I844" s="52">
        <f t="shared" si="34"/>
        <v>32158.7</v>
      </c>
      <c r="J844" s="52">
        <f t="shared" si="34"/>
        <v>17866.900000000001</v>
      </c>
      <c r="K844" s="52">
        <f t="shared" si="32"/>
        <v>0</v>
      </c>
      <c r="L844" s="52">
        <v>0</v>
      </c>
      <c r="M844" s="52">
        <v>24376.9</v>
      </c>
      <c r="N844" s="52">
        <v>17866.900000000001</v>
      </c>
      <c r="O844" s="52">
        <v>0</v>
      </c>
      <c r="P844" s="52">
        <v>0</v>
      </c>
      <c r="Q844" s="52">
        <v>0</v>
      </c>
      <c r="R844" s="52">
        <v>0</v>
      </c>
      <c r="S844" s="52">
        <v>0</v>
      </c>
      <c r="T844" s="52">
        <v>0</v>
      </c>
      <c r="U844" s="52">
        <v>7781.8</v>
      </c>
      <c r="V844" s="52">
        <v>0</v>
      </c>
      <c r="W844" s="52">
        <v>0</v>
      </c>
    </row>
    <row r="845" spans="2:23">
      <c r="B845" s="137"/>
      <c r="C845" s="137"/>
      <c r="D845" s="137"/>
      <c r="E845" s="137" t="s">
        <v>153</v>
      </c>
      <c r="F845" s="51" t="s">
        <v>58</v>
      </c>
      <c r="G845" s="52">
        <f t="shared" si="33"/>
        <v>46273.399999999994</v>
      </c>
      <c r="H845" s="52">
        <f t="shared" si="34"/>
        <v>0</v>
      </c>
      <c r="I845" s="52">
        <f t="shared" si="34"/>
        <v>29993.399999999998</v>
      </c>
      <c r="J845" s="52">
        <f t="shared" si="34"/>
        <v>16280</v>
      </c>
      <c r="K845" s="52">
        <f t="shared" si="32"/>
        <v>0</v>
      </c>
      <c r="L845" s="52">
        <v>0</v>
      </c>
      <c r="M845" s="52">
        <v>22211.599999999999</v>
      </c>
      <c r="N845" s="52">
        <v>16280</v>
      </c>
      <c r="O845" s="52">
        <v>0</v>
      </c>
      <c r="P845" s="52">
        <v>0</v>
      </c>
      <c r="Q845" s="52">
        <v>0</v>
      </c>
      <c r="R845" s="52">
        <v>0</v>
      </c>
      <c r="S845" s="52">
        <v>0</v>
      </c>
      <c r="T845" s="52">
        <v>0</v>
      </c>
      <c r="U845" s="52">
        <v>7781.8</v>
      </c>
      <c r="V845" s="52">
        <v>0</v>
      </c>
      <c r="W845" s="52">
        <v>0</v>
      </c>
    </row>
    <row r="846" spans="2:23">
      <c r="B846" s="137"/>
      <c r="C846" s="137"/>
      <c r="D846" s="137"/>
      <c r="E846" s="137"/>
      <c r="F846" s="51" t="s">
        <v>199</v>
      </c>
      <c r="G846" s="52">
        <f t="shared" si="33"/>
        <v>13061.7</v>
      </c>
      <c r="H846" s="52">
        <f t="shared" si="34"/>
        <v>0</v>
      </c>
      <c r="I846" s="52">
        <f t="shared" si="34"/>
        <v>7537.3</v>
      </c>
      <c r="J846" s="52">
        <f t="shared" si="34"/>
        <v>5524.4</v>
      </c>
      <c r="K846" s="52">
        <f t="shared" si="32"/>
        <v>0</v>
      </c>
      <c r="L846" s="52">
        <v>0</v>
      </c>
      <c r="M846" s="52">
        <v>7537.3</v>
      </c>
      <c r="N846" s="52">
        <v>5524.4</v>
      </c>
      <c r="O846" s="52">
        <v>0</v>
      </c>
      <c r="P846" s="52">
        <v>0</v>
      </c>
      <c r="Q846" s="52">
        <v>0</v>
      </c>
      <c r="R846" s="52">
        <v>0</v>
      </c>
      <c r="S846" s="52">
        <v>0</v>
      </c>
      <c r="T846" s="52">
        <v>0</v>
      </c>
      <c r="U846" s="52">
        <v>0</v>
      </c>
      <c r="V846" s="52">
        <v>0</v>
      </c>
      <c r="W846" s="52">
        <v>0</v>
      </c>
    </row>
    <row r="847" spans="2:23" ht="31.2">
      <c r="B847" s="137"/>
      <c r="C847" s="137"/>
      <c r="D847" s="137"/>
      <c r="E847" s="137"/>
      <c r="F847" s="51" t="s">
        <v>200</v>
      </c>
      <c r="G847" s="52">
        <f t="shared" si="33"/>
        <v>15433.800000000001</v>
      </c>
      <c r="H847" s="52">
        <f t="shared" si="34"/>
        <v>0</v>
      </c>
      <c r="I847" s="52">
        <f t="shared" si="34"/>
        <v>12197.400000000001</v>
      </c>
      <c r="J847" s="52">
        <f t="shared" si="34"/>
        <v>3236.4</v>
      </c>
      <c r="K847" s="52">
        <f t="shared" si="32"/>
        <v>0</v>
      </c>
      <c r="L847" s="52">
        <v>0</v>
      </c>
      <c r="M847" s="52">
        <v>4415.6000000000004</v>
      </c>
      <c r="N847" s="52">
        <v>3236.4</v>
      </c>
      <c r="O847" s="52">
        <v>0</v>
      </c>
      <c r="P847" s="52">
        <v>0</v>
      </c>
      <c r="Q847" s="52">
        <v>0</v>
      </c>
      <c r="R847" s="52">
        <v>0</v>
      </c>
      <c r="S847" s="52">
        <v>0</v>
      </c>
      <c r="T847" s="52">
        <v>0</v>
      </c>
      <c r="U847" s="52">
        <v>7781.8</v>
      </c>
      <c r="V847" s="52">
        <v>0</v>
      </c>
      <c r="W847" s="52">
        <v>0</v>
      </c>
    </row>
    <row r="848" spans="2:23">
      <c r="B848" s="137"/>
      <c r="C848" s="137"/>
      <c r="D848" s="137"/>
      <c r="E848" s="137"/>
      <c r="F848" s="51" t="s">
        <v>201</v>
      </c>
      <c r="G848" s="52">
        <f t="shared" si="33"/>
        <v>240.2</v>
      </c>
      <c r="H848" s="52">
        <f t="shared" si="34"/>
        <v>0</v>
      </c>
      <c r="I848" s="52">
        <f t="shared" si="34"/>
        <v>138.6</v>
      </c>
      <c r="J848" s="52">
        <f t="shared" si="34"/>
        <v>101.6</v>
      </c>
      <c r="K848" s="52">
        <f t="shared" si="32"/>
        <v>0</v>
      </c>
      <c r="L848" s="52">
        <v>0</v>
      </c>
      <c r="M848" s="52">
        <v>138.6</v>
      </c>
      <c r="N848" s="52">
        <v>101.6</v>
      </c>
      <c r="O848" s="52">
        <v>0</v>
      </c>
      <c r="P848" s="52">
        <v>0</v>
      </c>
      <c r="Q848" s="52">
        <v>0</v>
      </c>
      <c r="R848" s="52">
        <v>0</v>
      </c>
      <c r="S848" s="52">
        <v>0</v>
      </c>
      <c r="T848" s="52">
        <v>0</v>
      </c>
      <c r="U848" s="52">
        <v>0</v>
      </c>
      <c r="V848" s="52">
        <v>0</v>
      </c>
      <c r="W848" s="52">
        <v>0</v>
      </c>
    </row>
    <row r="849" spans="2:23">
      <c r="B849" s="137"/>
      <c r="C849" s="137"/>
      <c r="D849" s="137"/>
      <c r="E849" s="137"/>
      <c r="F849" s="51" t="s">
        <v>202</v>
      </c>
      <c r="G849" s="52">
        <f t="shared" si="33"/>
        <v>816.3</v>
      </c>
      <c r="H849" s="52">
        <f t="shared" si="34"/>
        <v>0</v>
      </c>
      <c r="I849" s="52">
        <f t="shared" si="34"/>
        <v>471</v>
      </c>
      <c r="J849" s="52">
        <f t="shared" si="34"/>
        <v>345.3</v>
      </c>
      <c r="K849" s="52">
        <f t="shared" si="32"/>
        <v>0</v>
      </c>
      <c r="L849" s="52">
        <v>0</v>
      </c>
      <c r="M849" s="52">
        <v>471</v>
      </c>
      <c r="N849" s="52">
        <v>345.3</v>
      </c>
      <c r="O849" s="52">
        <v>0</v>
      </c>
      <c r="P849" s="52">
        <v>0</v>
      </c>
      <c r="Q849" s="52">
        <v>0</v>
      </c>
      <c r="R849" s="52">
        <v>0</v>
      </c>
      <c r="S849" s="52">
        <v>0</v>
      </c>
      <c r="T849" s="52">
        <v>0</v>
      </c>
      <c r="U849" s="52">
        <v>0</v>
      </c>
      <c r="V849" s="52">
        <v>0</v>
      </c>
      <c r="W849" s="52">
        <v>0</v>
      </c>
    </row>
    <row r="850" spans="2:23" ht="31.2">
      <c r="B850" s="137"/>
      <c r="C850" s="137"/>
      <c r="D850" s="137"/>
      <c r="E850" s="137"/>
      <c r="F850" s="51" t="s">
        <v>203</v>
      </c>
      <c r="G850" s="52">
        <f t="shared" si="33"/>
        <v>1002</v>
      </c>
      <c r="H850" s="52">
        <f t="shared" si="34"/>
        <v>0</v>
      </c>
      <c r="I850" s="52">
        <f t="shared" si="34"/>
        <v>578.20000000000005</v>
      </c>
      <c r="J850" s="52">
        <f t="shared" si="34"/>
        <v>423.8</v>
      </c>
      <c r="K850" s="52">
        <f t="shared" si="32"/>
        <v>0</v>
      </c>
      <c r="L850" s="52">
        <v>0</v>
      </c>
      <c r="M850" s="52">
        <v>578.20000000000005</v>
      </c>
      <c r="N850" s="52">
        <v>423.8</v>
      </c>
      <c r="O850" s="52">
        <v>0</v>
      </c>
      <c r="P850" s="52">
        <v>0</v>
      </c>
      <c r="Q850" s="52">
        <v>0</v>
      </c>
      <c r="R850" s="52">
        <v>0</v>
      </c>
      <c r="S850" s="52">
        <v>0</v>
      </c>
      <c r="T850" s="52">
        <v>0</v>
      </c>
      <c r="U850" s="52">
        <v>0</v>
      </c>
      <c r="V850" s="52">
        <v>0</v>
      </c>
      <c r="W850" s="52">
        <v>0</v>
      </c>
    </row>
    <row r="851" spans="2:23">
      <c r="B851" s="137"/>
      <c r="C851" s="137"/>
      <c r="D851" s="137"/>
      <c r="E851" s="137"/>
      <c r="F851" s="51" t="s">
        <v>204</v>
      </c>
      <c r="G851" s="52">
        <f t="shared" si="33"/>
        <v>453.5</v>
      </c>
      <c r="H851" s="52">
        <f t="shared" si="34"/>
        <v>0</v>
      </c>
      <c r="I851" s="52">
        <f t="shared" si="34"/>
        <v>261.7</v>
      </c>
      <c r="J851" s="52">
        <f t="shared" si="34"/>
        <v>191.8</v>
      </c>
      <c r="K851" s="52">
        <f t="shared" si="32"/>
        <v>0</v>
      </c>
      <c r="L851" s="52">
        <v>0</v>
      </c>
      <c r="M851" s="52">
        <v>261.7</v>
      </c>
      <c r="N851" s="52">
        <v>191.8</v>
      </c>
      <c r="O851" s="52">
        <v>0</v>
      </c>
      <c r="P851" s="52">
        <v>0</v>
      </c>
      <c r="Q851" s="52">
        <v>0</v>
      </c>
      <c r="R851" s="52">
        <v>0</v>
      </c>
      <c r="S851" s="52">
        <v>0</v>
      </c>
      <c r="T851" s="52">
        <v>0</v>
      </c>
      <c r="U851" s="52">
        <v>0</v>
      </c>
      <c r="V851" s="52">
        <v>0</v>
      </c>
      <c r="W851" s="52">
        <v>0</v>
      </c>
    </row>
    <row r="852" spans="2:23">
      <c r="B852" s="137"/>
      <c r="C852" s="137"/>
      <c r="D852" s="137"/>
      <c r="E852" s="137"/>
      <c r="F852" s="51" t="s">
        <v>55</v>
      </c>
      <c r="G852" s="52">
        <f t="shared" si="33"/>
        <v>15265.900000000001</v>
      </c>
      <c r="H852" s="52">
        <f t="shared" si="34"/>
        <v>0</v>
      </c>
      <c r="I852" s="52">
        <f t="shared" si="34"/>
        <v>8809.2000000000007</v>
      </c>
      <c r="J852" s="52">
        <f t="shared" si="34"/>
        <v>6456.7</v>
      </c>
      <c r="K852" s="52">
        <f t="shared" si="32"/>
        <v>0</v>
      </c>
      <c r="L852" s="52">
        <v>0</v>
      </c>
      <c r="M852" s="52">
        <v>8809.2000000000007</v>
      </c>
      <c r="N852" s="52">
        <v>6456.7</v>
      </c>
      <c r="O852" s="52">
        <v>0</v>
      </c>
      <c r="P852" s="52">
        <v>0</v>
      </c>
      <c r="Q852" s="52">
        <v>0</v>
      </c>
      <c r="R852" s="52">
        <v>0</v>
      </c>
      <c r="S852" s="52">
        <v>0</v>
      </c>
      <c r="T852" s="52">
        <v>0</v>
      </c>
      <c r="U852" s="52">
        <v>0</v>
      </c>
      <c r="V852" s="52">
        <v>0</v>
      </c>
      <c r="W852" s="52">
        <v>0</v>
      </c>
    </row>
    <row r="853" spans="2:23">
      <c r="B853" s="137"/>
      <c r="C853" s="137"/>
      <c r="D853" s="137"/>
      <c r="E853" s="137" t="s">
        <v>154</v>
      </c>
      <c r="F853" s="51" t="s">
        <v>58</v>
      </c>
      <c r="G853" s="52">
        <f t="shared" si="33"/>
        <v>2637</v>
      </c>
      <c r="H853" s="52">
        <f t="shared" si="34"/>
        <v>0</v>
      </c>
      <c r="I853" s="52">
        <f t="shared" si="34"/>
        <v>1521.8</v>
      </c>
      <c r="J853" s="52">
        <f t="shared" si="34"/>
        <v>1115.2</v>
      </c>
      <c r="K853" s="52">
        <f t="shared" si="32"/>
        <v>0</v>
      </c>
      <c r="L853" s="52">
        <v>0</v>
      </c>
      <c r="M853" s="52">
        <v>1521.8</v>
      </c>
      <c r="N853" s="52">
        <v>1115.2</v>
      </c>
      <c r="O853" s="52">
        <v>0</v>
      </c>
      <c r="P853" s="52">
        <v>0</v>
      </c>
      <c r="Q853" s="52">
        <v>0</v>
      </c>
      <c r="R853" s="52">
        <v>0</v>
      </c>
      <c r="S853" s="52">
        <v>0</v>
      </c>
      <c r="T853" s="52">
        <v>0</v>
      </c>
      <c r="U853" s="52">
        <v>0</v>
      </c>
      <c r="V853" s="52">
        <v>0</v>
      </c>
      <c r="W853" s="52">
        <v>0</v>
      </c>
    </row>
    <row r="854" spans="2:23">
      <c r="B854" s="137"/>
      <c r="C854" s="137"/>
      <c r="D854" s="137"/>
      <c r="E854" s="137"/>
      <c r="F854" s="51" t="s">
        <v>205</v>
      </c>
      <c r="G854" s="52">
        <f t="shared" si="33"/>
        <v>407.9</v>
      </c>
      <c r="H854" s="52">
        <f t="shared" si="34"/>
        <v>0</v>
      </c>
      <c r="I854" s="52">
        <f t="shared" si="34"/>
        <v>235.4</v>
      </c>
      <c r="J854" s="52">
        <f t="shared" si="34"/>
        <v>172.5</v>
      </c>
      <c r="K854" s="52">
        <f t="shared" si="32"/>
        <v>0</v>
      </c>
      <c r="L854" s="52">
        <v>0</v>
      </c>
      <c r="M854" s="52">
        <v>235.4</v>
      </c>
      <c r="N854" s="52">
        <v>172.5</v>
      </c>
      <c r="O854" s="52">
        <v>0</v>
      </c>
      <c r="P854" s="52">
        <v>0</v>
      </c>
      <c r="Q854" s="52">
        <v>0</v>
      </c>
      <c r="R854" s="52">
        <v>0</v>
      </c>
      <c r="S854" s="52">
        <v>0</v>
      </c>
      <c r="T854" s="52">
        <v>0</v>
      </c>
      <c r="U854" s="52">
        <v>0</v>
      </c>
      <c r="V854" s="52">
        <v>0</v>
      </c>
      <c r="W854" s="52">
        <v>0</v>
      </c>
    </row>
    <row r="855" spans="2:23">
      <c r="B855" s="137"/>
      <c r="C855" s="137"/>
      <c r="D855" s="137"/>
      <c r="E855" s="137"/>
      <c r="F855" s="51" t="s">
        <v>206</v>
      </c>
      <c r="G855" s="52">
        <f t="shared" si="33"/>
        <v>808.2</v>
      </c>
      <c r="H855" s="52">
        <f t="shared" si="34"/>
        <v>0</v>
      </c>
      <c r="I855" s="52">
        <f t="shared" si="34"/>
        <v>466.4</v>
      </c>
      <c r="J855" s="52">
        <f t="shared" si="34"/>
        <v>341.8</v>
      </c>
      <c r="K855" s="52">
        <f t="shared" si="32"/>
        <v>0</v>
      </c>
      <c r="L855" s="52">
        <v>0</v>
      </c>
      <c r="M855" s="52">
        <v>466.4</v>
      </c>
      <c r="N855" s="52">
        <v>341.8</v>
      </c>
      <c r="O855" s="52">
        <v>0</v>
      </c>
      <c r="P855" s="52">
        <v>0</v>
      </c>
      <c r="Q855" s="52">
        <v>0</v>
      </c>
      <c r="R855" s="52">
        <v>0</v>
      </c>
      <c r="S855" s="52">
        <v>0</v>
      </c>
      <c r="T855" s="52">
        <v>0</v>
      </c>
      <c r="U855" s="52">
        <v>0</v>
      </c>
      <c r="V855" s="52">
        <v>0</v>
      </c>
      <c r="W855" s="52">
        <v>0</v>
      </c>
    </row>
    <row r="856" spans="2:23">
      <c r="B856" s="137"/>
      <c r="C856" s="137"/>
      <c r="D856" s="137"/>
      <c r="E856" s="137"/>
      <c r="F856" s="51" t="s">
        <v>207</v>
      </c>
      <c r="G856" s="52">
        <f t="shared" si="33"/>
        <v>153.69999999999999</v>
      </c>
      <c r="H856" s="52">
        <f t="shared" si="34"/>
        <v>0</v>
      </c>
      <c r="I856" s="52">
        <f t="shared" si="34"/>
        <v>88.7</v>
      </c>
      <c r="J856" s="52">
        <f t="shared" si="34"/>
        <v>65</v>
      </c>
      <c r="K856" s="52">
        <f t="shared" si="32"/>
        <v>0</v>
      </c>
      <c r="L856" s="52">
        <v>0</v>
      </c>
      <c r="M856" s="52">
        <v>88.7</v>
      </c>
      <c r="N856" s="52">
        <v>65</v>
      </c>
      <c r="O856" s="52">
        <v>0</v>
      </c>
      <c r="P856" s="52">
        <v>0</v>
      </c>
      <c r="Q856" s="52">
        <v>0</v>
      </c>
      <c r="R856" s="52">
        <v>0</v>
      </c>
      <c r="S856" s="52">
        <v>0</v>
      </c>
      <c r="T856" s="52">
        <v>0</v>
      </c>
      <c r="U856" s="52">
        <v>0</v>
      </c>
      <c r="V856" s="52">
        <v>0</v>
      </c>
      <c r="W856" s="52">
        <v>0</v>
      </c>
    </row>
    <row r="857" spans="2:23" ht="31.2">
      <c r="B857" s="137"/>
      <c r="C857" s="137"/>
      <c r="D857" s="137"/>
      <c r="E857" s="137"/>
      <c r="F857" s="51" t="s">
        <v>208</v>
      </c>
      <c r="G857" s="52">
        <f t="shared" si="33"/>
        <v>184.5</v>
      </c>
      <c r="H857" s="52">
        <f t="shared" si="34"/>
        <v>0</v>
      </c>
      <c r="I857" s="52">
        <f t="shared" si="34"/>
        <v>106.5</v>
      </c>
      <c r="J857" s="52">
        <f t="shared" si="34"/>
        <v>78</v>
      </c>
      <c r="K857" s="52">
        <f t="shared" si="32"/>
        <v>0</v>
      </c>
      <c r="L857" s="52">
        <v>0</v>
      </c>
      <c r="M857" s="52">
        <v>106.5</v>
      </c>
      <c r="N857" s="52">
        <v>78</v>
      </c>
      <c r="O857" s="52">
        <v>0</v>
      </c>
      <c r="P857" s="52">
        <v>0</v>
      </c>
      <c r="Q857" s="52">
        <v>0</v>
      </c>
      <c r="R857" s="52">
        <v>0</v>
      </c>
      <c r="S857" s="52">
        <v>0</v>
      </c>
      <c r="T857" s="52">
        <v>0</v>
      </c>
      <c r="U857" s="52">
        <v>0</v>
      </c>
      <c r="V857" s="52">
        <v>0</v>
      </c>
      <c r="W857" s="52">
        <v>0</v>
      </c>
    </row>
    <row r="858" spans="2:23">
      <c r="B858" s="137"/>
      <c r="C858" s="137"/>
      <c r="D858" s="137"/>
      <c r="E858" s="137"/>
      <c r="F858" s="51" t="s">
        <v>209</v>
      </c>
      <c r="G858" s="52">
        <f t="shared" si="33"/>
        <v>0.7</v>
      </c>
      <c r="H858" s="52">
        <f t="shared" si="34"/>
        <v>0</v>
      </c>
      <c r="I858" s="52">
        <f t="shared" si="34"/>
        <v>0.4</v>
      </c>
      <c r="J858" s="52">
        <f t="shared" si="34"/>
        <v>0.3</v>
      </c>
      <c r="K858" s="52">
        <f t="shared" si="32"/>
        <v>0</v>
      </c>
      <c r="L858" s="52">
        <v>0</v>
      </c>
      <c r="M858" s="52">
        <v>0.4</v>
      </c>
      <c r="N858" s="52">
        <v>0.3</v>
      </c>
      <c r="O858" s="52">
        <v>0</v>
      </c>
      <c r="P858" s="52">
        <v>0</v>
      </c>
      <c r="Q858" s="52">
        <v>0</v>
      </c>
      <c r="R858" s="52">
        <v>0</v>
      </c>
      <c r="S858" s="52">
        <v>0</v>
      </c>
      <c r="T858" s="52">
        <v>0</v>
      </c>
      <c r="U858" s="52">
        <v>0</v>
      </c>
      <c r="V858" s="52">
        <v>0</v>
      </c>
      <c r="W858" s="52">
        <v>0</v>
      </c>
    </row>
    <row r="859" spans="2:23">
      <c r="B859" s="137"/>
      <c r="C859" s="137"/>
      <c r="D859" s="137"/>
      <c r="E859" s="137"/>
      <c r="F859" s="51" t="s">
        <v>55</v>
      </c>
      <c r="G859" s="52">
        <f t="shared" si="33"/>
        <v>1082</v>
      </c>
      <c r="H859" s="52">
        <f t="shared" si="34"/>
        <v>0</v>
      </c>
      <c r="I859" s="52">
        <f t="shared" si="34"/>
        <v>624.4</v>
      </c>
      <c r="J859" s="52">
        <f t="shared" si="34"/>
        <v>457.6</v>
      </c>
      <c r="K859" s="52">
        <f t="shared" si="32"/>
        <v>0</v>
      </c>
      <c r="L859" s="52">
        <v>0</v>
      </c>
      <c r="M859" s="52">
        <v>624.4</v>
      </c>
      <c r="N859" s="52">
        <v>457.6</v>
      </c>
      <c r="O859" s="52">
        <v>0</v>
      </c>
      <c r="P859" s="52">
        <v>0</v>
      </c>
      <c r="Q859" s="52">
        <v>0</v>
      </c>
      <c r="R859" s="52">
        <v>0</v>
      </c>
      <c r="S859" s="52">
        <v>0</v>
      </c>
      <c r="T859" s="52">
        <v>0</v>
      </c>
      <c r="U859" s="52">
        <v>0</v>
      </c>
      <c r="V859" s="52">
        <v>0</v>
      </c>
      <c r="W859" s="52">
        <v>0</v>
      </c>
    </row>
    <row r="860" spans="2:23" ht="62.4">
      <c r="B860" s="137"/>
      <c r="C860" s="137"/>
      <c r="D860" s="137"/>
      <c r="E860" s="51" t="s">
        <v>210</v>
      </c>
      <c r="F860" s="51" t="s">
        <v>233</v>
      </c>
      <c r="G860" s="52">
        <f t="shared" si="33"/>
        <v>1061.5999999999999</v>
      </c>
      <c r="H860" s="52">
        <f t="shared" si="34"/>
        <v>0</v>
      </c>
      <c r="I860" s="52">
        <f t="shared" si="34"/>
        <v>589.9</v>
      </c>
      <c r="J860" s="52">
        <f t="shared" si="34"/>
        <v>471.7</v>
      </c>
      <c r="K860" s="52">
        <f t="shared" si="32"/>
        <v>0</v>
      </c>
      <c r="L860" s="52">
        <v>0</v>
      </c>
      <c r="M860" s="52">
        <v>589.9</v>
      </c>
      <c r="N860" s="52">
        <v>471.7</v>
      </c>
      <c r="O860" s="52">
        <v>0</v>
      </c>
      <c r="P860" s="52">
        <v>0</v>
      </c>
      <c r="Q860" s="52">
        <v>0</v>
      </c>
      <c r="R860" s="52">
        <v>0</v>
      </c>
      <c r="S860" s="52">
        <v>0</v>
      </c>
      <c r="T860" s="52">
        <v>0</v>
      </c>
      <c r="U860" s="52">
        <v>0</v>
      </c>
      <c r="V860" s="52">
        <v>0</v>
      </c>
      <c r="W860" s="52">
        <v>0</v>
      </c>
    </row>
    <row r="861" spans="2:23">
      <c r="B861" s="137"/>
      <c r="C861" s="137"/>
      <c r="D861" s="137"/>
      <c r="E861" s="137" t="s">
        <v>211</v>
      </c>
      <c r="F861" s="137" t="s">
        <v>197</v>
      </c>
      <c r="G861" s="52">
        <f t="shared" si="33"/>
        <v>53.6</v>
      </c>
      <c r="H861" s="52">
        <f t="shared" si="34"/>
        <v>0</v>
      </c>
      <c r="I861" s="52">
        <f t="shared" si="34"/>
        <v>53.6</v>
      </c>
      <c r="J861" s="52">
        <f t="shared" si="34"/>
        <v>0</v>
      </c>
      <c r="K861" s="52">
        <f t="shared" si="32"/>
        <v>0</v>
      </c>
      <c r="L861" s="52">
        <v>0</v>
      </c>
      <c r="M861" s="52">
        <v>53.6</v>
      </c>
      <c r="N861" s="52">
        <v>0</v>
      </c>
      <c r="O861" s="52">
        <v>0</v>
      </c>
      <c r="P861" s="52">
        <v>0</v>
      </c>
      <c r="Q861" s="52">
        <v>0</v>
      </c>
      <c r="R861" s="52">
        <v>0</v>
      </c>
      <c r="S861" s="52">
        <v>0</v>
      </c>
      <c r="T861" s="52">
        <v>0</v>
      </c>
      <c r="U861" s="52">
        <v>0</v>
      </c>
      <c r="V861" s="52">
        <v>0</v>
      </c>
      <c r="W861" s="52">
        <v>0</v>
      </c>
    </row>
    <row r="862" spans="2:23">
      <c r="B862" s="137"/>
      <c r="C862" s="137"/>
      <c r="D862" s="137" t="s">
        <v>212</v>
      </c>
      <c r="E862" s="137" t="s">
        <v>58</v>
      </c>
      <c r="F862" s="137" t="s">
        <v>197</v>
      </c>
      <c r="G862" s="52">
        <f t="shared" si="33"/>
        <v>53705.4</v>
      </c>
      <c r="H862" s="52">
        <f t="shared" si="34"/>
        <v>45558.9</v>
      </c>
      <c r="I862" s="52">
        <f t="shared" si="34"/>
        <v>8146.5</v>
      </c>
      <c r="J862" s="52">
        <f t="shared" si="34"/>
        <v>0</v>
      </c>
      <c r="K862" s="52">
        <f t="shared" si="32"/>
        <v>0</v>
      </c>
      <c r="L862" s="52">
        <v>0</v>
      </c>
      <c r="M862" s="52">
        <v>0</v>
      </c>
      <c r="N862" s="52">
        <v>0</v>
      </c>
      <c r="O862" s="52">
        <v>0</v>
      </c>
      <c r="P862" s="52">
        <v>0</v>
      </c>
      <c r="Q862" s="52">
        <v>0</v>
      </c>
      <c r="R862" s="52">
        <v>0</v>
      </c>
      <c r="S862" s="52">
        <v>0</v>
      </c>
      <c r="T862" s="52">
        <v>45558.9</v>
      </c>
      <c r="U862" s="52">
        <v>8146.5</v>
      </c>
      <c r="V862" s="52">
        <v>0</v>
      </c>
      <c r="W862" s="52">
        <v>0</v>
      </c>
    </row>
    <row r="863" spans="2:23">
      <c r="B863" s="137"/>
      <c r="C863" s="137"/>
      <c r="D863" s="137"/>
      <c r="E863" s="137" t="s">
        <v>199</v>
      </c>
      <c r="F863" s="51" t="s">
        <v>213</v>
      </c>
      <c r="G863" s="52">
        <f t="shared" si="33"/>
        <v>24</v>
      </c>
      <c r="H863" s="52">
        <f t="shared" si="34"/>
        <v>24</v>
      </c>
      <c r="I863" s="52">
        <f t="shared" si="34"/>
        <v>0</v>
      </c>
      <c r="J863" s="52">
        <f t="shared" si="34"/>
        <v>0</v>
      </c>
      <c r="K863" s="52">
        <f t="shared" si="32"/>
        <v>0</v>
      </c>
      <c r="L863" s="52">
        <v>0</v>
      </c>
      <c r="M863" s="52">
        <v>0</v>
      </c>
      <c r="N863" s="52">
        <v>0</v>
      </c>
      <c r="O863" s="52">
        <v>0</v>
      </c>
      <c r="P863" s="52">
        <v>0</v>
      </c>
      <c r="Q863" s="52">
        <v>0</v>
      </c>
      <c r="R863" s="52">
        <v>0</v>
      </c>
      <c r="S863" s="52">
        <v>0</v>
      </c>
      <c r="T863" s="52">
        <v>24</v>
      </c>
      <c r="U863" s="52">
        <v>0</v>
      </c>
      <c r="V863" s="52">
        <v>0</v>
      </c>
      <c r="W863" s="52">
        <v>0</v>
      </c>
    </row>
    <row r="864" spans="2:23">
      <c r="B864" s="137"/>
      <c r="C864" s="137"/>
      <c r="D864" s="137"/>
      <c r="E864" s="137"/>
      <c r="F864" s="51" t="s">
        <v>55</v>
      </c>
      <c r="G864" s="52">
        <f t="shared" si="33"/>
        <v>9425.5</v>
      </c>
      <c r="H864" s="52">
        <f t="shared" si="34"/>
        <v>9425.5</v>
      </c>
      <c r="I864" s="52">
        <f t="shared" si="34"/>
        <v>0</v>
      </c>
      <c r="J864" s="52">
        <f t="shared" si="34"/>
        <v>0</v>
      </c>
      <c r="K864" s="52">
        <f t="shared" si="32"/>
        <v>0</v>
      </c>
      <c r="L864" s="52">
        <v>0</v>
      </c>
      <c r="M864" s="52">
        <v>0</v>
      </c>
      <c r="N864" s="52">
        <v>0</v>
      </c>
      <c r="O864" s="52">
        <v>0</v>
      </c>
      <c r="P864" s="52">
        <v>0</v>
      </c>
      <c r="Q864" s="52">
        <v>0</v>
      </c>
      <c r="R864" s="52">
        <v>0</v>
      </c>
      <c r="S864" s="52">
        <v>0</v>
      </c>
      <c r="T864" s="52">
        <v>9425.5</v>
      </c>
      <c r="U864" s="52">
        <v>0</v>
      </c>
      <c r="V864" s="52">
        <v>0</v>
      </c>
      <c r="W864" s="52">
        <v>0</v>
      </c>
    </row>
    <row r="865" spans="2:23">
      <c r="B865" s="137"/>
      <c r="C865" s="137"/>
      <c r="D865" s="137"/>
      <c r="E865" s="137" t="s">
        <v>112</v>
      </c>
      <c r="F865" s="137" t="s">
        <v>197</v>
      </c>
      <c r="G865" s="52">
        <f t="shared" si="33"/>
        <v>301.89999999999998</v>
      </c>
      <c r="H865" s="52">
        <f t="shared" si="34"/>
        <v>301.89999999999998</v>
      </c>
      <c r="I865" s="52">
        <f t="shared" si="34"/>
        <v>0</v>
      </c>
      <c r="J865" s="52">
        <f t="shared" si="34"/>
        <v>0</v>
      </c>
      <c r="K865" s="52">
        <f t="shared" si="32"/>
        <v>0</v>
      </c>
      <c r="L865" s="52">
        <v>0</v>
      </c>
      <c r="M865" s="52">
        <v>0</v>
      </c>
      <c r="N865" s="52">
        <v>0</v>
      </c>
      <c r="O865" s="52">
        <v>0</v>
      </c>
      <c r="P865" s="52">
        <v>0</v>
      </c>
      <c r="Q865" s="52">
        <v>0</v>
      </c>
      <c r="R865" s="52">
        <v>0</v>
      </c>
      <c r="S865" s="52">
        <v>0</v>
      </c>
      <c r="T865" s="52">
        <v>301.89999999999998</v>
      </c>
      <c r="U865" s="52">
        <v>0</v>
      </c>
      <c r="V865" s="52">
        <v>0</v>
      </c>
      <c r="W865" s="52">
        <v>0</v>
      </c>
    </row>
    <row r="866" spans="2:23">
      <c r="B866" s="137"/>
      <c r="C866" s="137"/>
      <c r="D866" s="137"/>
      <c r="E866" s="137" t="s">
        <v>194</v>
      </c>
      <c r="F866" s="137" t="s">
        <v>197</v>
      </c>
      <c r="G866" s="52">
        <f t="shared" si="33"/>
        <v>1160.0999999999999</v>
      </c>
      <c r="H866" s="52">
        <f t="shared" si="34"/>
        <v>1160.0999999999999</v>
      </c>
      <c r="I866" s="52">
        <f t="shared" si="34"/>
        <v>0</v>
      </c>
      <c r="J866" s="52">
        <f t="shared" si="34"/>
        <v>0</v>
      </c>
      <c r="K866" s="52">
        <f t="shared" si="32"/>
        <v>0</v>
      </c>
      <c r="L866" s="52">
        <v>0</v>
      </c>
      <c r="M866" s="52">
        <v>0</v>
      </c>
      <c r="N866" s="52">
        <v>0</v>
      </c>
      <c r="O866" s="52">
        <v>0</v>
      </c>
      <c r="P866" s="52">
        <v>0</v>
      </c>
      <c r="Q866" s="52">
        <v>0</v>
      </c>
      <c r="R866" s="52">
        <v>0</v>
      </c>
      <c r="S866" s="52">
        <v>0</v>
      </c>
      <c r="T866" s="52">
        <v>1160.0999999999999</v>
      </c>
      <c r="U866" s="52">
        <v>0</v>
      </c>
      <c r="V866" s="52">
        <v>0</v>
      </c>
      <c r="W866" s="52">
        <v>0</v>
      </c>
    </row>
    <row r="867" spans="2:23">
      <c r="B867" s="137"/>
      <c r="C867" s="137"/>
      <c r="D867" s="137"/>
      <c r="E867" s="137" t="s">
        <v>200</v>
      </c>
      <c r="F867" s="51" t="s">
        <v>214</v>
      </c>
      <c r="G867" s="52">
        <f t="shared" si="33"/>
        <v>9568.2000000000007</v>
      </c>
      <c r="H867" s="52">
        <f t="shared" si="34"/>
        <v>9568.2000000000007</v>
      </c>
      <c r="I867" s="52">
        <f t="shared" si="34"/>
        <v>0</v>
      </c>
      <c r="J867" s="52">
        <f t="shared" si="34"/>
        <v>0</v>
      </c>
      <c r="K867" s="52">
        <f t="shared" si="32"/>
        <v>0</v>
      </c>
      <c r="L867" s="52">
        <v>0</v>
      </c>
      <c r="M867" s="52">
        <v>0</v>
      </c>
      <c r="N867" s="52">
        <v>0</v>
      </c>
      <c r="O867" s="52">
        <v>0</v>
      </c>
      <c r="P867" s="52">
        <v>0</v>
      </c>
      <c r="Q867" s="52">
        <v>0</v>
      </c>
      <c r="R867" s="52">
        <v>0</v>
      </c>
      <c r="S867" s="52">
        <v>0</v>
      </c>
      <c r="T867" s="52">
        <v>9568.2000000000007</v>
      </c>
      <c r="U867" s="52">
        <v>0</v>
      </c>
      <c r="V867" s="52">
        <v>0</v>
      </c>
      <c r="W867" s="52">
        <v>0</v>
      </c>
    </row>
    <row r="868" spans="2:23" ht="31.2">
      <c r="B868" s="137"/>
      <c r="C868" s="137"/>
      <c r="D868" s="137"/>
      <c r="E868" s="137"/>
      <c r="F868" s="51" t="s">
        <v>215</v>
      </c>
      <c r="G868" s="52">
        <f t="shared" si="33"/>
        <v>391</v>
      </c>
      <c r="H868" s="52">
        <f t="shared" si="34"/>
        <v>391</v>
      </c>
      <c r="I868" s="52">
        <f t="shared" si="34"/>
        <v>0</v>
      </c>
      <c r="J868" s="52">
        <f t="shared" si="34"/>
        <v>0</v>
      </c>
      <c r="K868" s="52">
        <f t="shared" si="32"/>
        <v>0</v>
      </c>
      <c r="L868" s="52">
        <v>0</v>
      </c>
      <c r="M868" s="52">
        <v>0</v>
      </c>
      <c r="N868" s="52">
        <v>0</v>
      </c>
      <c r="O868" s="52">
        <v>0</v>
      </c>
      <c r="P868" s="52">
        <v>0</v>
      </c>
      <c r="Q868" s="52">
        <v>0</v>
      </c>
      <c r="R868" s="52">
        <v>0</v>
      </c>
      <c r="S868" s="52">
        <v>0</v>
      </c>
      <c r="T868" s="52">
        <v>391</v>
      </c>
      <c r="U868" s="52">
        <v>0</v>
      </c>
      <c r="V868" s="52">
        <v>0</v>
      </c>
      <c r="W868" s="52">
        <v>0</v>
      </c>
    </row>
    <row r="869" spans="2:23">
      <c r="B869" s="137"/>
      <c r="C869" s="137"/>
      <c r="D869" s="137"/>
      <c r="E869" s="137"/>
      <c r="F869" s="51" t="s">
        <v>216</v>
      </c>
      <c r="G869" s="52">
        <f t="shared" si="33"/>
        <v>2877.2</v>
      </c>
      <c r="H869" s="52">
        <f t="shared" si="34"/>
        <v>2877.2</v>
      </c>
      <c r="I869" s="52">
        <f t="shared" si="34"/>
        <v>0</v>
      </c>
      <c r="J869" s="52">
        <f t="shared" si="34"/>
        <v>0</v>
      </c>
      <c r="K869" s="52">
        <f t="shared" si="32"/>
        <v>0</v>
      </c>
      <c r="L869" s="52">
        <v>0</v>
      </c>
      <c r="M869" s="52">
        <v>0</v>
      </c>
      <c r="N869" s="52">
        <v>0</v>
      </c>
      <c r="O869" s="52">
        <v>0</v>
      </c>
      <c r="P869" s="52">
        <v>0</v>
      </c>
      <c r="Q869" s="52">
        <v>0</v>
      </c>
      <c r="R869" s="52">
        <v>0</v>
      </c>
      <c r="S869" s="52">
        <v>0</v>
      </c>
      <c r="T869" s="52">
        <v>2877.2</v>
      </c>
      <c r="U869" s="52">
        <v>0</v>
      </c>
      <c r="V869" s="52">
        <v>0</v>
      </c>
      <c r="W869" s="52">
        <v>0</v>
      </c>
    </row>
    <row r="870" spans="2:23">
      <c r="B870" s="137"/>
      <c r="C870" s="137"/>
      <c r="D870" s="137"/>
      <c r="E870" s="137"/>
      <c r="F870" s="51" t="s">
        <v>55</v>
      </c>
      <c r="G870" s="52">
        <f t="shared" si="33"/>
        <v>4782.8999999999996</v>
      </c>
      <c r="H870" s="52">
        <f t="shared" si="34"/>
        <v>4782.8999999999996</v>
      </c>
      <c r="I870" s="52">
        <f t="shared" si="34"/>
        <v>0</v>
      </c>
      <c r="J870" s="52">
        <f t="shared" si="34"/>
        <v>0</v>
      </c>
      <c r="K870" s="52">
        <f t="shared" si="32"/>
        <v>0</v>
      </c>
      <c r="L870" s="52">
        <v>0</v>
      </c>
      <c r="M870" s="52">
        <v>0</v>
      </c>
      <c r="N870" s="52">
        <v>0</v>
      </c>
      <c r="O870" s="52">
        <v>0</v>
      </c>
      <c r="P870" s="52">
        <v>0</v>
      </c>
      <c r="Q870" s="52">
        <v>0</v>
      </c>
      <c r="R870" s="52">
        <v>0</v>
      </c>
      <c r="S870" s="52">
        <v>0</v>
      </c>
      <c r="T870" s="52">
        <v>4782.8999999999996</v>
      </c>
      <c r="U870" s="52">
        <v>0</v>
      </c>
      <c r="V870" s="52">
        <v>0</v>
      </c>
      <c r="W870" s="52">
        <v>0</v>
      </c>
    </row>
    <row r="871" spans="2:23">
      <c r="B871" s="137"/>
      <c r="C871" s="137"/>
      <c r="D871" s="137"/>
      <c r="E871" s="137" t="s">
        <v>201</v>
      </c>
      <c r="F871" s="137" t="s">
        <v>197</v>
      </c>
      <c r="G871" s="52">
        <f t="shared" si="33"/>
        <v>0</v>
      </c>
      <c r="H871" s="52">
        <f t="shared" si="34"/>
        <v>0</v>
      </c>
      <c r="I871" s="52">
        <f t="shared" si="34"/>
        <v>0</v>
      </c>
      <c r="J871" s="52">
        <f t="shared" si="34"/>
        <v>0</v>
      </c>
      <c r="K871" s="52">
        <f t="shared" si="32"/>
        <v>0</v>
      </c>
      <c r="L871" s="52">
        <v>0</v>
      </c>
      <c r="M871" s="52">
        <v>0</v>
      </c>
      <c r="N871" s="52">
        <v>0</v>
      </c>
      <c r="O871" s="52">
        <v>0</v>
      </c>
      <c r="P871" s="52">
        <v>0</v>
      </c>
      <c r="Q871" s="52">
        <v>0</v>
      </c>
      <c r="R871" s="52">
        <v>0</v>
      </c>
      <c r="S871" s="52">
        <v>0</v>
      </c>
      <c r="T871" s="52">
        <v>0</v>
      </c>
      <c r="U871" s="52">
        <v>0</v>
      </c>
      <c r="V871" s="52">
        <v>0</v>
      </c>
      <c r="W871" s="52">
        <v>0</v>
      </c>
    </row>
    <row r="872" spans="2:23">
      <c r="B872" s="137"/>
      <c r="C872" s="137"/>
      <c r="D872" s="137"/>
      <c r="E872" s="137" t="s">
        <v>217</v>
      </c>
      <c r="F872" s="137" t="s">
        <v>197</v>
      </c>
      <c r="G872" s="52">
        <f t="shared" si="33"/>
        <v>5746.9</v>
      </c>
      <c r="H872" s="52">
        <f t="shared" si="34"/>
        <v>5746.9</v>
      </c>
      <c r="I872" s="52">
        <f t="shared" si="34"/>
        <v>0</v>
      </c>
      <c r="J872" s="52">
        <f t="shared" si="34"/>
        <v>0</v>
      </c>
      <c r="K872" s="52">
        <f t="shared" si="32"/>
        <v>0</v>
      </c>
      <c r="L872" s="52">
        <v>0</v>
      </c>
      <c r="M872" s="52">
        <v>0</v>
      </c>
      <c r="N872" s="52">
        <v>0</v>
      </c>
      <c r="O872" s="52">
        <v>0</v>
      </c>
      <c r="P872" s="52">
        <v>0</v>
      </c>
      <c r="Q872" s="52">
        <v>0</v>
      </c>
      <c r="R872" s="52">
        <v>0</v>
      </c>
      <c r="S872" s="52">
        <v>0</v>
      </c>
      <c r="T872" s="52">
        <v>5746.9</v>
      </c>
      <c r="U872" s="52">
        <v>0</v>
      </c>
      <c r="V872" s="52">
        <v>0</v>
      </c>
      <c r="W872" s="52">
        <v>0</v>
      </c>
    </row>
    <row r="873" spans="2:23">
      <c r="B873" s="137"/>
      <c r="C873" s="137"/>
      <c r="D873" s="137"/>
      <c r="E873" s="137" t="s">
        <v>218</v>
      </c>
      <c r="F873" s="137" t="s">
        <v>197</v>
      </c>
      <c r="G873" s="52">
        <f t="shared" si="33"/>
        <v>760.4</v>
      </c>
      <c r="H873" s="52">
        <f t="shared" si="34"/>
        <v>760.4</v>
      </c>
      <c r="I873" s="52">
        <f t="shared" si="34"/>
        <v>0</v>
      </c>
      <c r="J873" s="52">
        <f t="shared" si="34"/>
        <v>0</v>
      </c>
      <c r="K873" s="52">
        <f t="shared" si="32"/>
        <v>0</v>
      </c>
      <c r="L873" s="52">
        <v>0</v>
      </c>
      <c r="M873" s="52">
        <v>0</v>
      </c>
      <c r="N873" s="52">
        <v>0</v>
      </c>
      <c r="O873" s="52">
        <v>0</v>
      </c>
      <c r="P873" s="52">
        <v>0</v>
      </c>
      <c r="Q873" s="52">
        <v>0</v>
      </c>
      <c r="R873" s="52">
        <v>0</v>
      </c>
      <c r="S873" s="52">
        <v>0</v>
      </c>
      <c r="T873" s="52">
        <v>760.4</v>
      </c>
      <c r="U873" s="52">
        <v>0</v>
      </c>
      <c r="V873" s="52">
        <v>0</v>
      </c>
      <c r="W873" s="52">
        <v>0</v>
      </c>
    </row>
    <row r="874" spans="2:23">
      <c r="B874" s="137"/>
      <c r="C874" s="137"/>
      <c r="D874" s="137"/>
      <c r="E874" s="137" t="s">
        <v>202</v>
      </c>
      <c r="F874" s="137" t="s">
        <v>197</v>
      </c>
      <c r="G874" s="52">
        <f t="shared" si="33"/>
        <v>0</v>
      </c>
      <c r="H874" s="52">
        <f t="shared" si="34"/>
        <v>0</v>
      </c>
      <c r="I874" s="52">
        <f t="shared" si="34"/>
        <v>0</v>
      </c>
      <c r="J874" s="52">
        <f t="shared" si="34"/>
        <v>0</v>
      </c>
      <c r="K874" s="52">
        <f t="shared" si="32"/>
        <v>0</v>
      </c>
      <c r="L874" s="52">
        <v>0</v>
      </c>
      <c r="M874" s="52">
        <v>0</v>
      </c>
      <c r="N874" s="52">
        <v>0</v>
      </c>
      <c r="O874" s="52">
        <v>0</v>
      </c>
      <c r="P874" s="52">
        <v>0</v>
      </c>
      <c r="Q874" s="52">
        <v>0</v>
      </c>
      <c r="R874" s="52">
        <v>0</v>
      </c>
      <c r="S874" s="52">
        <v>0</v>
      </c>
      <c r="T874" s="52">
        <v>0</v>
      </c>
      <c r="U874" s="52">
        <v>0</v>
      </c>
      <c r="V874" s="52">
        <v>0</v>
      </c>
      <c r="W874" s="52">
        <v>0</v>
      </c>
    </row>
    <row r="875" spans="2:23">
      <c r="B875" s="137"/>
      <c r="C875" s="137"/>
      <c r="D875" s="137"/>
      <c r="E875" s="137" t="s">
        <v>235</v>
      </c>
      <c r="F875" s="137" t="s">
        <v>197</v>
      </c>
      <c r="G875" s="52">
        <f t="shared" si="33"/>
        <v>32</v>
      </c>
      <c r="H875" s="52">
        <f t="shared" si="34"/>
        <v>32</v>
      </c>
      <c r="I875" s="52">
        <f t="shared" si="34"/>
        <v>0</v>
      </c>
      <c r="J875" s="52">
        <f t="shared" si="34"/>
        <v>0</v>
      </c>
      <c r="K875" s="52">
        <f t="shared" si="32"/>
        <v>0</v>
      </c>
      <c r="L875" s="52">
        <v>0</v>
      </c>
      <c r="M875" s="52">
        <v>0</v>
      </c>
      <c r="N875" s="52">
        <v>0</v>
      </c>
      <c r="O875" s="52">
        <v>0</v>
      </c>
      <c r="P875" s="52">
        <v>0</v>
      </c>
      <c r="Q875" s="52">
        <v>0</v>
      </c>
      <c r="R875" s="52">
        <v>0</v>
      </c>
      <c r="S875" s="52">
        <v>0</v>
      </c>
      <c r="T875" s="52">
        <v>32</v>
      </c>
      <c r="U875" s="52">
        <v>0</v>
      </c>
      <c r="V875" s="52">
        <v>0</v>
      </c>
      <c r="W875" s="52">
        <v>0</v>
      </c>
    </row>
    <row r="876" spans="2:23">
      <c r="B876" s="137"/>
      <c r="C876" s="137"/>
      <c r="D876" s="137"/>
      <c r="E876" s="137" t="s">
        <v>220</v>
      </c>
      <c r="F876" s="137" t="s">
        <v>197</v>
      </c>
      <c r="G876" s="52">
        <f t="shared" si="33"/>
        <v>16</v>
      </c>
      <c r="H876" s="52">
        <f t="shared" si="34"/>
        <v>16</v>
      </c>
      <c r="I876" s="52">
        <f t="shared" si="34"/>
        <v>0</v>
      </c>
      <c r="J876" s="52">
        <f t="shared" si="34"/>
        <v>0</v>
      </c>
      <c r="K876" s="52">
        <f t="shared" si="32"/>
        <v>0</v>
      </c>
      <c r="L876" s="52">
        <v>0</v>
      </c>
      <c r="M876" s="52">
        <v>0</v>
      </c>
      <c r="N876" s="52">
        <v>0</v>
      </c>
      <c r="O876" s="52">
        <v>0</v>
      </c>
      <c r="P876" s="52">
        <v>0</v>
      </c>
      <c r="Q876" s="52">
        <v>0</v>
      </c>
      <c r="R876" s="52">
        <v>0</v>
      </c>
      <c r="S876" s="52">
        <v>0</v>
      </c>
      <c r="T876" s="52">
        <v>16</v>
      </c>
      <c r="U876" s="52">
        <v>0</v>
      </c>
      <c r="V876" s="52">
        <v>0</v>
      </c>
      <c r="W876" s="52">
        <v>0</v>
      </c>
    </row>
    <row r="877" spans="2:23" ht="31.2">
      <c r="B877" s="137"/>
      <c r="C877" s="137"/>
      <c r="D877" s="137"/>
      <c r="E877" s="137" t="s">
        <v>221</v>
      </c>
      <c r="F877" s="51" t="s">
        <v>222</v>
      </c>
      <c r="G877" s="52">
        <f t="shared" si="33"/>
        <v>0</v>
      </c>
      <c r="H877" s="52">
        <f t="shared" si="34"/>
        <v>0</v>
      </c>
      <c r="I877" s="52">
        <f t="shared" si="34"/>
        <v>0</v>
      </c>
      <c r="J877" s="52">
        <f t="shared" si="34"/>
        <v>0</v>
      </c>
      <c r="K877" s="52">
        <f t="shared" si="32"/>
        <v>0</v>
      </c>
      <c r="L877" s="52">
        <v>0</v>
      </c>
      <c r="M877" s="52">
        <v>0</v>
      </c>
      <c r="N877" s="52">
        <v>0</v>
      </c>
      <c r="O877" s="52">
        <v>0</v>
      </c>
      <c r="P877" s="52">
        <v>0</v>
      </c>
      <c r="Q877" s="52">
        <v>0</v>
      </c>
      <c r="R877" s="52">
        <v>0</v>
      </c>
      <c r="S877" s="52">
        <v>0</v>
      </c>
      <c r="T877" s="52">
        <v>0</v>
      </c>
      <c r="U877" s="52">
        <v>0</v>
      </c>
      <c r="V877" s="52">
        <v>0</v>
      </c>
      <c r="W877" s="52">
        <v>0</v>
      </c>
    </row>
    <row r="878" spans="2:23">
      <c r="B878" s="137"/>
      <c r="C878" s="137"/>
      <c r="D878" s="137"/>
      <c r="E878" s="137"/>
      <c r="F878" s="51" t="s">
        <v>223</v>
      </c>
      <c r="G878" s="52">
        <f t="shared" si="33"/>
        <v>0</v>
      </c>
      <c r="H878" s="52">
        <f t="shared" si="34"/>
        <v>0</v>
      </c>
      <c r="I878" s="52">
        <f t="shared" si="34"/>
        <v>0</v>
      </c>
      <c r="J878" s="52">
        <f t="shared" si="34"/>
        <v>0</v>
      </c>
      <c r="K878" s="52">
        <f t="shared" si="32"/>
        <v>0</v>
      </c>
      <c r="L878" s="52">
        <v>0</v>
      </c>
      <c r="M878" s="52">
        <v>0</v>
      </c>
      <c r="N878" s="52">
        <v>0</v>
      </c>
      <c r="O878" s="52">
        <v>0</v>
      </c>
      <c r="P878" s="52">
        <v>0</v>
      </c>
      <c r="Q878" s="52">
        <v>0</v>
      </c>
      <c r="R878" s="52">
        <v>0</v>
      </c>
      <c r="S878" s="52">
        <v>0</v>
      </c>
      <c r="T878" s="52">
        <v>0</v>
      </c>
      <c r="U878" s="52">
        <v>0</v>
      </c>
      <c r="V878" s="52">
        <v>0</v>
      </c>
      <c r="W878" s="52">
        <v>0</v>
      </c>
    </row>
    <row r="879" spans="2:23">
      <c r="B879" s="137"/>
      <c r="C879" s="137"/>
      <c r="D879" s="137"/>
      <c r="E879" s="137" t="s">
        <v>54</v>
      </c>
      <c r="F879" s="137" t="s">
        <v>197</v>
      </c>
      <c r="G879" s="52">
        <f t="shared" si="33"/>
        <v>46</v>
      </c>
      <c r="H879" s="52">
        <f t="shared" si="34"/>
        <v>46</v>
      </c>
      <c r="I879" s="52">
        <f t="shared" si="34"/>
        <v>0</v>
      </c>
      <c r="J879" s="52">
        <f t="shared" si="34"/>
        <v>0</v>
      </c>
      <c r="K879" s="52">
        <f t="shared" si="32"/>
        <v>0</v>
      </c>
      <c r="L879" s="52">
        <v>0</v>
      </c>
      <c r="M879" s="52">
        <v>0</v>
      </c>
      <c r="N879" s="52">
        <v>0</v>
      </c>
      <c r="O879" s="52">
        <v>0</v>
      </c>
      <c r="P879" s="52">
        <v>0</v>
      </c>
      <c r="Q879" s="52">
        <v>0</v>
      </c>
      <c r="R879" s="52">
        <v>0</v>
      </c>
      <c r="S879" s="52">
        <v>0</v>
      </c>
      <c r="T879" s="52">
        <v>46</v>
      </c>
      <c r="U879" s="52">
        <v>0</v>
      </c>
      <c r="V879" s="52">
        <v>0</v>
      </c>
      <c r="W879" s="52">
        <v>0</v>
      </c>
    </row>
    <row r="880" spans="2:23">
      <c r="B880" s="137"/>
      <c r="C880" s="137"/>
      <c r="D880" s="137"/>
      <c r="E880" s="137" t="s">
        <v>224</v>
      </c>
      <c r="F880" s="137" t="s">
        <v>197</v>
      </c>
      <c r="G880" s="52">
        <f t="shared" si="33"/>
        <v>854.2</v>
      </c>
      <c r="H880" s="52">
        <f t="shared" si="34"/>
        <v>854.2</v>
      </c>
      <c r="I880" s="52">
        <f t="shared" si="34"/>
        <v>0</v>
      </c>
      <c r="J880" s="52">
        <f t="shared" si="34"/>
        <v>0</v>
      </c>
      <c r="K880" s="52">
        <f t="shared" si="32"/>
        <v>0</v>
      </c>
      <c r="L880" s="52">
        <v>0</v>
      </c>
      <c r="M880" s="52">
        <v>0</v>
      </c>
      <c r="N880" s="52">
        <v>0</v>
      </c>
      <c r="O880" s="52">
        <v>0</v>
      </c>
      <c r="P880" s="52">
        <v>0</v>
      </c>
      <c r="Q880" s="52">
        <v>0</v>
      </c>
      <c r="R880" s="52">
        <v>0</v>
      </c>
      <c r="S880" s="52">
        <v>0</v>
      </c>
      <c r="T880" s="52">
        <v>854.2</v>
      </c>
      <c r="U880" s="52">
        <v>0</v>
      </c>
      <c r="V880" s="52">
        <v>0</v>
      </c>
      <c r="W880" s="52">
        <v>0</v>
      </c>
    </row>
    <row r="881" spans="2:23">
      <c r="B881" s="137"/>
      <c r="C881" s="137"/>
      <c r="D881" s="137"/>
      <c r="E881" s="137" t="s">
        <v>225</v>
      </c>
      <c r="F881" s="137" t="s">
        <v>197</v>
      </c>
      <c r="G881" s="52">
        <f t="shared" si="33"/>
        <v>0</v>
      </c>
      <c r="H881" s="52">
        <f t="shared" si="34"/>
        <v>0</v>
      </c>
      <c r="I881" s="52">
        <f t="shared" si="34"/>
        <v>0</v>
      </c>
      <c r="J881" s="52">
        <f t="shared" si="34"/>
        <v>0</v>
      </c>
      <c r="K881" s="52">
        <f t="shared" si="32"/>
        <v>0</v>
      </c>
      <c r="L881" s="52">
        <v>0</v>
      </c>
      <c r="M881" s="52">
        <v>0</v>
      </c>
      <c r="N881" s="52">
        <v>0</v>
      </c>
      <c r="O881" s="52">
        <v>0</v>
      </c>
      <c r="P881" s="52">
        <v>0</v>
      </c>
      <c r="Q881" s="52">
        <v>0</v>
      </c>
      <c r="R881" s="52">
        <v>0</v>
      </c>
      <c r="S881" s="52">
        <v>0</v>
      </c>
      <c r="T881" s="52">
        <v>0</v>
      </c>
      <c r="U881" s="52">
        <v>0</v>
      </c>
      <c r="V881" s="52">
        <v>0</v>
      </c>
      <c r="W881" s="52">
        <v>0</v>
      </c>
    </row>
    <row r="882" spans="2:23">
      <c r="B882" s="137"/>
      <c r="C882" s="137"/>
      <c r="D882" s="137"/>
      <c r="E882" s="137" t="s">
        <v>55</v>
      </c>
      <c r="F882" s="137" t="s">
        <v>197</v>
      </c>
      <c r="G882" s="52">
        <f t="shared" si="33"/>
        <v>3352.9</v>
      </c>
      <c r="H882" s="52">
        <f t="shared" si="34"/>
        <v>3352.9</v>
      </c>
      <c r="I882" s="52">
        <f t="shared" si="34"/>
        <v>0</v>
      </c>
      <c r="J882" s="52">
        <f t="shared" si="34"/>
        <v>0</v>
      </c>
      <c r="K882" s="52">
        <f t="shared" si="32"/>
        <v>0</v>
      </c>
      <c r="L882" s="52">
        <v>0</v>
      </c>
      <c r="M882" s="52">
        <v>0</v>
      </c>
      <c r="N882" s="52">
        <v>0</v>
      </c>
      <c r="O882" s="52">
        <v>0</v>
      </c>
      <c r="P882" s="52">
        <v>0</v>
      </c>
      <c r="Q882" s="52">
        <v>0</v>
      </c>
      <c r="R882" s="52">
        <v>0</v>
      </c>
      <c r="S882" s="52">
        <v>0</v>
      </c>
      <c r="T882" s="52">
        <v>3352.9</v>
      </c>
      <c r="U882" s="52">
        <v>0</v>
      </c>
      <c r="V882" s="52">
        <v>0</v>
      </c>
      <c r="W882" s="52">
        <v>0</v>
      </c>
    </row>
    <row r="883" spans="2:23">
      <c r="B883" s="137"/>
      <c r="C883" s="137"/>
      <c r="D883" s="137"/>
      <c r="E883" s="137" t="s">
        <v>226</v>
      </c>
      <c r="F883" s="137" t="s">
        <v>197</v>
      </c>
      <c r="G883" s="52">
        <f t="shared" si="33"/>
        <v>14366.2</v>
      </c>
      <c r="H883" s="52">
        <f t="shared" si="34"/>
        <v>6219.7</v>
      </c>
      <c r="I883" s="52">
        <f t="shared" si="34"/>
        <v>8146.5</v>
      </c>
      <c r="J883" s="52">
        <f t="shared" si="34"/>
        <v>0</v>
      </c>
      <c r="K883" s="52">
        <f t="shared" si="32"/>
        <v>0</v>
      </c>
      <c r="L883" s="52">
        <v>0</v>
      </c>
      <c r="M883" s="52">
        <v>0</v>
      </c>
      <c r="N883" s="52">
        <v>0</v>
      </c>
      <c r="O883" s="52">
        <v>0</v>
      </c>
      <c r="P883" s="52">
        <v>0</v>
      </c>
      <c r="Q883" s="52">
        <v>0</v>
      </c>
      <c r="R883" s="52">
        <v>0</v>
      </c>
      <c r="S883" s="52">
        <v>0</v>
      </c>
      <c r="T883" s="52">
        <v>6219.7</v>
      </c>
      <c r="U883" s="52">
        <v>8146.5</v>
      </c>
      <c r="V883" s="52">
        <v>0</v>
      </c>
      <c r="W883" s="52">
        <v>0</v>
      </c>
    </row>
    <row r="884" spans="2:23">
      <c r="B884" s="137"/>
      <c r="C884" s="137"/>
      <c r="D884" s="137" t="s">
        <v>227</v>
      </c>
      <c r="E884" s="137" t="s">
        <v>197</v>
      </c>
      <c r="F884" s="137" t="s">
        <v>197</v>
      </c>
      <c r="G884" s="52">
        <f t="shared" si="33"/>
        <v>33092.1</v>
      </c>
      <c r="H884" s="52">
        <f t="shared" si="34"/>
        <v>33092.1</v>
      </c>
      <c r="I884" s="52">
        <f t="shared" si="34"/>
        <v>0</v>
      </c>
      <c r="J884" s="52">
        <f t="shared" si="34"/>
        <v>0</v>
      </c>
      <c r="K884" s="52">
        <f t="shared" si="32"/>
        <v>0</v>
      </c>
      <c r="L884" s="52">
        <v>10267.5</v>
      </c>
      <c r="M884" s="52">
        <v>0</v>
      </c>
      <c r="N884" s="52">
        <v>0</v>
      </c>
      <c r="O884" s="52">
        <v>0</v>
      </c>
      <c r="P884" s="52">
        <v>70.400000000000006</v>
      </c>
      <c r="Q884" s="52">
        <v>0</v>
      </c>
      <c r="R884" s="52">
        <v>0</v>
      </c>
      <c r="S884" s="52">
        <v>0</v>
      </c>
      <c r="T884" s="52">
        <v>22754.2</v>
      </c>
      <c r="U884" s="52">
        <v>0</v>
      </c>
      <c r="V884" s="52">
        <v>0</v>
      </c>
      <c r="W884" s="52">
        <v>0</v>
      </c>
    </row>
    <row r="885" spans="2:23">
      <c r="B885" s="137" t="s">
        <v>125</v>
      </c>
      <c r="C885" s="137" t="s">
        <v>144</v>
      </c>
      <c r="D885" s="137" t="s">
        <v>123</v>
      </c>
      <c r="E885" s="137"/>
      <c r="F885" s="137" t="s">
        <v>197</v>
      </c>
      <c r="G885" s="52">
        <f t="shared" si="33"/>
        <v>160450.09999999998</v>
      </c>
      <c r="H885" s="52">
        <f t="shared" si="34"/>
        <v>93385.299999999988</v>
      </c>
      <c r="I885" s="52">
        <f t="shared" si="34"/>
        <v>48970.3</v>
      </c>
      <c r="J885" s="52">
        <f t="shared" si="34"/>
        <v>18094.5</v>
      </c>
      <c r="K885" s="52">
        <f t="shared" si="32"/>
        <v>0</v>
      </c>
      <c r="L885" s="52">
        <v>0</v>
      </c>
      <c r="M885" s="52">
        <v>36321.599999999999</v>
      </c>
      <c r="N885" s="52">
        <v>18094.5</v>
      </c>
      <c r="O885" s="52">
        <v>0</v>
      </c>
      <c r="P885" s="52">
        <v>857.4</v>
      </c>
      <c r="Q885" s="52">
        <v>0</v>
      </c>
      <c r="R885" s="52">
        <v>0</v>
      </c>
      <c r="S885" s="52">
        <v>0</v>
      </c>
      <c r="T885" s="52">
        <v>92527.9</v>
      </c>
      <c r="U885" s="52">
        <v>12648.7</v>
      </c>
      <c r="V885" s="52">
        <v>0</v>
      </c>
      <c r="W885" s="52">
        <v>0</v>
      </c>
    </row>
    <row r="886" spans="2:23">
      <c r="B886" s="137"/>
      <c r="C886" s="137"/>
      <c r="D886" s="137" t="s">
        <v>198</v>
      </c>
      <c r="E886" s="137" t="s">
        <v>58</v>
      </c>
      <c r="F886" s="137" t="s">
        <v>197</v>
      </c>
      <c r="G886" s="52">
        <f t="shared" si="33"/>
        <v>67064.800000000003</v>
      </c>
      <c r="H886" s="52">
        <f t="shared" si="34"/>
        <v>0</v>
      </c>
      <c r="I886" s="52">
        <f t="shared" si="34"/>
        <v>48970.3</v>
      </c>
      <c r="J886" s="52">
        <f t="shared" si="34"/>
        <v>18094.5</v>
      </c>
      <c r="K886" s="52">
        <f t="shared" si="32"/>
        <v>0</v>
      </c>
      <c r="L886" s="52">
        <v>0</v>
      </c>
      <c r="M886" s="52">
        <v>36321.599999999999</v>
      </c>
      <c r="N886" s="52">
        <v>18094.5</v>
      </c>
      <c r="O886" s="52">
        <v>0</v>
      </c>
      <c r="P886" s="52">
        <v>0</v>
      </c>
      <c r="Q886" s="52">
        <v>0</v>
      </c>
      <c r="R886" s="52">
        <v>0</v>
      </c>
      <c r="S886" s="52">
        <v>0</v>
      </c>
      <c r="T886" s="52">
        <v>0</v>
      </c>
      <c r="U886" s="52">
        <v>12648.7</v>
      </c>
      <c r="V886" s="52">
        <v>0</v>
      </c>
      <c r="W886" s="52">
        <v>0</v>
      </c>
    </row>
    <row r="887" spans="2:23">
      <c r="B887" s="137"/>
      <c r="C887" s="137"/>
      <c r="D887" s="137"/>
      <c r="E887" s="137" t="s">
        <v>153</v>
      </c>
      <c r="F887" s="51" t="s">
        <v>58</v>
      </c>
      <c r="G887" s="52">
        <f t="shared" si="33"/>
        <v>63575.600000000006</v>
      </c>
      <c r="H887" s="52">
        <f t="shared" si="34"/>
        <v>0</v>
      </c>
      <c r="I887" s="52">
        <f t="shared" si="34"/>
        <v>46641.3</v>
      </c>
      <c r="J887" s="52">
        <f t="shared" si="34"/>
        <v>16934.3</v>
      </c>
      <c r="K887" s="52">
        <f t="shared" si="32"/>
        <v>0</v>
      </c>
      <c r="L887" s="52">
        <v>0</v>
      </c>
      <c r="M887" s="52">
        <v>33992.6</v>
      </c>
      <c r="N887" s="52">
        <v>16934.3</v>
      </c>
      <c r="O887" s="52">
        <v>0</v>
      </c>
      <c r="P887" s="52">
        <v>0</v>
      </c>
      <c r="Q887" s="52">
        <v>0</v>
      </c>
      <c r="R887" s="52">
        <v>0</v>
      </c>
      <c r="S887" s="52">
        <v>0</v>
      </c>
      <c r="T887" s="52">
        <v>0</v>
      </c>
      <c r="U887" s="52">
        <v>12648.7</v>
      </c>
      <c r="V887" s="52">
        <v>0</v>
      </c>
      <c r="W887" s="52">
        <v>0</v>
      </c>
    </row>
    <row r="888" spans="2:23">
      <c r="B888" s="137"/>
      <c r="C888" s="137"/>
      <c r="D888" s="137"/>
      <c r="E888" s="137"/>
      <c r="F888" s="51" t="s">
        <v>199</v>
      </c>
      <c r="G888" s="52">
        <f t="shared" si="33"/>
        <v>17281.599999999999</v>
      </c>
      <c r="H888" s="52">
        <f t="shared" si="34"/>
        <v>0</v>
      </c>
      <c r="I888" s="52">
        <f t="shared" si="34"/>
        <v>11535.1</v>
      </c>
      <c r="J888" s="52">
        <f t="shared" si="34"/>
        <v>5746.5</v>
      </c>
      <c r="K888" s="52">
        <f t="shared" si="32"/>
        <v>0</v>
      </c>
      <c r="L888" s="52">
        <v>0</v>
      </c>
      <c r="M888" s="52">
        <v>11535.1</v>
      </c>
      <c r="N888" s="52">
        <v>5746.5</v>
      </c>
      <c r="O888" s="52">
        <v>0</v>
      </c>
      <c r="P888" s="52">
        <v>0</v>
      </c>
      <c r="Q888" s="52">
        <v>0</v>
      </c>
      <c r="R888" s="52">
        <v>0</v>
      </c>
      <c r="S888" s="52">
        <v>0</v>
      </c>
      <c r="T888" s="52">
        <v>0</v>
      </c>
      <c r="U888" s="52">
        <v>0</v>
      </c>
      <c r="V888" s="52">
        <v>0</v>
      </c>
      <c r="W888" s="52">
        <v>0</v>
      </c>
    </row>
    <row r="889" spans="2:23" ht="31.2">
      <c r="B889" s="137"/>
      <c r="C889" s="137"/>
      <c r="D889" s="137"/>
      <c r="E889" s="137"/>
      <c r="F889" s="51" t="s">
        <v>200</v>
      </c>
      <c r="G889" s="52">
        <f t="shared" si="33"/>
        <v>21615.800000000003</v>
      </c>
      <c r="H889" s="52">
        <f t="shared" si="34"/>
        <v>0</v>
      </c>
      <c r="I889" s="52">
        <f t="shared" si="34"/>
        <v>18249.300000000003</v>
      </c>
      <c r="J889" s="52">
        <f t="shared" si="34"/>
        <v>3366.5</v>
      </c>
      <c r="K889" s="52">
        <f t="shared" si="32"/>
        <v>0</v>
      </c>
      <c r="L889" s="52">
        <v>0</v>
      </c>
      <c r="M889" s="52">
        <v>6757.6</v>
      </c>
      <c r="N889" s="52">
        <v>3366.5</v>
      </c>
      <c r="O889" s="52">
        <v>0</v>
      </c>
      <c r="P889" s="52">
        <v>0</v>
      </c>
      <c r="Q889" s="52">
        <v>0</v>
      </c>
      <c r="R889" s="52">
        <v>0</v>
      </c>
      <c r="S889" s="52">
        <v>0</v>
      </c>
      <c r="T889" s="52">
        <v>0</v>
      </c>
      <c r="U889" s="52">
        <v>11491.7</v>
      </c>
      <c r="V889" s="52">
        <v>0</v>
      </c>
      <c r="W889" s="52">
        <v>0</v>
      </c>
    </row>
    <row r="890" spans="2:23">
      <c r="B890" s="137"/>
      <c r="C890" s="137"/>
      <c r="D890" s="137"/>
      <c r="E890" s="137"/>
      <c r="F890" s="51" t="s">
        <v>201</v>
      </c>
      <c r="G890" s="52">
        <f t="shared" si="33"/>
        <v>317.8</v>
      </c>
      <c r="H890" s="52">
        <f t="shared" si="34"/>
        <v>0</v>
      </c>
      <c r="I890" s="52">
        <f t="shared" si="34"/>
        <v>212.1</v>
      </c>
      <c r="J890" s="52">
        <f t="shared" si="34"/>
        <v>105.7</v>
      </c>
      <c r="K890" s="52">
        <f t="shared" si="32"/>
        <v>0</v>
      </c>
      <c r="L890" s="52">
        <v>0</v>
      </c>
      <c r="M890" s="52">
        <v>212.1</v>
      </c>
      <c r="N890" s="52">
        <v>105.7</v>
      </c>
      <c r="O890" s="52">
        <v>0</v>
      </c>
      <c r="P890" s="52">
        <v>0</v>
      </c>
      <c r="Q890" s="52">
        <v>0</v>
      </c>
      <c r="R890" s="52">
        <v>0</v>
      </c>
      <c r="S890" s="52">
        <v>0</v>
      </c>
      <c r="T890" s="52">
        <v>0</v>
      </c>
      <c r="U890" s="52">
        <v>0</v>
      </c>
      <c r="V890" s="52">
        <v>0</v>
      </c>
      <c r="W890" s="52">
        <v>0</v>
      </c>
    </row>
    <row r="891" spans="2:23">
      <c r="B891" s="137"/>
      <c r="C891" s="137"/>
      <c r="D891" s="137"/>
      <c r="E891" s="137"/>
      <c r="F891" s="51" t="s">
        <v>202</v>
      </c>
      <c r="G891" s="52">
        <f t="shared" si="33"/>
        <v>1080</v>
      </c>
      <c r="H891" s="52">
        <f t="shared" si="34"/>
        <v>0</v>
      </c>
      <c r="I891" s="52">
        <f t="shared" si="34"/>
        <v>720.9</v>
      </c>
      <c r="J891" s="52">
        <f t="shared" si="34"/>
        <v>359.1</v>
      </c>
      <c r="K891" s="52">
        <f t="shared" si="32"/>
        <v>0</v>
      </c>
      <c r="L891" s="52">
        <v>0</v>
      </c>
      <c r="M891" s="52">
        <v>720.9</v>
      </c>
      <c r="N891" s="52">
        <v>359.1</v>
      </c>
      <c r="O891" s="52">
        <v>0</v>
      </c>
      <c r="P891" s="52">
        <v>0</v>
      </c>
      <c r="Q891" s="52">
        <v>0</v>
      </c>
      <c r="R891" s="52">
        <v>0</v>
      </c>
      <c r="S891" s="52">
        <v>0</v>
      </c>
      <c r="T891" s="52">
        <v>0</v>
      </c>
      <c r="U891" s="52">
        <v>0</v>
      </c>
      <c r="V891" s="52">
        <v>0</v>
      </c>
      <c r="W891" s="52">
        <v>0</v>
      </c>
    </row>
    <row r="892" spans="2:23" ht="31.2">
      <c r="B892" s="137"/>
      <c r="C892" s="137"/>
      <c r="D892" s="137"/>
      <c r="E892" s="137"/>
      <c r="F892" s="51" t="s">
        <v>203</v>
      </c>
      <c r="G892" s="52">
        <f t="shared" si="33"/>
        <v>1325.6</v>
      </c>
      <c r="H892" s="52">
        <f t="shared" si="34"/>
        <v>0</v>
      </c>
      <c r="I892" s="52">
        <f t="shared" si="34"/>
        <v>884.8</v>
      </c>
      <c r="J892" s="52">
        <f t="shared" si="34"/>
        <v>440.8</v>
      </c>
      <c r="K892" s="52">
        <f t="shared" si="32"/>
        <v>0</v>
      </c>
      <c r="L892" s="52">
        <v>0</v>
      </c>
      <c r="M892" s="52">
        <v>884.8</v>
      </c>
      <c r="N892" s="52">
        <v>440.8</v>
      </c>
      <c r="O892" s="52">
        <v>0</v>
      </c>
      <c r="P892" s="52">
        <v>0</v>
      </c>
      <c r="Q892" s="52">
        <v>0</v>
      </c>
      <c r="R892" s="52">
        <v>0</v>
      </c>
      <c r="S892" s="52">
        <v>0</v>
      </c>
      <c r="T892" s="52">
        <v>0</v>
      </c>
      <c r="U892" s="52">
        <v>0</v>
      </c>
      <c r="V892" s="52">
        <v>0</v>
      </c>
      <c r="W892" s="52">
        <v>0</v>
      </c>
    </row>
    <row r="893" spans="2:23">
      <c r="B893" s="137"/>
      <c r="C893" s="137"/>
      <c r="D893" s="137"/>
      <c r="E893" s="137"/>
      <c r="F893" s="51" t="s">
        <v>204</v>
      </c>
      <c r="G893" s="52">
        <f t="shared" si="33"/>
        <v>600</v>
      </c>
      <c r="H893" s="52">
        <f t="shared" si="34"/>
        <v>0</v>
      </c>
      <c r="I893" s="52">
        <f t="shared" si="34"/>
        <v>400.5</v>
      </c>
      <c r="J893" s="52">
        <f t="shared" si="34"/>
        <v>199.5</v>
      </c>
      <c r="K893" s="52">
        <f t="shared" si="32"/>
        <v>0</v>
      </c>
      <c r="L893" s="52">
        <v>0</v>
      </c>
      <c r="M893" s="52">
        <v>400.5</v>
      </c>
      <c r="N893" s="52">
        <v>199.5</v>
      </c>
      <c r="O893" s="52">
        <v>0</v>
      </c>
      <c r="P893" s="52">
        <v>0</v>
      </c>
      <c r="Q893" s="52">
        <v>0</v>
      </c>
      <c r="R893" s="52">
        <v>0</v>
      </c>
      <c r="S893" s="52">
        <v>0</v>
      </c>
      <c r="T893" s="52">
        <v>0</v>
      </c>
      <c r="U893" s="52">
        <v>0</v>
      </c>
      <c r="V893" s="52">
        <v>0</v>
      </c>
      <c r="W893" s="52">
        <v>0</v>
      </c>
    </row>
    <row r="894" spans="2:23">
      <c r="B894" s="137"/>
      <c r="C894" s="137"/>
      <c r="D894" s="137"/>
      <c r="E894" s="137"/>
      <c r="F894" s="51" t="s">
        <v>55</v>
      </c>
      <c r="G894" s="52">
        <f t="shared" si="33"/>
        <v>21354.799999999999</v>
      </c>
      <c r="H894" s="52">
        <f t="shared" si="34"/>
        <v>0</v>
      </c>
      <c r="I894" s="52">
        <f t="shared" si="34"/>
        <v>14638.6</v>
      </c>
      <c r="J894" s="52">
        <f t="shared" si="34"/>
        <v>6716.2</v>
      </c>
      <c r="K894" s="52">
        <f t="shared" si="32"/>
        <v>0</v>
      </c>
      <c r="L894" s="52">
        <v>0</v>
      </c>
      <c r="M894" s="52">
        <v>13481.6</v>
      </c>
      <c r="N894" s="52">
        <v>6716.2</v>
      </c>
      <c r="O894" s="52">
        <v>0</v>
      </c>
      <c r="P894" s="52">
        <v>0</v>
      </c>
      <c r="Q894" s="52">
        <v>0</v>
      </c>
      <c r="R894" s="52">
        <v>0</v>
      </c>
      <c r="S894" s="52">
        <v>0</v>
      </c>
      <c r="T894" s="52">
        <v>0</v>
      </c>
      <c r="U894" s="52">
        <v>1157</v>
      </c>
      <c r="V894" s="52">
        <v>0</v>
      </c>
      <c r="W894" s="52">
        <v>0</v>
      </c>
    </row>
    <row r="895" spans="2:23">
      <c r="B895" s="137"/>
      <c r="C895" s="137"/>
      <c r="D895" s="137"/>
      <c r="E895" s="137" t="s">
        <v>154</v>
      </c>
      <c r="F895" s="51" t="s">
        <v>58</v>
      </c>
      <c r="G895" s="52">
        <f t="shared" si="33"/>
        <v>3489.2</v>
      </c>
      <c r="H895" s="52">
        <f t="shared" si="34"/>
        <v>0</v>
      </c>
      <c r="I895" s="52">
        <f t="shared" si="34"/>
        <v>2329</v>
      </c>
      <c r="J895" s="52">
        <f t="shared" si="34"/>
        <v>1160.2</v>
      </c>
      <c r="K895" s="52">
        <f t="shared" si="32"/>
        <v>0</v>
      </c>
      <c r="L895" s="52">
        <v>0</v>
      </c>
      <c r="M895" s="52">
        <v>2329</v>
      </c>
      <c r="N895" s="52">
        <v>1160.2</v>
      </c>
      <c r="O895" s="52">
        <v>0</v>
      </c>
      <c r="P895" s="52">
        <v>0</v>
      </c>
      <c r="Q895" s="52">
        <v>0</v>
      </c>
      <c r="R895" s="52">
        <v>0</v>
      </c>
      <c r="S895" s="52">
        <v>0</v>
      </c>
      <c r="T895" s="52">
        <v>0</v>
      </c>
      <c r="U895" s="52">
        <v>0</v>
      </c>
      <c r="V895" s="52">
        <v>0</v>
      </c>
      <c r="W895" s="52">
        <v>0</v>
      </c>
    </row>
    <row r="896" spans="2:23">
      <c r="B896" s="137"/>
      <c r="C896" s="137"/>
      <c r="D896" s="137"/>
      <c r="E896" s="137"/>
      <c r="F896" s="51" t="s">
        <v>205</v>
      </c>
      <c r="G896" s="52">
        <f t="shared" si="33"/>
        <v>539.6</v>
      </c>
      <c r="H896" s="52">
        <f t="shared" si="34"/>
        <v>0</v>
      </c>
      <c r="I896" s="52">
        <f t="shared" si="34"/>
        <v>360.2</v>
      </c>
      <c r="J896" s="52">
        <f t="shared" si="34"/>
        <v>179.4</v>
      </c>
      <c r="K896" s="52">
        <f t="shared" si="32"/>
        <v>0</v>
      </c>
      <c r="L896" s="52">
        <v>0</v>
      </c>
      <c r="M896" s="52">
        <v>360.2</v>
      </c>
      <c r="N896" s="52">
        <v>179.4</v>
      </c>
      <c r="O896" s="52">
        <v>0</v>
      </c>
      <c r="P896" s="52">
        <v>0</v>
      </c>
      <c r="Q896" s="52">
        <v>0</v>
      </c>
      <c r="R896" s="52">
        <v>0</v>
      </c>
      <c r="S896" s="52">
        <v>0</v>
      </c>
      <c r="T896" s="52">
        <v>0</v>
      </c>
      <c r="U896" s="52">
        <v>0</v>
      </c>
      <c r="V896" s="52">
        <v>0</v>
      </c>
      <c r="W896" s="52">
        <v>0</v>
      </c>
    </row>
    <row r="897" spans="2:23">
      <c r="B897" s="137"/>
      <c r="C897" s="137"/>
      <c r="D897" s="137"/>
      <c r="E897" s="137"/>
      <c r="F897" s="51" t="s">
        <v>206</v>
      </c>
      <c r="G897" s="52">
        <f t="shared" si="33"/>
        <v>1069.3000000000002</v>
      </c>
      <c r="H897" s="52">
        <f t="shared" si="34"/>
        <v>0</v>
      </c>
      <c r="I897" s="52">
        <f t="shared" si="34"/>
        <v>713.7</v>
      </c>
      <c r="J897" s="52">
        <f t="shared" si="34"/>
        <v>355.6</v>
      </c>
      <c r="K897" s="52">
        <f t="shared" si="32"/>
        <v>0</v>
      </c>
      <c r="L897" s="52">
        <v>0</v>
      </c>
      <c r="M897" s="52">
        <v>713.7</v>
      </c>
      <c r="N897" s="52">
        <v>355.6</v>
      </c>
      <c r="O897" s="52">
        <v>0</v>
      </c>
      <c r="P897" s="52">
        <v>0</v>
      </c>
      <c r="Q897" s="52">
        <v>0</v>
      </c>
      <c r="R897" s="52">
        <v>0</v>
      </c>
      <c r="S897" s="52">
        <v>0</v>
      </c>
      <c r="T897" s="52">
        <v>0</v>
      </c>
      <c r="U897" s="52">
        <v>0</v>
      </c>
      <c r="V897" s="52">
        <v>0</v>
      </c>
      <c r="W897" s="52">
        <v>0</v>
      </c>
    </row>
    <row r="898" spans="2:23">
      <c r="B898" s="137"/>
      <c r="C898" s="137"/>
      <c r="D898" s="137"/>
      <c r="E898" s="137"/>
      <c r="F898" s="51" t="s">
        <v>207</v>
      </c>
      <c r="G898" s="52">
        <f t="shared" si="33"/>
        <v>203.5</v>
      </c>
      <c r="H898" s="52">
        <f t="shared" si="34"/>
        <v>0</v>
      </c>
      <c r="I898" s="52">
        <f t="shared" si="34"/>
        <v>135.80000000000001</v>
      </c>
      <c r="J898" s="52">
        <f t="shared" si="34"/>
        <v>67.7</v>
      </c>
      <c r="K898" s="52">
        <f t="shared" si="34"/>
        <v>0</v>
      </c>
      <c r="L898" s="52">
        <v>0</v>
      </c>
      <c r="M898" s="52">
        <v>135.80000000000001</v>
      </c>
      <c r="N898" s="52">
        <v>67.7</v>
      </c>
      <c r="O898" s="52">
        <v>0</v>
      </c>
      <c r="P898" s="52">
        <v>0</v>
      </c>
      <c r="Q898" s="52">
        <v>0</v>
      </c>
      <c r="R898" s="52">
        <v>0</v>
      </c>
      <c r="S898" s="52">
        <v>0</v>
      </c>
      <c r="T898" s="52">
        <v>0</v>
      </c>
      <c r="U898" s="52">
        <v>0</v>
      </c>
      <c r="V898" s="52">
        <v>0</v>
      </c>
      <c r="W898" s="52">
        <v>0</v>
      </c>
    </row>
    <row r="899" spans="2:23" ht="31.2">
      <c r="B899" s="137"/>
      <c r="C899" s="137"/>
      <c r="D899" s="137"/>
      <c r="E899" s="137"/>
      <c r="F899" s="51" t="s">
        <v>208</v>
      </c>
      <c r="G899" s="52">
        <f t="shared" ref="G899:G962" si="35">SUM(H899:K899)</f>
        <v>244.2</v>
      </c>
      <c r="H899" s="52">
        <f t="shared" ref="H899:K962" si="36">SUM(L899,P899,T899)</f>
        <v>0</v>
      </c>
      <c r="I899" s="52">
        <f t="shared" si="36"/>
        <v>163</v>
      </c>
      <c r="J899" s="52">
        <f t="shared" si="36"/>
        <v>81.2</v>
      </c>
      <c r="K899" s="52">
        <f t="shared" si="36"/>
        <v>0</v>
      </c>
      <c r="L899" s="52">
        <v>0</v>
      </c>
      <c r="M899" s="52">
        <v>163</v>
      </c>
      <c r="N899" s="52">
        <v>81.2</v>
      </c>
      <c r="O899" s="52">
        <v>0</v>
      </c>
      <c r="P899" s="52">
        <v>0</v>
      </c>
      <c r="Q899" s="52">
        <v>0</v>
      </c>
      <c r="R899" s="52">
        <v>0</v>
      </c>
      <c r="S899" s="52">
        <v>0</v>
      </c>
      <c r="T899" s="52">
        <v>0</v>
      </c>
      <c r="U899" s="52">
        <v>0</v>
      </c>
      <c r="V899" s="52">
        <v>0</v>
      </c>
      <c r="W899" s="52">
        <v>0</v>
      </c>
    </row>
    <row r="900" spans="2:23">
      <c r="B900" s="137"/>
      <c r="C900" s="137"/>
      <c r="D900" s="137"/>
      <c r="E900" s="137"/>
      <c r="F900" s="51" t="s">
        <v>209</v>
      </c>
      <c r="G900" s="52">
        <f t="shared" si="35"/>
        <v>1</v>
      </c>
      <c r="H900" s="52">
        <f t="shared" si="36"/>
        <v>0</v>
      </c>
      <c r="I900" s="52">
        <f t="shared" si="36"/>
        <v>0.7</v>
      </c>
      <c r="J900" s="52">
        <f t="shared" si="36"/>
        <v>0.3</v>
      </c>
      <c r="K900" s="52">
        <f t="shared" si="36"/>
        <v>0</v>
      </c>
      <c r="L900" s="52">
        <v>0</v>
      </c>
      <c r="M900" s="52">
        <v>0.7</v>
      </c>
      <c r="N900" s="52">
        <v>0.3</v>
      </c>
      <c r="O900" s="52">
        <v>0</v>
      </c>
      <c r="P900" s="52">
        <v>0</v>
      </c>
      <c r="Q900" s="52">
        <v>0</v>
      </c>
      <c r="R900" s="52">
        <v>0</v>
      </c>
      <c r="S900" s="52">
        <v>0</v>
      </c>
      <c r="T900" s="52">
        <v>0</v>
      </c>
      <c r="U900" s="52">
        <v>0</v>
      </c>
      <c r="V900" s="52">
        <v>0</v>
      </c>
      <c r="W900" s="52">
        <v>0</v>
      </c>
    </row>
    <row r="901" spans="2:23">
      <c r="B901" s="137"/>
      <c r="C901" s="137"/>
      <c r="D901" s="137"/>
      <c r="E901" s="137"/>
      <c r="F901" s="51" t="s">
        <v>55</v>
      </c>
      <c r="G901" s="52">
        <f t="shared" si="35"/>
        <v>1431.6</v>
      </c>
      <c r="H901" s="52">
        <f t="shared" si="36"/>
        <v>0</v>
      </c>
      <c r="I901" s="52">
        <f t="shared" si="36"/>
        <v>955.6</v>
      </c>
      <c r="J901" s="52">
        <f t="shared" si="36"/>
        <v>476</v>
      </c>
      <c r="K901" s="52">
        <f t="shared" si="36"/>
        <v>0</v>
      </c>
      <c r="L901" s="52">
        <v>0</v>
      </c>
      <c r="M901" s="52">
        <v>955.6</v>
      </c>
      <c r="N901" s="52">
        <v>476</v>
      </c>
      <c r="O901" s="52">
        <v>0</v>
      </c>
      <c r="P901" s="52">
        <v>0</v>
      </c>
      <c r="Q901" s="52">
        <v>0</v>
      </c>
      <c r="R901" s="52">
        <v>0</v>
      </c>
      <c r="S901" s="52">
        <v>0</v>
      </c>
      <c r="T901" s="52">
        <v>0</v>
      </c>
      <c r="U901" s="52">
        <v>0</v>
      </c>
      <c r="V901" s="52">
        <v>0</v>
      </c>
      <c r="W901" s="52">
        <v>0</v>
      </c>
    </row>
    <row r="902" spans="2:23" ht="62.4">
      <c r="B902" s="137"/>
      <c r="C902" s="137"/>
      <c r="D902" s="137"/>
      <c r="E902" s="51" t="s">
        <v>210</v>
      </c>
      <c r="F902" s="51" t="s">
        <v>233</v>
      </c>
      <c r="G902" s="52">
        <f t="shared" si="35"/>
        <v>0</v>
      </c>
      <c r="H902" s="52">
        <f t="shared" si="36"/>
        <v>0</v>
      </c>
      <c r="I902" s="52">
        <f t="shared" si="36"/>
        <v>0</v>
      </c>
      <c r="J902" s="52">
        <f t="shared" si="36"/>
        <v>0</v>
      </c>
      <c r="K902" s="52">
        <f t="shared" si="36"/>
        <v>0</v>
      </c>
      <c r="L902" s="52">
        <v>0</v>
      </c>
      <c r="M902" s="52">
        <v>0</v>
      </c>
      <c r="N902" s="52">
        <v>0</v>
      </c>
      <c r="O902" s="52">
        <v>0</v>
      </c>
      <c r="P902" s="52">
        <v>0</v>
      </c>
      <c r="Q902" s="52">
        <v>0</v>
      </c>
      <c r="R902" s="52">
        <v>0</v>
      </c>
      <c r="S902" s="52">
        <v>0</v>
      </c>
      <c r="T902" s="52">
        <v>0</v>
      </c>
      <c r="U902" s="52">
        <v>0</v>
      </c>
      <c r="V902" s="52">
        <v>0</v>
      </c>
      <c r="W902" s="52">
        <v>0</v>
      </c>
    </row>
    <row r="903" spans="2:23">
      <c r="B903" s="137"/>
      <c r="C903" s="137"/>
      <c r="D903" s="137"/>
      <c r="E903" s="137" t="s">
        <v>211</v>
      </c>
      <c r="F903" s="137" t="s">
        <v>197</v>
      </c>
      <c r="G903" s="52">
        <f t="shared" si="35"/>
        <v>0</v>
      </c>
      <c r="H903" s="52">
        <f t="shared" si="36"/>
        <v>0</v>
      </c>
      <c r="I903" s="52">
        <f t="shared" si="36"/>
        <v>0</v>
      </c>
      <c r="J903" s="52">
        <f t="shared" si="36"/>
        <v>0</v>
      </c>
      <c r="K903" s="52">
        <f t="shared" si="36"/>
        <v>0</v>
      </c>
      <c r="L903" s="52">
        <v>0</v>
      </c>
      <c r="M903" s="52">
        <v>0</v>
      </c>
      <c r="N903" s="52">
        <v>0</v>
      </c>
      <c r="O903" s="52">
        <v>0</v>
      </c>
      <c r="P903" s="52">
        <v>0</v>
      </c>
      <c r="Q903" s="52">
        <v>0</v>
      </c>
      <c r="R903" s="52">
        <v>0</v>
      </c>
      <c r="S903" s="52">
        <v>0</v>
      </c>
      <c r="T903" s="52">
        <v>0</v>
      </c>
      <c r="U903" s="52">
        <v>0</v>
      </c>
      <c r="V903" s="52">
        <v>0</v>
      </c>
      <c r="W903" s="52">
        <v>0</v>
      </c>
    </row>
    <row r="904" spans="2:23">
      <c r="B904" s="137"/>
      <c r="C904" s="137"/>
      <c r="D904" s="137" t="s">
        <v>212</v>
      </c>
      <c r="E904" s="137" t="s">
        <v>58</v>
      </c>
      <c r="F904" s="137" t="s">
        <v>197</v>
      </c>
      <c r="G904" s="52">
        <f t="shared" si="35"/>
        <v>44156</v>
      </c>
      <c r="H904" s="52">
        <f t="shared" si="36"/>
        <v>44156</v>
      </c>
      <c r="I904" s="52">
        <f t="shared" si="36"/>
        <v>0</v>
      </c>
      <c r="J904" s="52">
        <f t="shared" si="36"/>
        <v>0</v>
      </c>
      <c r="K904" s="52">
        <f t="shared" si="36"/>
        <v>0</v>
      </c>
      <c r="L904" s="52">
        <v>0</v>
      </c>
      <c r="M904" s="52">
        <v>0</v>
      </c>
      <c r="N904" s="52">
        <v>0</v>
      </c>
      <c r="O904" s="52">
        <v>0</v>
      </c>
      <c r="P904" s="52">
        <v>0</v>
      </c>
      <c r="Q904" s="52">
        <v>0</v>
      </c>
      <c r="R904" s="52">
        <v>0</v>
      </c>
      <c r="S904" s="52">
        <v>0</v>
      </c>
      <c r="T904" s="52">
        <v>44156</v>
      </c>
      <c r="U904" s="52">
        <v>0</v>
      </c>
      <c r="V904" s="52">
        <v>0</v>
      </c>
      <c r="W904" s="52">
        <v>0</v>
      </c>
    </row>
    <row r="905" spans="2:23">
      <c r="B905" s="137"/>
      <c r="C905" s="137"/>
      <c r="D905" s="137"/>
      <c r="E905" s="137" t="s">
        <v>199</v>
      </c>
      <c r="F905" s="51" t="s">
        <v>213</v>
      </c>
      <c r="G905" s="52">
        <f t="shared" si="35"/>
        <v>12.5</v>
      </c>
      <c r="H905" s="52">
        <f t="shared" si="36"/>
        <v>12.5</v>
      </c>
      <c r="I905" s="52">
        <f t="shared" si="36"/>
        <v>0</v>
      </c>
      <c r="J905" s="52">
        <f t="shared" si="36"/>
        <v>0</v>
      </c>
      <c r="K905" s="52">
        <f t="shared" si="36"/>
        <v>0</v>
      </c>
      <c r="L905" s="52">
        <v>0</v>
      </c>
      <c r="M905" s="52">
        <v>0</v>
      </c>
      <c r="N905" s="52">
        <v>0</v>
      </c>
      <c r="O905" s="52">
        <v>0</v>
      </c>
      <c r="P905" s="52">
        <v>0</v>
      </c>
      <c r="Q905" s="52">
        <v>0</v>
      </c>
      <c r="R905" s="52">
        <v>0</v>
      </c>
      <c r="S905" s="52">
        <v>0</v>
      </c>
      <c r="T905" s="52">
        <v>12.5</v>
      </c>
      <c r="U905" s="52">
        <v>0</v>
      </c>
      <c r="V905" s="52">
        <v>0</v>
      </c>
      <c r="W905" s="52">
        <v>0</v>
      </c>
    </row>
    <row r="906" spans="2:23">
      <c r="B906" s="137"/>
      <c r="C906" s="137"/>
      <c r="D906" s="137"/>
      <c r="E906" s="137"/>
      <c r="F906" s="51" t="s">
        <v>55</v>
      </c>
      <c r="G906" s="52">
        <f t="shared" si="35"/>
        <v>11835.4</v>
      </c>
      <c r="H906" s="52">
        <f t="shared" si="36"/>
        <v>11835.4</v>
      </c>
      <c r="I906" s="52">
        <f t="shared" si="36"/>
        <v>0</v>
      </c>
      <c r="J906" s="52">
        <f t="shared" si="36"/>
        <v>0</v>
      </c>
      <c r="K906" s="52">
        <f t="shared" si="36"/>
        <v>0</v>
      </c>
      <c r="L906" s="52">
        <v>0</v>
      </c>
      <c r="M906" s="52">
        <v>0</v>
      </c>
      <c r="N906" s="52">
        <v>0</v>
      </c>
      <c r="O906" s="52">
        <v>0</v>
      </c>
      <c r="P906" s="52">
        <v>0</v>
      </c>
      <c r="Q906" s="52">
        <v>0</v>
      </c>
      <c r="R906" s="52">
        <v>0</v>
      </c>
      <c r="S906" s="52">
        <v>0</v>
      </c>
      <c r="T906" s="52">
        <v>11835.4</v>
      </c>
      <c r="U906" s="52">
        <v>0</v>
      </c>
      <c r="V906" s="52">
        <v>0</v>
      </c>
      <c r="W906" s="52">
        <v>0</v>
      </c>
    </row>
    <row r="907" spans="2:23">
      <c r="B907" s="137"/>
      <c r="C907" s="137"/>
      <c r="D907" s="137"/>
      <c r="E907" s="137" t="s">
        <v>112</v>
      </c>
      <c r="F907" s="137" t="s">
        <v>197</v>
      </c>
      <c r="G907" s="52">
        <f t="shared" si="35"/>
        <v>307.60000000000002</v>
      </c>
      <c r="H907" s="52">
        <f t="shared" si="36"/>
        <v>307.60000000000002</v>
      </c>
      <c r="I907" s="52">
        <f t="shared" si="36"/>
        <v>0</v>
      </c>
      <c r="J907" s="52">
        <f t="shared" si="36"/>
        <v>0</v>
      </c>
      <c r="K907" s="52">
        <f t="shared" si="36"/>
        <v>0</v>
      </c>
      <c r="L907" s="52">
        <v>0</v>
      </c>
      <c r="M907" s="52">
        <v>0</v>
      </c>
      <c r="N907" s="52">
        <v>0</v>
      </c>
      <c r="O907" s="52">
        <v>0</v>
      </c>
      <c r="P907" s="52">
        <v>0</v>
      </c>
      <c r="Q907" s="52">
        <v>0</v>
      </c>
      <c r="R907" s="52">
        <v>0</v>
      </c>
      <c r="S907" s="52">
        <v>0</v>
      </c>
      <c r="T907" s="52">
        <v>307.60000000000002</v>
      </c>
      <c r="U907" s="52">
        <v>0</v>
      </c>
      <c r="V907" s="52">
        <v>0</v>
      </c>
      <c r="W907" s="52">
        <v>0</v>
      </c>
    </row>
    <row r="908" spans="2:23">
      <c r="B908" s="137"/>
      <c r="C908" s="137"/>
      <c r="D908" s="137"/>
      <c r="E908" s="137" t="s">
        <v>194</v>
      </c>
      <c r="F908" s="137" t="s">
        <v>197</v>
      </c>
      <c r="G908" s="52">
        <f t="shared" si="35"/>
        <v>888.9</v>
      </c>
      <c r="H908" s="52">
        <f t="shared" si="36"/>
        <v>888.9</v>
      </c>
      <c r="I908" s="52">
        <f t="shared" si="36"/>
        <v>0</v>
      </c>
      <c r="J908" s="52">
        <f t="shared" si="36"/>
        <v>0</v>
      </c>
      <c r="K908" s="52">
        <f t="shared" si="36"/>
        <v>0</v>
      </c>
      <c r="L908" s="52">
        <v>0</v>
      </c>
      <c r="M908" s="52">
        <v>0</v>
      </c>
      <c r="N908" s="52">
        <v>0</v>
      </c>
      <c r="O908" s="52">
        <v>0</v>
      </c>
      <c r="P908" s="52">
        <v>0</v>
      </c>
      <c r="Q908" s="52">
        <v>0</v>
      </c>
      <c r="R908" s="52">
        <v>0</v>
      </c>
      <c r="S908" s="52">
        <v>0</v>
      </c>
      <c r="T908" s="52">
        <v>888.9</v>
      </c>
      <c r="U908" s="52">
        <v>0</v>
      </c>
      <c r="V908" s="52">
        <v>0</v>
      </c>
      <c r="W908" s="52">
        <v>0</v>
      </c>
    </row>
    <row r="909" spans="2:23">
      <c r="B909" s="137"/>
      <c r="C909" s="137"/>
      <c r="D909" s="137"/>
      <c r="E909" s="137" t="s">
        <v>200</v>
      </c>
      <c r="F909" s="51" t="s">
        <v>214</v>
      </c>
      <c r="G909" s="52">
        <f t="shared" si="35"/>
        <v>14271.6</v>
      </c>
      <c r="H909" s="52">
        <f t="shared" si="36"/>
        <v>14271.6</v>
      </c>
      <c r="I909" s="52">
        <f t="shared" si="36"/>
        <v>0</v>
      </c>
      <c r="J909" s="52">
        <f t="shared" si="36"/>
        <v>0</v>
      </c>
      <c r="K909" s="52">
        <f t="shared" si="36"/>
        <v>0</v>
      </c>
      <c r="L909" s="52">
        <v>0</v>
      </c>
      <c r="M909" s="52">
        <v>0</v>
      </c>
      <c r="N909" s="52">
        <v>0</v>
      </c>
      <c r="O909" s="52">
        <v>0</v>
      </c>
      <c r="P909" s="52">
        <v>0</v>
      </c>
      <c r="Q909" s="52">
        <v>0</v>
      </c>
      <c r="R909" s="52">
        <v>0</v>
      </c>
      <c r="S909" s="52">
        <v>0</v>
      </c>
      <c r="T909" s="52">
        <v>14271.6</v>
      </c>
      <c r="U909" s="52">
        <v>0</v>
      </c>
      <c r="V909" s="52">
        <v>0</v>
      </c>
      <c r="W909" s="52">
        <v>0</v>
      </c>
    </row>
    <row r="910" spans="2:23" ht="31.2">
      <c r="B910" s="137"/>
      <c r="C910" s="137"/>
      <c r="D910" s="137"/>
      <c r="E910" s="137"/>
      <c r="F910" s="51" t="s">
        <v>215</v>
      </c>
      <c r="G910" s="52">
        <f t="shared" si="35"/>
        <v>885.6</v>
      </c>
      <c r="H910" s="52">
        <f t="shared" si="36"/>
        <v>885.6</v>
      </c>
      <c r="I910" s="52">
        <f t="shared" si="36"/>
        <v>0</v>
      </c>
      <c r="J910" s="52">
        <f t="shared" si="36"/>
        <v>0</v>
      </c>
      <c r="K910" s="52">
        <f t="shared" si="36"/>
        <v>0</v>
      </c>
      <c r="L910" s="52">
        <v>0</v>
      </c>
      <c r="M910" s="52">
        <v>0</v>
      </c>
      <c r="N910" s="52">
        <v>0</v>
      </c>
      <c r="O910" s="52">
        <v>0</v>
      </c>
      <c r="P910" s="52">
        <v>0</v>
      </c>
      <c r="Q910" s="52">
        <v>0</v>
      </c>
      <c r="R910" s="52">
        <v>0</v>
      </c>
      <c r="S910" s="52">
        <v>0</v>
      </c>
      <c r="T910" s="52">
        <v>885.6</v>
      </c>
      <c r="U910" s="52">
        <v>0</v>
      </c>
      <c r="V910" s="52">
        <v>0</v>
      </c>
      <c r="W910" s="52">
        <v>0</v>
      </c>
    </row>
    <row r="911" spans="2:23">
      <c r="B911" s="137"/>
      <c r="C911" s="137"/>
      <c r="D911" s="137"/>
      <c r="E911" s="137"/>
      <c r="F911" s="51" t="s">
        <v>216</v>
      </c>
      <c r="G911" s="52">
        <f t="shared" si="35"/>
        <v>776.5</v>
      </c>
      <c r="H911" s="52">
        <f t="shared" si="36"/>
        <v>776.5</v>
      </c>
      <c r="I911" s="52">
        <f t="shared" si="36"/>
        <v>0</v>
      </c>
      <c r="J911" s="52">
        <f t="shared" si="36"/>
        <v>0</v>
      </c>
      <c r="K911" s="52">
        <f t="shared" si="36"/>
        <v>0</v>
      </c>
      <c r="L911" s="52">
        <v>0</v>
      </c>
      <c r="M911" s="52">
        <v>0</v>
      </c>
      <c r="N911" s="52">
        <v>0</v>
      </c>
      <c r="O911" s="52">
        <v>0</v>
      </c>
      <c r="P911" s="52">
        <v>0</v>
      </c>
      <c r="Q911" s="52">
        <v>0</v>
      </c>
      <c r="R911" s="52">
        <v>0</v>
      </c>
      <c r="S911" s="52">
        <v>0</v>
      </c>
      <c r="T911" s="52">
        <v>776.5</v>
      </c>
      <c r="U911" s="52">
        <v>0</v>
      </c>
      <c r="V911" s="52">
        <v>0</v>
      </c>
      <c r="W911" s="52">
        <v>0</v>
      </c>
    </row>
    <row r="912" spans="2:23">
      <c r="B912" s="137"/>
      <c r="C912" s="137"/>
      <c r="D912" s="137"/>
      <c r="E912" s="137"/>
      <c r="F912" s="51" t="s">
        <v>55</v>
      </c>
      <c r="G912" s="52">
        <f t="shared" si="35"/>
        <v>4707.8</v>
      </c>
      <c r="H912" s="52">
        <f t="shared" si="36"/>
        <v>4707.8</v>
      </c>
      <c r="I912" s="52">
        <f t="shared" si="36"/>
        <v>0</v>
      </c>
      <c r="J912" s="52">
        <f t="shared" si="36"/>
        <v>0</v>
      </c>
      <c r="K912" s="52">
        <f t="shared" si="36"/>
        <v>0</v>
      </c>
      <c r="L912" s="52">
        <v>0</v>
      </c>
      <c r="M912" s="52">
        <v>0</v>
      </c>
      <c r="N912" s="52">
        <v>0</v>
      </c>
      <c r="O912" s="52">
        <v>0</v>
      </c>
      <c r="P912" s="52">
        <v>0</v>
      </c>
      <c r="Q912" s="52">
        <v>0</v>
      </c>
      <c r="R912" s="52">
        <v>0</v>
      </c>
      <c r="S912" s="52">
        <v>0</v>
      </c>
      <c r="T912" s="52">
        <v>4707.8</v>
      </c>
      <c r="U912" s="52">
        <v>0</v>
      </c>
      <c r="V912" s="52">
        <v>0</v>
      </c>
      <c r="W912" s="52">
        <v>0</v>
      </c>
    </row>
    <row r="913" spans="2:23">
      <c r="B913" s="137"/>
      <c r="C913" s="137"/>
      <c r="D913" s="137"/>
      <c r="E913" s="137" t="s">
        <v>201</v>
      </c>
      <c r="F913" s="137" t="s">
        <v>197</v>
      </c>
      <c r="G913" s="52">
        <f t="shared" si="35"/>
        <v>0</v>
      </c>
      <c r="H913" s="52">
        <f t="shared" si="36"/>
        <v>0</v>
      </c>
      <c r="I913" s="52">
        <f t="shared" si="36"/>
        <v>0</v>
      </c>
      <c r="J913" s="52">
        <f t="shared" si="36"/>
        <v>0</v>
      </c>
      <c r="K913" s="52">
        <f t="shared" si="36"/>
        <v>0</v>
      </c>
      <c r="L913" s="52">
        <v>0</v>
      </c>
      <c r="M913" s="52">
        <v>0</v>
      </c>
      <c r="N913" s="52">
        <v>0</v>
      </c>
      <c r="O913" s="52">
        <v>0</v>
      </c>
      <c r="P913" s="52">
        <v>0</v>
      </c>
      <c r="Q913" s="52">
        <v>0</v>
      </c>
      <c r="R913" s="52">
        <v>0</v>
      </c>
      <c r="S913" s="52">
        <v>0</v>
      </c>
      <c r="T913" s="52">
        <v>0</v>
      </c>
      <c r="U913" s="52">
        <v>0</v>
      </c>
      <c r="V913" s="52">
        <v>0</v>
      </c>
      <c r="W913" s="52">
        <v>0</v>
      </c>
    </row>
    <row r="914" spans="2:23">
      <c r="B914" s="137"/>
      <c r="C914" s="137"/>
      <c r="D914" s="137"/>
      <c r="E914" s="137" t="s">
        <v>217</v>
      </c>
      <c r="F914" s="137" t="s">
        <v>197</v>
      </c>
      <c r="G914" s="52">
        <f t="shared" si="35"/>
        <v>3755.2</v>
      </c>
      <c r="H914" s="52">
        <f t="shared" si="36"/>
        <v>3755.2</v>
      </c>
      <c r="I914" s="52">
        <f t="shared" si="36"/>
        <v>0</v>
      </c>
      <c r="J914" s="52">
        <f t="shared" si="36"/>
        <v>0</v>
      </c>
      <c r="K914" s="52">
        <f t="shared" si="36"/>
        <v>0</v>
      </c>
      <c r="L914" s="52">
        <v>0</v>
      </c>
      <c r="M914" s="52">
        <v>0</v>
      </c>
      <c r="N914" s="52">
        <v>0</v>
      </c>
      <c r="O914" s="52">
        <v>0</v>
      </c>
      <c r="P914" s="52">
        <v>0</v>
      </c>
      <c r="Q914" s="52">
        <v>0</v>
      </c>
      <c r="R914" s="52">
        <v>0</v>
      </c>
      <c r="S914" s="52">
        <v>0</v>
      </c>
      <c r="T914" s="52">
        <v>3755.2</v>
      </c>
      <c r="U914" s="52">
        <v>0</v>
      </c>
      <c r="V914" s="52">
        <v>0</v>
      </c>
      <c r="W914" s="52">
        <v>0</v>
      </c>
    </row>
    <row r="915" spans="2:23">
      <c r="B915" s="137"/>
      <c r="C915" s="137"/>
      <c r="D915" s="137"/>
      <c r="E915" s="137" t="s">
        <v>218</v>
      </c>
      <c r="F915" s="137" t="s">
        <v>197</v>
      </c>
      <c r="G915" s="52">
        <f t="shared" si="35"/>
        <v>1435.6</v>
      </c>
      <c r="H915" s="52">
        <f t="shared" si="36"/>
        <v>1435.6</v>
      </c>
      <c r="I915" s="52">
        <f t="shared" si="36"/>
        <v>0</v>
      </c>
      <c r="J915" s="52">
        <f t="shared" si="36"/>
        <v>0</v>
      </c>
      <c r="K915" s="52">
        <f t="shared" si="36"/>
        <v>0</v>
      </c>
      <c r="L915" s="52">
        <v>0</v>
      </c>
      <c r="M915" s="52">
        <v>0</v>
      </c>
      <c r="N915" s="52">
        <v>0</v>
      </c>
      <c r="O915" s="52">
        <v>0</v>
      </c>
      <c r="P915" s="52">
        <v>0</v>
      </c>
      <c r="Q915" s="52">
        <v>0</v>
      </c>
      <c r="R915" s="52">
        <v>0</v>
      </c>
      <c r="S915" s="52">
        <v>0</v>
      </c>
      <c r="T915" s="52">
        <v>1435.6</v>
      </c>
      <c r="U915" s="52">
        <v>0</v>
      </c>
      <c r="V915" s="52">
        <v>0</v>
      </c>
      <c r="W915" s="52">
        <v>0</v>
      </c>
    </row>
    <row r="916" spans="2:23">
      <c r="B916" s="137"/>
      <c r="C916" s="137"/>
      <c r="D916" s="137"/>
      <c r="E916" s="137" t="s">
        <v>202</v>
      </c>
      <c r="F916" s="137" t="s">
        <v>197</v>
      </c>
      <c r="G916" s="52">
        <f t="shared" si="35"/>
        <v>0</v>
      </c>
      <c r="H916" s="52">
        <f t="shared" si="36"/>
        <v>0</v>
      </c>
      <c r="I916" s="52">
        <f t="shared" si="36"/>
        <v>0</v>
      </c>
      <c r="J916" s="52">
        <f t="shared" si="36"/>
        <v>0</v>
      </c>
      <c r="K916" s="52">
        <f t="shared" si="36"/>
        <v>0</v>
      </c>
      <c r="L916" s="52">
        <v>0</v>
      </c>
      <c r="M916" s="52">
        <v>0</v>
      </c>
      <c r="N916" s="52">
        <v>0</v>
      </c>
      <c r="O916" s="52">
        <v>0</v>
      </c>
      <c r="P916" s="52">
        <v>0</v>
      </c>
      <c r="Q916" s="52">
        <v>0</v>
      </c>
      <c r="R916" s="52">
        <v>0</v>
      </c>
      <c r="S916" s="52">
        <v>0</v>
      </c>
      <c r="T916" s="52">
        <v>0</v>
      </c>
      <c r="U916" s="52">
        <v>0</v>
      </c>
      <c r="V916" s="52">
        <v>0</v>
      </c>
      <c r="W916" s="52">
        <v>0</v>
      </c>
    </row>
    <row r="917" spans="2:23">
      <c r="B917" s="137"/>
      <c r="C917" s="137"/>
      <c r="D917" s="137"/>
      <c r="E917" s="137" t="s">
        <v>235</v>
      </c>
      <c r="F917" s="137" t="s">
        <v>197</v>
      </c>
      <c r="G917" s="52">
        <f t="shared" si="35"/>
        <v>57.1</v>
      </c>
      <c r="H917" s="52">
        <f t="shared" si="36"/>
        <v>57.1</v>
      </c>
      <c r="I917" s="52">
        <f t="shared" si="36"/>
        <v>0</v>
      </c>
      <c r="J917" s="52">
        <f t="shared" si="36"/>
        <v>0</v>
      </c>
      <c r="K917" s="52">
        <f t="shared" si="36"/>
        <v>0</v>
      </c>
      <c r="L917" s="52">
        <v>0</v>
      </c>
      <c r="M917" s="52">
        <v>0</v>
      </c>
      <c r="N917" s="52">
        <v>0</v>
      </c>
      <c r="O917" s="52">
        <v>0</v>
      </c>
      <c r="P917" s="52">
        <v>0</v>
      </c>
      <c r="Q917" s="52">
        <v>0</v>
      </c>
      <c r="R917" s="52">
        <v>0</v>
      </c>
      <c r="S917" s="52">
        <v>0</v>
      </c>
      <c r="T917" s="52">
        <v>57.1</v>
      </c>
      <c r="U917" s="52">
        <v>0</v>
      </c>
      <c r="V917" s="52">
        <v>0</v>
      </c>
      <c r="W917" s="52">
        <v>0</v>
      </c>
    </row>
    <row r="918" spans="2:23">
      <c r="B918" s="137"/>
      <c r="C918" s="137"/>
      <c r="D918" s="137"/>
      <c r="E918" s="137" t="s">
        <v>220</v>
      </c>
      <c r="F918" s="137" t="s">
        <v>197</v>
      </c>
      <c r="G918" s="52">
        <f t="shared" si="35"/>
        <v>35.9</v>
      </c>
      <c r="H918" s="52">
        <f t="shared" si="36"/>
        <v>35.9</v>
      </c>
      <c r="I918" s="52">
        <f t="shared" si="36"/>
        <v>0</v>
      </c>
      <c r="J918" s="52">
        <f t="shared" si="36"/>
        <v>0</v>
      </c>
      <c r="K918" s="52">
        <f t="shared" si="36"/>
        <v>0</v>
      </c>
      <c r="L918" s="52">
        <v>0</v>
      </c>
      <c r="M918" s="52">
        <v>0</v>
      </c>
      <c r="N918" s="52">
        <v>0</v>
      </c>
      <c r="O918" s="52">
        <v>0</v>
      </c>
      <c r="P918" s="52">
        <v>0</v>
      </c>
      <c r="Q918" s="52">
        <v>0</v>
      </c>
      <c r="R918" s="52">
        <v>0</v>
      </c>
      <c r="S918" s="52">
        <v>0</v>
      </c>
      <c r="T918" s="52">
        <v>35.9</v>
      </c>
      <c r="U918" s="52">
        <v>0</v>
      </c>
      <c r="V918" s="52">
        <v>0</v>
      </c>
      <c r="W918" s="52">
        <v>0</v>
      </c>
    </row>
    <row r="919" spans="2:23" ht="31.2">
      <c r="B919" s="137"/>
      <c r="C919" s="137"/>
      <c r="D919" s="137"/>
      <c r="E919" s="137" t="s">
        <v>221</v>
      </c>
      <c r="F919" s="51" t="s">
        <v>222</v>
      </c>
      <c r="G919" s="52">
        <f t="shared" si="35"/>
        <v>0</v>
      </c>
      <c r="H919" s="52">
        <f t="shared" si="36"/>
        <v>0</v>
      </c>
      <c r="I919" s="52">
        <f t="shared" si="36"/>
        <v>0</v>
      </c>
      <c r="J919" s="52">
        <f t="shared" si="36"/>
        <v>0</v>
      </c>
      <c r="K919" s="52">
        <f t="shared" si="36"/>
        <v>0</v>
      </c>
      <c r="L919" s="52">
        <v>0</v>
      </c>
      <c r="M919" s="52">
        <v>0</v>
      </c>
      <c r="N919" s="52">
        <v>0</v>
      </c>
      <c r="O919" s="52">
        <v>0</v>
      </c>
      <c r="P919" s="52">
        <v>0</v>
      </c>
      <c r="Q919" s="52">
        <v>0</v>
      </c>
      <c r="R919" s="52">
        <v>0</v>
      </c>
      <c r="S919" s="52">
        <v>0</v>
      </c>
      <c r="T919" s="52">
        <v>0</v>
      </c>
      <c r="U919" s="52">
        <v>0</v>
      </c>
      <c r="V919" s="52">
        <v>0</v>
      </c>
      <c r="W919" s="52">
        <v>0</v>
      </c>
    </row>
    <row r="920" spans="2:23">
      <c r="B920" s="137"/>
      <c r="C920" s="137"/>
      <c r="D920" s="137"/>
      <c r="E920" s="137"/>
      <c r="F920" s="51" t="s">
        <v>223</v>
      </c>
      <c r="G920" s="52">
        <f t="shared" si="35"/>
        <v>0</v>
      </c>
      <c r="H920" s="52">
        <f t="shared" si="36"/>
        <v>0</v>
      </c>
      <c r="I920" s="52">
        <f t="shared" si="36"/>
        <v>0</v>
      </c>
      <c r="J920" s="52">
        <f t="shared" si="36"/>
        <v>0</v>
      </c>
      <c r="K920" s="52">
        <f t="shared" si="36"/>
        <v>0</v>
      </c>
      <c r="L920" s="52">
        <v>0</v>
      </c>
      <c r="M920" s="52">
        <v>0</v>
      </c>
      <c r="N920" s="52">
        <v>0</v>
      </c>
      <c r="O920" s="52">
        <v>0</v>
      </c>
      <c r="P920" s="52">
        <v>0</v>
      </c>
      <c r="Q920" s="52">
        <v>0</v>
      </c>
      <c r="R920" s="52">
        <v>0</v>
      </c>
      <c r="S920" s="52">
        <v>0</v>
      </c>
      <c r="T920" s="52">
        <v>0</v>
      </c>
      <c r="U920" s="52">
        <v>0</v>
      </c>
      <c r="V920" s="52">
        <v>0</v>
      </c>
      <c r="W920" s="52">
        <v>0</v>
      </c>
    </row>
    <row r="921" spans="2:23">
      <c r="B921" s="137"/>
      <c r="C921" s="137"/>
      <c r="D921" s="137"/>
      <c r="E921" s="137" t="s">
        <v>54</v>
      </c>
      <c r="F921" s="137" t="s">
        <v>197</v>
      </c>
      <c r="G921" s="52">
        <f t="shared" si="35"/>
        <v>106</v>
      </c>
      <c r="H921" s="52">
        <f t="shared" si="36"/>
        <v>106</v>
      </c>
      <c r="I921" s="52">
        <f t="shared" si="36"/>
        <v>0</v>
      </c>
      <c r="J921" s="52">
        <f t="shared" si="36"/>
        <v>0</v>
      </c>
      <c r="K921" s="52">
        <f t="shared" si="36"/>
        <v>0</v>
      </c>
      <c r="L921" s="52">
        <v>0</v>
      </c>
      <c r="M921" s="52">
        <v>0</v>
      </c>
      <c r="N921" s="52">
        <v>0</v>
      </c>
      <c r="O921" s="52">
        <v>0</v>
      </c>
      <c r="P921" s="52">
        <v>0</v>
      </c>
      <c r="Q921" s="52">
        <v>0</v>
      </c>
      <c r="R921" s="52">
        <v>0</v>
      </c>
      <c r="S921" s="52">
        <v>0</v>
      </c>
      <c r="T921" s="52">
        <v>106</v>
      </c>
      <c r="U921" s="52">
        <v>0</v>
      </c>
      <c r="V921" s="52">
        <v>0</v>
      </c>
      <c r="W921" s="52">
        <v>0</v>
      </c>
    </row>
    <row r="922" spans="2:23">
      <c r="B922" s="137"/>
      <c r="C922" s="137"/>
      <c r="D922" s="137"/>
      <c r="E922" s="137" t="s">
        <v>224</v>
      </c>
      <c r="F922" s="137" t="s">
        <v>197</v>
      </c>
      <c r="G922" s="52">
        <f t="shared" si="35"/>
        <v>1097</v>
      </c>
      <c r="H922" s="52">
        <f t="shared" si="36"/>
        <v>1097</v>
      </c>
      <c r="I922" s="52">
        <f t="shared" si="36"/>
        <v>0</v>
      </c>
      <c r="J922" s="52">
        <f t="shared" si="36"/>
        <v>0</v>
      </c>
      <c r="K922" s="52">
        <f t="shared" si="36"/>
        <v>0</v>
      </c>
      <c r="L922" s="52">
        <v>0</v>
      </c>
      <c r="M922" s="52">
        <v>0</v>
      </c>
      <c r="N922" s="52">
        <v>0</v>
      </c>
      <c r="O922" s="52">
        <v>0</v>
      </c>
      <c r="P922" s="52">
        <v>0</v>
      </c>
      <c r="Q922" s="52">
        <v>0</v>
      </c>
      <c r="R922" s="52">
        <v>0</v>
      </c>
      <c r="S922" s="52">
        <v>0</v>
      </c>
      <c r="T922" s="52">
        <v>1097</v>
      </c>
      <c r="U922" s="52">
        <v>0</v>
      </c>
      <c r="V922" s="52">
        <v>0</v>
      </c>
      <c r="W922" s="52">
        <v>0</v>
      </c>
    </row>
    <row r="923" spans="2:23">
      <c r="B923" s="137"/>
      <c r="C923" s="137"/>
      <c r="D923" s="137"/>
      <c r="E923" s="137" t="s">
        <v>225</v>
      </c>
      <c r="F923" s="137" t="s">
        <v>197</v>
      </c>
      <c r="G923" s="52">
        <f t="shared" si="35"/>
        <v>0</v>
      </c>
      <c r="H923" s="52">
        <f t="shared" si="36"/>
        <v>0</v>
      </c>
      <c r="I923" s="52">
        <f t="shared" si="36"/>
        <v>0</v>
      </c>
      <c r="J923" s="52">
        <f t="shared" si="36"/>
        <v>0</v>
      </c>
      <c r="K923" s="52">
        <f t="shared" si="36"/>
        <v>0</v>
      </c>
      <c r="L923" s="52">
        <v>0</v>
      </c>
      <c r="M923" s="52">
        <v>0</v>
      </c>
      <c r="N923" s="52">
        <v>0</v>
      </c>
      <c r="O923" s="52">
        <v>0</v>
      </c>
      <c r="P923" s="52">
        <v>0</v>
      </c>
      <c r="Q923" s="52">
        <v>0</v>
      </c>
      <c r="R923" s="52">
        <v>0</v>
      </c>
      <c r="S923" s="52">
        <v>0</v>
      </c>
      <c r="T923" s="52">
        <v>0</v>
      </c>
      <c r="U923" s="52">
        <v>0</v>
      </c>
      <c r="V923" s="52">
        <v>0</v>
      </c>
      <c r="W923" s="52">
        <v>0</v>
      </c>
    </row>
    <row r="924" spans="2:23">
      <c r="B924" s="137"/>
      <c r="C924" s="137"/>
      <c r="D924" s="137"/>
      <c r="E924" s="137" t="s">
        <v>55</v>
      </c>
      <c r="F924" s="137" t="s">
        <v>197</v>
      </c>
      <c r="G924" s="52">
        <f t="shared" si="35"/>
        <v>53.3</v>
      </c>
      <c r="H924" s="52">
        <f t="shared" si="36"/>
        <v>53.3</v>
      </c>
      <c r="I924" s="52">
        <f t="shared" si="36"/>
        <v>0</v>
      </c>
      <c r="J924" s="52">
        <f t="shared" si="36"/>
        <v>0</v>
      </c>
      <c r="K924" s="52">
        <f t="shared" si="36"/>
        <v>0</v>
      </c>
      <c r="L924" s="52">
        <v>0</v>
      </c>
      <c r="M924" s="52">
        <v>0</v>
      </c>
      <c r="N924" s="52">
        <v>0</v>
      </c>
      <c r="O924" s="52">
        <v>0</v>
      </c>
      <c r="P924" s="52">
        <v>0</v>
      </c>
      <c r="Q924" s="52">
        <v>0</v>
      </c>
      <c r="R924" s="52">
        <v>0</v>
      </c>
      <c r="S924" s="52">
        <v>0</v>
      </c>
      <c r="T924" s="52">
        <v>53.3</v>
      </c>
      <c r="U924" s="52">
        <v>0</v>
      </c>
      <c r="V924" s="52">
        <v>0</v>
      </c>
      <c r="W924" s="52">
        <v>0</v>
      </c>
    </row>
    <row r="925" spans="2:23">
      <c r="B925" s="137"/>
      <c r="C925" s="137"/>
      <c r="D925" s="137"/>
      <c r="E925" s="137" t="s">
        <v>226</v>
      </c>
      <c r="F925" s="137" t="s">
        <v>197</v>
      </c>
      <c r="G925" s="52">
        <f t="shared" si="35"/>
        <v>3930</v>
      </c>
      <c r="H925" s="52">
        <f t="shared" si="36"/>
        <v>3930</v>
      </c>
      <c r="I925" s="52">
        <f t="shared" si="36"/>
        <v>0</v>
      </c>
      <c r="J925" s="52">
        <f t="shared" si="36"/>
        <v>0</v>
      </c>
      <c r="K925" s="52">
        <f t="shared" si="36"/>
        <v>0</v>
      </c>
      <c r="L925" s="52">
        <v>0</v>
      </c>
      <c r="M925" s="52">
        <v>0</v>
      </c>
      <c r="N925" s="52">
        <v>0</v>
      </c>
      <c r="O925" s="52">
        <v>0</v>
      </c>
      <c r="P925" s="52">
        <v>0</v>
      </c>
      <c r="Q925" s="52">
        <v>0</v>
      </c>
      <c r="R925" s="52">
        <v>0</v>
      </c>
      <c r="S925" s="52">
        <v>0</v>
      </c>
      <c r="T925" s="52">
        <v>3930</v>
      </c>
      <c r="U925" s="52">
        <v>0</v>
      </c>
      <c r="V925" s="52">
        <v>0</v>
      </c>
      <c r="W925" s="52">
        <v>0</v>
      </c>
    </row>
    <row r="926" spans="2:23">
      <c r="B926" s="137"/>
      <c r="C926" s="137"/>
      <c r="D926" s="137" t="s">
        <v>227</v>
      </c>
      <c r="E926" s="137" t="s">
        <v>197</v>
      </c>
      <c r="F926" s="137" t="s">
        <v>197</v>
      </c>
      <c r="G926" s="52">
        <f t="shared" si="35"/>
        <v>49229.3</v>
      </c>
      <c r="H926" s="52">
        <f t="shared" si="36"/>
        <v>49229.3</v>
      </c>
      <c r="I926" s="52">
        <f t="shared" si="36"/>
        <v>0</v>
      </c>
      <c r="J926" s="52">
        <f t="shared" si="36"/>
        <v>0</v>
      </c>
      <c r="K926" s="52">
        <f t="shared" si="36"/>
        <v>0</v>
      </c>
      <c r="L926" s="52">
        <v>0</v>
      </c>
      <c r="M926" s="52">
        <v>0</v>
      </c>
      <c r="N926" s="52">
        <v>0</v>
      </c>
      <c r="O926" s="52">
        <v>0</v>
      </c>
      <c r="P926" s="52">
        <v>857.4</v>
      </c>
      <c r="Q926" s="52">
        <v>0</v>
      </c>
      <c r="R926" s="52">
        <v>0</v>
      </c>
      <c r="S926" s="52">
        <v>0</v>
      </c>
      <c r="T926" s="52">
        <v>48371.9</v>
      </c>
      <c r="U926" s="52">
        <v>0</v>
      </c>
      <c r="V926" s="52">
        <v>0</v>
      </c>
      <c r="W926" s="52">
        <v>0</v>
      </c>
    </row>
    <row r="927" spans="2:23">
      <c r="B927" s="137" t="s">
        <v>125</v>
      </c>
      <c r="C927" s="137" t="s">
        <v>145</v>
      </c>
      <c r="D927" s="137" t="s">
        <v>123</v>
      </c>
      <c r="E927" s="137"/>
      <c r="F927" s="137" t="s">
        <v>197</v>
      </c>
      <c r="G927" s="52">
        <f t="shared" si="35"/>
        <v>227467.3</v>
      </c>
      <c r="H927" s="52">
        <f t="shared" si="36"/>
        <v>142043.9</v>
      </c>
      <c r="I927" s="52">
        <f t="shared" si="36"/>
        <v>72179.100000000006</v>
      </c>
      <c r="J927" s="52">
        <f t="shared" si="36"/>
        <v>13244.3</v>
      </c>
      <c r="K927" s="52">
        <f t="shared" si="36"/>
        <v>0</v>
      </c>
      <c r="L927" s="52">
        <v>10931.4</v>
      </c>
      <c r="M927" s="52">
        <v>72179.100000000006</v>
      </c>
      <c r="N927" s="52">
        <v>13244.3</v>
      </c>
      <c r="O927" s="52">
        <v>0</v>
      </c>
      <c r="P927" s="52">
        <v>460.7</v>
      </c>
      <c r="Q927" s="52">
        <v>0</v>
      </c>
      <c r="R927" s="52">
        <v>0</v>
      </c>
      <c r="S927" s="52">
        <v>0</v>
      </c>
      <c r="T927" s="52">
        <v>130651.8</v>
      </c>
      <c r="U927" s="52">
        <v>0</v>
      </c>
      <c r="V927" s="52">
        <v>0</v>
      </c>
      <c r="W927" s="52">
        <v>0</v>
      </c>
    </row>
    <row r="928" spans="2:23">
      <c r="B928" s="137"/>
      <c r="C928" s="137"/>
      <c r="D928" s="137" t="s">
        <v>198</v>
      </c>
      <c r="E928" s="137" t="s">
        <v>58</v>
      </c>
      <c r="F928" s="137" t="s">
        <v>197</v>
      </c>
      <c r="G928" s="52">
        <f t="shared" si="35"/>
        <v>85423.400000000009</v>
      </c>
      <c r="H928" s="52">
        <f t="shared" si="36"/>
        <v>0</v>
      </c>
      <c r="I928" s="52">
        <f t="shared" si="36"/>
        <v>72179.100000000006</v>
      </c>
      <c r="J928" s="52">
        <f t="shared" si="36"/>
        <v>13244.3</v>
      </c>
      <c r="K928" s="52">
        <f t="shared" si="36"/>
        <v>0</v>
      </c>
      <c r="L928" s="52">
        <v>0</v>
      </c>
      <c r="M928" s="52">
        <v>72179.100000000006</v>
      </c>
      <c r="N928" s="52">
        <v>13244.3</v>
      </c>
      <c r="O928" s="52">
        <v>0</v>
      </c>
      <c r="P928" s="52">
        <v>0</v>
      </c>
      <c r="Q928" s="52">
        <v>0</v>
      </c>
      <c r="R928" s="52">
        <v>0</v>
      </c>
      <c r="S928" s="52">
        <v>0</v>
      </c>
      <c r="T928" s="52">
        <v>0</v>
      </c>
      <c r="U928" s="52">
        <v>0</v>
      </c>
      <c r="V928" s="52">
        <v>0</v>
      </c>
      <c r="W928" s="52">
        <v>0</v>
      </c>
    </row>
    <row r="929" spans="2:23">
      <c r="B929" s="137"/>
      <c r="C929" s="137"/>
      <c r="D929" s="137"/>
      <c r="E929" s="137" t="s">
        <v>153</v>
      </c>
      <c r="F929" s="51" t="s">
        <v>58</v>
      </c>
      <c r="G929" s="52">
        <f t="shared" si="35"/>
        <v>79946.2</v>
      </c>
      <c r="H929" s="52">
        <f t="shared" si="36"/>
        <v>0</v>
      </c>
      <c r="I929" s="52">
        <f t="shared" si="36"/>
        <v>67551</v>
      </c>
      <c r="J929" s="52">
        <f t="shared" si="36"/>
        <v>12395.2</v>
      </c>
      <c r="K929" s="52">
        <f t="shared" si="36"/>
        <v>0</v>
      </c>
      <c r="L929" s="52">
        <v>0</v>
      </c>
      <c r="M929" s="52">
        <v>67551</v>
      </c>
      <c r="N929" s="52">
        <v>12395.2</v>
      </c>
      <c r="O929" s="52">
        <v>0</v>
      </c>
      <c r="P929" s="52">
        <v>0</v>
      </c>
      <c r="Q929" s="52">
        <v>0</v>
      </c>
      <c r="R929" s="52">
        <v>0</v>
      </c>
      <c r="S929" s="52">
        <v>0</v>
      </c>
      <c r="T929" s="52">
        <v>0</v>
      </c>
      <c r="U929" s="52">
        <v>0</v>
      </c>
      <c r="V929" s="52">
        <v>0</v>
      </c>
      <c r="W929" s="52">
        <v>0</v>
      </c>
    </row>
    <row r="930" spans="2:23">
      <c r="B930" s="137"/>
      <c r="C930" s="137"/>
      <c r="D930" s="137"/>
      <c r="E930" s="137"/>
      <c r="F930" s="51" t="s">
        <v>199</v>
      </c>
      <c r="G930" s="52">
        <f t="shared" si="35"/>
        <v>27129</v>
      </c>
      <c r="H930" s="52">
        <f t="shared" si="36"/>
        <v>0</v>
      </c>
      <c r="I930" s="52">
        <f t="shared" si="36"/>
        <v>22922.799999999999</v>
      </c>
      <c r="J930" s="52">
        <f t="shared" si="36"/>
        <v>4206.2</v>
      </c>
      <c r="K930" s="52">
        <f t="shared" si="36"/>
        <v>0</v>
      </c>
      <c r="L930" s="52">
        <v>0</v>
      </c>
      <c r="M930" s="52">
        <v>22922.799999999999</v>
      </c>
      <c r="N930" s="52">
        <v>4206.2</v>
      </c>
      <c r="O930" s="52">
        <v>0</v>
      </c>
      <c r="P930" s="52">
        <v>0</v>
      </c>
      <c r="Q930" s="52">
        <v>0</v>
      </c>
      <c r="R930" s="52">
        <v>0</v>
      </c>
      <c r="S930" s="52">
        <v>0</v>
      </c>
      <c r="T930" s="52">
        <v>0</v>
      </c>
      <c r="U930" s="52">
        <v>0</v>
      </c>
      <c r="V930" s="52">
        <v>0</v>
      </c>
      <c r="W930" s="52">
        <v>0</v>
      </c>
    </row>
    <row r="931" spans="2:23" ht="31.2">
      <c r="B931" s="137"/>
      <c r="C931" s="137"/>
      <c r="D931" s="137"/>
      <c r="E931" s="137"/>
      <c r="F931" s="51" t="s">
        <v>200</v>
      </c>
      <c r="G931" s="52">
        <f t="shared" si="35"/>
        <v>15893</v>
      </c>
      <c r="H931" s="52">
        <f t="shared" si="36"/>
        <v>0</v>
      </c>
      <c r="I931" s="52">
        <f t="shared" si="36"/>
        <v>13428.9</v>
      </c>
      <c r="J931" s="52">
        <f t="shared" si="36"/>
        <v>2464.1</v>
      </c>
      <c r="K931" s="52">
        <f t="shared" si="36"/>
        <v>0</v>
      </c>
      <c r="L931" s="52">
        <v>0</v>
      </c>
      <c r="M931" s="52">
        <v>13428.9</v>
      </c>
      <c r="N931" s="52">
        <v>2464.1</v>
      </c>
      <c r="O931" s="52">
        <v>0</v>
      </c>
      <c r="P931" s="52">
        <v>0</v>
      </c>
      <c r="Q931" s="52">
        <v>0</v>
      </c>
      <c r="R931" s="52">
        <v>0</v>
      </c>
      <c r="S931" s="52">
        <v>0</v>
      </c>
      <c r="T931" s="52">
        <v>0</v>
      </c>
      <c r="U931" s="52">
        <v>0</v>
      </c>
      <c r="V931" s="52">
        <v>0</v>
      </c>
      <c r="W931" s="52">
        <v>0</v>
      </c>
    </row>
    <row r="932" spans="2:23">
      <c r="B932" s="137"/>
      <c r="C932" s="137"/>
      <c r="D932" s="137"/>
      <c r="E932" s="137"/>
      <c r="F932" s="51" t="s">
        <v>201</v>
      </c>
      <c r="G932" s="52">
        <f t="shared" si="35"/>
        <v>498.8</v>
      </c>
      <c r="H932" s="52">
        <f t="shared" si="36"/>
        <v>0</v>
      </c>
      <c r="I932" s="52">
        <f t="shared" si="36"/>
        <v>421.5</v>
      </c>
      <c r="J932" s="52">
        <f t="shared" si="36"/>
        <v>77.3</v>
      </c>
      <c r="K932" s="52">
        <f t="shared" si="36"/>
        <v>0</v>
      </c>
      <c r="L932" s="52">
        <v>0</v>
      </c>
      <c r="M932" s="52">
        <v>421.5</v>
      </c>
      <c r="N932" s="52">
        <v>77.3</v>
      </c>
      <c r="O932" s="52">
        <v>0</v>
      </c>
      <c r="P932" s="52">
        <v>0</v>
      </c>
      <c r="Q932" s="52">
        <v>0</v>
      </c>
      <c r="R932" s="52">
        <v>0</v>
      </c>
      <c r="S932" s="52">
        <v>0</v>
      </c>
      <c r="T932" s="52">
        <v>0</v>
      </c>
      <c r="U932" s="52">
        <v>0</v>
      </c>
      <c r="V932" s="52">
        <v>0</v>
      </c>
      <c r="W932" s="52">
        <v>0</v>
      </c>
    </row>
    <row r="933" spans="2:23">
      <c r="B933" s="137"/>
      <c r="C933" s="137"/>
      <c r="D933" s="137"/>
      <c r="E933" s="137"/>
      <c r="F933" s="51" t="s">
        <v>202</v>
      </c>
      <c r="G933" s="52">
        <f t="shared" si="35"/>
        <v>1695.5</v>
      </c>
      <c r="H933" s="52">
        <f t="shared" si="36"/>
        <v>0</v>
      </c>
      <c r="I933" s="52">
        <f t="shared" si="36"/>
        <v>1432.6</v>
      </c>
      <c r="J933" s="52">
        <f t="shared" si="36"/>
        <v>262.89999999999998</v>
      </c>
      <c r="K933" s="52">
        <f t="shared" si="36"/>
        <v>0</v>
      </c>
      <c r="L933" s="52">
        <v>0</v>
      </c>
      <c r="M933" s="52">
        <v>1432.6</v>
      </c>
      <c r="N933" s="52">
        <v>262.89999999999998</v>
      </c>
      <c r="O933" s="52">
        <v>0</v>
      </c>
      <c r="P933" s="52">
        <v>0</v>
      </c>
      <c r="Q933" s="52">
        <v>0</v>
      </c>
      <c r="R933" s="52">
        <v>0</v>
      </c>
      <c r="S933" s="52">
        <v>0</v>
      </c>
      <c r="T933" s="52">
        <v>0</v>
      </c>
      <c r="U933" s="52">
        <v>0</v>
      </c>
      <c r="V933" s="52">
        <v>0</v>
      </c>
      <c r="W933" s="52">
        <v>0</v>
      </c>
    </row>
    <row r="934" spans="2:23" ht="31.2">
      <c r="B934" s="137"/>
      <c r="C934" s="137"/>
      <c r="D934" s="137"/>
      <c r="E934" s="137"/>
      <c r="F934" s="51" t="s">
        <v>203</v>
      </c>
      <c r="G934" s="52">
        <f t="shared" si="35"/>
        <v>2081.1</v>
      </c>
      <c r="H934" s="52">
        <f t="shared" si="36"/>
        <v>0</v>
      </c>
      <c r="I934" s="52">
        <f t="shared" si="36"/>
        <v>1758.4</v>
      </c>
      <c r="J934" s="52">
        <f t="shared" si="36"/>
        <v>322.7</v>
      </c>
      <c r="K934" s="52">
        <f t="shared" si="36"/>
        <v>0</v>
      </c>
      <c r="L934" s="52">
        <v>0</v>
      </c>
      <c r="M934" s="52">
        <v>1758.4</v>
      </c>
      <c r="N934" s="52">
        <v>322.7</v>
      </c>
      <c r="O934" s="52">
        <v>0</v>
      </c>
      <c r="P934" s="52">
        <v>0</v>
      </c>
      <c r="Q934" s="52">
        <v>0</v>
      </c>
      <c r="R934" s="52">
        <v>0</v>
      </c>
      <c r="S934" s="52">
        <v>0</v>
      </c>
      <c r="T934" s="52">
        <v>0</v>
      </c>
      <c r="U934" s="52">
        <v>0</v>
      </c>
      <c r="V934" s="52">
        <v>0</v>
      </c>
      <c r="W934" s="52">
        <v>0</v>
      </c>
    </row>
    <row r="935" spans="2:23">
      <c r="B935" s="137"/>
      <c r="C935" s="137"/>
      <c r="D935" s="137"/>
      <c r="E935" s="137"/>
      <c r="F935" s="51" t="s">
        <v>204</v>
      </c>
      <c r="G935" s="52">
        <f t="shared" si="35"/>
        <v>941.8</v>
      </c>
      <c r="H935" s="52">
        <f t="shared" si="36"/>
        <v>0</v>
      </c>
      <c r="I935" s="52">
        <f t="shared" si="36"/>
        <v>795.8</v>
      </c>
      <c r="J935" s="52">
        <f t="shared" si="36"/>
        <v>146</v>
      </c>
      <c r="K935" s="52">
        <f t="shared" si="36"/>
        <v>0</v>
      </c>
      <c r="L935" s="52">
        <v>0</v>
      </c>
      <c r="M935" s="52">
        <v>795.8</v>
      </c>
      <c r="N935" s="52">
        <v>146</v>
      </c>
      <c r="O935" s="52">
        <v>0</v>
      </c>
      <c r="P935" s="52">
        <v>0</v>
      </c>
      <c r="Q935" s="52">
        <v>0</v>
      </c>
      <c r="R935" s="52">
        <v>0</v>
      </c>
      <c r="S935" s="52">
        <v>0</v>
      </c>
      <c r="T935" s="52">
        <v>0</v>
      </c>
      <c r="U935" s="52">
        <v>0</v>
      </c>
      <c r="V935" s="52">
        <v>0</v>
      </c>
      <c r="W935" s="52">
        <v>0</v>
      </c>
    </row>
    <row r="936" spans="2:23">
      <c r="B936" s="137"/>
      <c r="C936" s="137"/>
      <c r="D936" s="137"/>
      <c r="E936" s="137"/>
      <c r="F936" s="51" t="s">
        <v>55</v>
      </c>
      <c r="G936" s="52">
        <f t="shared" si="35"/>
        <v>31707</v>
      </c>
      <c r="H936" s="52">
        <f t="shared" si="36"/>
        <v>0</v>
      </c>
      <c r="I936" s="52">
        <f t="shared" si="36"/>
        <v>26791</v>
      </c>
      <c r="J936" s="52">
        <f t="shared" si="36"/>
        <v>4916</v>
      </c>
      <c r="K936" s="52">
        <f t="shared" si="36"/>
        <v>0</v>
      </c>
      <c r="L936" s="52">
        <v>0</v>
      </c>
      <c r="M936" s="52">
        <v>26791</v>
      </c>
      <c r="N936" s="52">
        <v>4916</v>
      </c>
      <c r="O936" s="52">
        <v>0</v>
      </c>
      <c r="P936" s="52">
        <v>0</v>
      </c>
      <c r="Q936" s="52">
        <v>0</v>
      </c>
      <c r="R936" s="52">
        <v>0</v>
      </c>
      <c r="S936" s="52">
        <v>0</v>
      </c>
      <c r="T936" s="52">
        <v>0</v>
      </c>
      <c r="U936" s="52">
        <v>0</v>
      </c>
      <c r="V936" s="52">
        <v>0</v>
      </c>
      <c r="W936" s="52">
        <v>0</v>
      </c>
    </row>
    <row r="937" spans="2:23">
      <c r="B937" s="137"/>
      <c r="C937" s="137"/>
      <c r="D937" s="137"/>
      <c r="E937" s="137" t="s">
        <v>154</v>
      </c>
      <c r="F937" s="51" t="s">
        <v>58</v>
      </c>
      <c r="G937" s="52">
        <f t="shared" si="35"/>
        <v>5477.2000000000007</v>
      </c>
      <c r="H937" s="52">
        <f t="shared" si="36"/>
        <v>0</v>
      </c>
      <c r="I937" s="52">
        <f t="shared" si="36"/>
        <v>4628.1000000000004</v>
      </c>
      <c r="J937" s="52">
        <f t="shared" si="36"/>
        <v>849.1</v>
      </c>
      <c r="K937" s="52">
        <f t="shared" si="36"/>
        <v>0</v>
      </c>
      <c r="L937" s="52">
        <v>0</v>
      </c>
      <c r="M937" s="52">
        <v>4628.1000000000004</v>
      </c>
      <c r="N937" s="52">
        <v>849.1</v>
      </c>
      <c r="O937" s="52">
        <v>0</v>
      </c>
      <c r="P937" s="52">
        <v>0</v>
      </c>
      <c r="Q937" s="52">
        <v>0</v>
      </c>
      <c r="R937" s="52">
        <v>0</v>
      </c>
      <c r="S937" s="52">
        <v>0</v>
      </c>
      <c r="T937" s="52">
        <v>0</v>
      </c>
      <c r="U937" s="52">
        <v>0</v>
      </c>
      <c r="V937" s="52">
        <v>0</v>
      </c>
      <c r="W937" s="52">
        <v>0</v>
      </c>
    </row>
    <row r="938" spans="2:23">
      <c r="B938" s="137"/>
      <c r="C938" s="137"/>
      <c r="D938" s="137"/>
      <c r="E938" s="137"/>
      <c r="F938" s="51" t="s">
        <v>205</v>
      </c>
      <c r="G938" s="52">
        <f t="shared" si="35"/>
        <v>847.09999999999991</v>
      </c>
      <c r="H938" s="52">
        <f t="shared" si="36"/>
        <v>0</v>
      </c>
      <c r="I938" s="52">
        <f t="shared" si="36"/>
        <v>715.8</v>
      </c>
      <c r="J938" s="52">
        <f t="shared" si="36"/>
        <v>131.30000000000001</v>
      </c>
      <c r="K938" s="52">
        <f t="shared" si="36"/>
        <v>0</v>
      </c>
      <c r="L938" s="52">
        <v>0</v>
      </c>
      <c r="M938" s="52">
        <v>715.8</v>
      </c>
      <c r="N938" s="52">
        <v>131.30000000000001</v>
      </c>
      <c r="O938" s="52">
        <v>0</v>
      </c>
      <c r="P938" s="52">
        <v>0</v>
      </c>
      <c r="Q938" s="52">
        <v>0</v>
      </c>
      <c r="R938" s="52">
        <v>0</v>
      </c>
      <c r="S938" s="52">
        <v>0</v>
      </c>
      <c r="T938" s="52">
        <v>0</v>
      </c>
      <c r="U938" s="52">
        <v>0</v>
      </c>
      <c r="V938" s="52">
        <v>0</v>
      </c>
      <c r="W938" s="52">
        <v>0</v>
      </c>
    </row>
    <row r="939" spans="2:23">
      <c r="B939" s="137"/>
      <c r="C939" s="137"/>
      <c r="D939" s="137"/>
      <c r="E939" s="137"/>
      <c r="F939" s="51" t="s">
        <v>206</v>
      </c>
      <c r="G939" s="52">
        <f t="shared" si="35"/>
        <v>1678.6</v>
      </c>
      <c r="H939" s="52">
        <f t="shared" si="36"/>
        <v>0</v>
      </c>
      <c r="I939" s="52">
        <f t="shared" si="36"/>
        <v>1418.3</v>
      </c>
      <c r="J939" s="52">
        <f t="shared" si="36"/>
        <v>260.3</v>
      </c>
      <c r="K939" s="52">
        <f t="shared" si="36"/>
        <v>0</v>
      </c>
      <c r="L939" s="52">
        <v>0</v>
      </c>
      <c r="M939" s="52">
        <v>1418.3</v>
      </c>
      <c r="N939" s="52">
        <v>260.3</v>
      </c>
      <c r="O939" s="52">
        <v>0</v>
      </c>
      <c r="P939" s="52">
        <v>0</v>
      </c>
      <c r="Q939" s="52">
        <v>0</v>
      </c>
      <c r="R939" s="52">
        <v>0</v>
      </c>
      <c r="S939" s="52">
        <v>0</v>
      </c>
      <c r="T939" s="52">
        <v>0</v>
      </c>
      <c r="U939" s="52">
        <v>0</v>
      </c>
      <c r="V939" s="52">
        <v>0</v>
      </c>
      <c r="W939" s="52">
        <v>0</v>
      </c>
    </row>
    <row r="940" spans="2:23">
      <c r="B940" s="137"/>
      <c r="C940" s="137"/>
      <c r="D940" s="137"/>
      <c r="E940" s="137"/>
      <c r="F940" s="51" t="s">
        <v>207</v>
      </c>
      <c r="G940" s="52">
        <f t="shared" si="35"/>
        <v>319.39999999999998</v>
      </c>
      <c r="H940" s="52">
        <f t="shared" si="36"/>
        <v>0</v>
      </c>
      <c r="I940" s="52">
        <f t="shared" si="36"/>
        <v>269.89999999999998</v>
      </c>
      <c r="J940" s="52">
        <f t="shared" si="36"/>
        <v>49.5</v>
      </c>
      <c r="K940" s="52">
        <f t="shared" si="36"/>
        <v>0</v>
      </c>
      <c r="L940" s="52">
        <v>0</v>
      </c>
      <c r="M940" s="52">
        <v>269.89999999999998</v>
      </c>
      <c r="N940" s="52">
        <v>49.5</v>
      </c>
      <c r="O940" s="52">
        <v>0</v>
      </c>
      <c r="P940" s="52">
        <v>0</v>
      </c>
      <c r="Q940" s="52">
        <v>0</v>
      </c>
      <c r="R940" s="52">
        <v>0</v>
      </c>
      <c r="S940" s="52">
        <v>0</v>
      </c>
      <c r="T940" s="52">
        <v>0</v>
      </c>
      <c r="U940" s="52">
        <v>0</v>
      </c>
      <c r="V940" s="52">
        <v>0</v>
      </c>
      <c r="W940" s="52">
        <v>0</v>
      </c>
    </row>
    <row r="941" spans="2:23" ht="31.2">
      <c r="B941" s="137"/>
      <c r="C941" s="137"/>
      <c r="D941" s="137"/>
      <c r="E941" s="137"/>
      <c r="F941" s="51" t="s">
        <v>208</v>
      </c>
      <c r="G941" s="52">
        <f t="shared" si="35"/>
        <v>383.2</v>
      </c>
      <c r="H941" s="52">
        <f t="shared" si="36"/>
        <v>0</v>
      </c>
      <c r="I941" s="52">
        <f t="shared" si="36"/>
        <v>323.8</v>
      </c>
      <c r="J941" s="52">
        <f t="shared" si="36"/>
        <v>59.4</v>
      </c>
      <c r="K941" s="52">
        <f t="shared" si="36"/>
        <v>0</v>
      </c>
      <c r="L941" s="52">
        <v>0</v>
      </c>
      <c r="M941" s="52">
        <v>323.8</v>
      </c>
      <c r="N941" s="52">
        <v>59.4</v>
      </c>
      <c r="O941" s="52">
        <v>0</v>
      </c>
      <c r="P941" s="52">
        <v>0</v>
      </c>
      <c r="Q941" s="52">
        <v>0</v>
      </c>
      <c r="R941" s="52">
        <v>0</v>
      </c>
      <c r="S941" s="52">
        <v>0</v>
      </c>
      <c r="T941" s="52">
        <v>0</v>
      </c>
      <c r="U941" s="52">
        <v>0</v>
      </c>
      <c r="V941" s="52">
        <v>0</v>
      </c>
      <c r="W941" s="52">
        <v>0</v>
      </c>
    </row>
    <row r="942" spans="2:23">
      <c r="B942" s="137"/>
      <c r="C942" s="137"/>
      <c r="D942" s="137"/>
      <c r="E942" s="137"/>
      <c r="F942" s="51" t="s">
        <v>209</v>
      </c>
      <c r="G942" s="52">
        <f t="shared" si="35"/>
        <v>1.5999999999999999</v>
      </c>
      <c r="H942" s="52">
        <f t="shared" si="36"/>
        <v>0</v>
      </c>
      <c r="I942" s="52">
        <f t="shared" si="36"/>
        <v>1.4</v>
      </c>
      <c r="J942" s="52">
        <f t="shared" si="36"/>
        <v>0.2</v>
      </c>
      <c r="K942" s="52">
        <f t="shared" si="36"/>
        <v>0</v>
      </c>
      <c r="L942" s="52">
        <v>0</v>
      </c>
      <c r="M942" s="52">
        <v>1.4</v>
      </c>
      <c r="N942" s="52">
        <v>0.2</v>
      </c>
      <c r="O942" s="52">
        <v>0</v>
      </c>
      <c r="P942" s="52">
        <v>0</v>
      </c>
      <c r="Q942" s="52">
        <v>0</v>
      </c>
      <c r="R942" s="52">
        <v>0</v>
      </c>
      <c r="S942" s="52">
        <v>0</v>
      </c>
      <c r="T942" s="52">
        <v>0</v>
      </c>
      <c r="U942" s="52">
        <v>0</v>
      </c>
      <c r="V942" s="52">
        <v>0</v>
      </c>
      <c r="W942" s="52">
        <v>0</v>
      </c>
    </row>
    <row r="943" spans="2:23">
      <c r="B943" s="137"/>
      <c r="C943" s="137"/>
      <c r="D943" s="137"/>
      <c r="E943" s="137"/>
      <c r="F943" s="51" t="s">
        <v>55</v>
      </c>
      <c r="G943" s="52">
        <f t="shared" si="35"/>
        <v>2247.3000000000002</v>
      </c>
      <c r="H943" s="52">
        <f t="shared" si="36"/>
        <v>0</v>
      </c>
      <c r="I943" s="52">
        <f t="shared" si="36"/>
        <v>1898.9</v>
      </c>
      <c r="J943" s="52">
        <f t="shared" si="36"/>
        <v>348.4</v>
      </c>
      <c r="K943" s="52">
        <f t="shared" si="36"/>
        <v>0</v>
      </c>
      <c r="L943" s="52">
        <v>0</v>
      </c>
      <c r="M943" s="52">
        <v>1898.9</v>
      </c>
      <c r="N943" s="52">
        <v>348.4</v>
      </c>
      <c r="O943" s="52">
        <v>0</v>
      </c>
      <c r="P943" s="52">
        <v>0</v>
      </c>
      <c r="Q943" s="52">
        <v>0</v>
      </c>
      <c r="R943" s="52">
        <v>0</v>
      </c>
      <c r="S943" s="52">
        <v>0</v>
      </c>
      <c r="T943" s="52">
        <v>0</v>
      </c>
      <c r="U943" s="52">
        <v>0</v>
      </c>
      <c r="V943" s="52">
        <v>0</v>
      </c>
      <c r="W943" s="52">
        <v>0</v>
      </c>
    </row>
    <row r="944" spans="2:23" ht="62.4">
      <c r="B944" s="137"/>
      <c r="C944" s="137"/>
      <c r="D944" s="137"/>
      <c r="E944" s="51" t="s">
        <v>210</v>
      </c>
      <c r="F944" s="51" t="s">
        <v>233</v>
      </c>
      <c r="G944" s="52">
        <f t="shared" si="35"/>
        <v>0</v>
      </c>
      <c r="H944" s="52">
        <f t="shared" si="36"/>
        <v>0</v>
      </c>
      <c r="I944" s="52">
        <f t="shared" si="36"/>
        <v>0</v>
      </c>
      <c r="J944" s="52">
        <f t="shared" si="36"/>
        <v>0</v>
      </c>
      <c r="K944" s="52">
        <f t="shared" si="36"/>
        <v>0</v>
      </c>
      <c r="L944" s="52">
        <v>0</v>
      </c>
      <c r="M944" s="52">
        <v>0</v>
      </c>
      <c r="N944" s="52">
        <v>0</v>
      </c>
      <c r="O944" s="52">
        <v>0</v>
      </c>
      <c r="P944" s="52">
        <v>0</v>
      </c>
      <c r="Q944" s="52">
        <v>0</v>
      </c>
      <c r="R944" s="52">
        <v>0</v>
      </c>
      <c r="S944" s="52">
        <v>0</v>
      </c>
      <c r="T944" s="52">
        <v>0</v>
      </c>
      <c r="U944" s="52">
        <v>0</v>
      </c>
      <c r="V944" s="52">
        <v>0</v>
      </c>
      <c r="W944" s="52">
        <v>0</v>
      </c>
    </row>
    <row r="945" spans="2:23">
      <c r="B945" s="137"/>
      <c r="C945" s="137"/>
      <c r="D945" s="137"/>
      <c r="E945" s="137" t="s">
        <v>211</v>
      </c>
      <c r="F945" s="137" t="s">
        <v>197</v>
      </c>
      <c r="G945" s="52">
        <f t="shared" si="35"/>
        <v>0</v>
      </c>
      <c r="H945" s="52">
        <f t="shared" si="36"/>
        <v>0</v>
      </c>
      <c r="I945" s="52">
        <f t="shared" si="36"/>
        <v>0</v>
      </c>
      <c r="J945" s="52">
        <f t="shared" si="36"/>
        <v>0</v>
      </c>
      <c r="K945" s="52">
        <f t="shared" si="36"/>
        <v>0</v>
      </c>
      <c r="L945" s="52">
        <v>0</v>
      </c>
      <c r="M945" s="52">
        <v>0</v>
      </c>
      <c r="N945" s="52">
        <v>0</v>
      </c>
      <c r="O945" s="52">
        <v>0</v>
      </c>
      <c r="P945" s="52">
        <v>0</v>
      </c>
      <c r="Q945" s="52">
        <v>0</v>
      </c>
      <c r="R945" s="52">
        <v>0</v>
      </c>
      <c r="S945" s="52">
        <v>0</v>
      </c>
      <c r="T945" s="52">
        <v>0</v>
      </c>
      <c r="U945" s="52">
        <v>0</v>
      </c>
      <c r="V945" s="52">
        <v>0</v>
      </c>
      <c r="W945" s="52">
        <v>0</v>
      </c>
    </row>
    <row r="946" spans="2:23">
      <c r="B946" s="137"/>
      <c r="C946" s="137"/>
      <c r="D946" s="137" t="s">
        <v>212</v>
      </c>
      <c r="E946" s="137" t="s">
        <v>58</v>
      </c>
      <c r="F946" s="137" t="s">
        <v>197</v>
      </c>
      <c r="G946" s="52">
        <f t="shared" si="35"/>
        <v>64484.4</v>
      </c>
      <c r="H946" s="52">
        <f t="shared" si="36"/>
        <v>64484.4</v>
      </c>
      <c r="I946" s="52">
        <f t="shared" si="36"/>
        <v>0</v>
      </c>
      <c r="J946" s="52">
        <f t="shared" si="36"/>
        <v>0</v>
      </c>
      <c r="K946" s="52">
        <f t="shared" si="36"/>
        <v>0</v>
      </c>
      <c r="L946" s="52">
        <v>0</v>
      </c>
      <c r="M946" s="52">
        <v>0</v>
      </c>
      <c r="N946" s="52">
        <v>0</v>
      </c>
      <c r="O946" s="52">
        <v>0</v>
      </c>
      <c r="P946" s="52">
        <v>0</v>
      </c>
      <c r="Q946" s="52">
        <v>0</v>
      </c>
      <c r="R946" s="52">
        <v>0</v>
      </c>
      <c r="S946" s="52">
        <v>0</v>
      </c>
      <c r="T946" s="52">
        <v>64484.4</v>
      </c>
      <c r="U946" s="52">
        <v>0</v>
      </c>
      <c r="V946" s="52">
        <v>0</v>
      </c>
      <c r="W946" s="52">
        <v>0</v>
      </c>
    </row>
    <row r="947" spans="2:23">
      <c r="B947" s="137"/>
      <c r="C947" s="137"/>
      <c r="D947" s="137"/>
      <c r="E947" s="137" t="s">
        <v>199</v>
      </c>
      <c r="F947" s="51" t="s">
        <v>213</v>
      </c>
      <c r="G947" s="52">
        <f t="shared" si="35"/>
        <v>57</v>
      </c>
      <c r="H947" s="52">
        <f t="shared" si="36"/>
        <v>57</v>
      </c>
      <c r="I947" s="52">
        <f t="shared" si="36"/>
        <v>0</v>
      </c>
      <c r="J947" s="52">
        <f t="shared" si="36"/>
        <v>0</v>
      </c>
      <c r="K947" s="52">
        <f t="shared" si="36"/>
        <v>0</v>
      </c>
      <c r="L947" s="52">
        <v>0</v>
      </c>
      <c r="M947" s="52">
        <v>0</v>
      </c>
      <c r="N947" s="52">
        <v>0</v>
      </c>
      <c r="O947" s="52">
        <v>0</v>
      </c>
      <c r="P947" s="52">
        <v>0</v>
      </c>
      <c r="Q947" s="52">
        <v>0</v>
      </c>
      <c r="R947" s="52">
        <v>0</v>
      </c>
      <c r="S947" s="52">
        <v>0</v>
      </c>
      <c r="T947" s="52">
        <v>57</v>
      </c>
      <c r="U947" s="52">
        <v>0</v>
      </c>
      <c r="V947" s="52">
        <v>0</v>
      </c>
      <c r="W947" s="52">
        <v>0</v>
      </c>
    </row>
    <row r="948" spans="2:23">
      <c r="B948" s="137"/>
      <c r="C948" s="137"/>
      <c r="D948" s="137"/>
      <c r="E948" s="137"/>
      <c r="F948" s="51" t="s">
        <v>55</v>
      </c>
      <c r="G948" s="52">
        <f t="shared" si="35"/>
        <v>25928.6</v>
      </c>
      <c r="H948" s="52">
        <f t="shared" si="36"/>
        <v>25928.6</v>
      </c>
      <c r="I948" s="52">
        <f t="shared" si="36"/>
        <v>0</v>
      </c>
      <c r="J948" s="52">
        <f t="shared" si="36"/>
        <v>0</v>
      </c>
      <c r="K948" s="52">
        <f t="shared" si="36"/>
        <v>0</v>
      </c>
      <c r="L948" s="52">
        <v>0</v>
      </c>
      <c r="M948" s="52">
        <v>0</v>
      </c>
      <c r="N948" s="52">
        <v>0</v>
      </c>
      <c r="O948" s="52">
        <v>0</v>
      </c>
      <c r="P948" s="52">
        <v>0</v>
      </c>
      <c r="Q948" s="52">
        <v>0</v>
      </c>
      <c r="R948" s="52">
        <v>0</v>
      </c>
      <c r="S948" s="52">
        <v>0</v>
      </c>
      <c r="T948" s="52">
        <v>25928.6</v>
      </c>
      <c r="U948" s="52">
        <v>0</v>
      </c>
      <c r="V948" s="52">
        <v>0</v>
      </c>
      <c r="W948" s="52">
        <v>0</v>
      </c>
    </row>
    <row r="949" spans="2:23">
      <c r="B949" s="137"/>
      <c r="C949" s="137"/>
      <c r="D949" s="137"/>
      <c r="E949" s="137" t="s">
        <v>112</v>
      </c>
      <c r="F949" s="137" t="s">
        <v>197</v>
      </c>
      <c r="G949" s="52">
        <f t="shared" si="35"/>
        <v>892.2</v>
      </c>
      <c r="H949" s="52">
        <f t="shared" si="36"/>
        <v>892.2</v>
      </c>
      <c r="I949" s="52">
        <f t="shared" si="36"/>
        <v>0</v>
      </c>
      <c r="J949" s="52">
        <f t="shared" si="36"/>
        <v>0</v>
      </c>
      <c r="K949" s="52">
        <f t="shared" si="36"/>
        <v>0</v>
      </c>
      <c r="L949" s="52">
        <v>0</v>
      </c>
      <c r="M949" s="52">
        <v>0</v>
      </c>
      <c r="N949" s="52">
        <v>0</v>
      </c>
      <c r="O949" s="52">
        <v>0</v>
      </c>
      <c r="P949" s="52">
        <v>0</v>
      </c>
      <c r="Q949" s="52">
        <v>0</v>
      </c>
      <c r="R949" s="52">
        <v>0</v>
      </c>
      <c r="S949" s="52">
        <v>0</v>
      </c>
      <c r="T949" s="52">
        <v>892.2</v>
      </c>
      <c r="U949" s="52">
        <v>0</v>
      </c>
      <c r="V949" s="52">
        <v>0</v>
      </c>
      <c r="W949" s="52">
        <v>0</v>
      </c>
    </row>
    <row r="950" spans="2:23">
      <c r="B950" s="137"/>
      <c r="C950" s="137"/>
      <c r="D950" s="137"/>
      <c r="E950" s="137" t="s">
        <v>194</v>
      </c>
      <c r="F950" s="137" t="s">
        <v>197</v>
      </c>
      <c r="G950" s="52">
        <f t="shared" si="35"/>
        <v>1897.7</v>
      </c>
      <c r="H950" s="52">
        <f t="shared" si="36"/>
        <v>1897.7</v>
      </c>
      <c r="I950" s="52">
        <f t="shared" si="36"/>
        <v>0</v>
      </c>
      <c r="J950" s="52">
        <f t="shared" si="36"/>
        <v>0</v>
      </c>
      <c r="K950" s="52">
        <f t="shared" si="36"/>
        <v>0</v>
      </c>
      <c r="L950" s="52">
        <v>0</v>
      </c>
      <c r="M950" s="52">
        <v>0</v>
      </c>
      <c r="N950" s="52">
        <v>0</v>
      </c>
      <c r="O950" s="52">
        <v>0</v>
      </c>
      <c r="P950" s="52">
        <v>0</v>
      </c>
      <c r="Q950" s="52">
        <v>0</v>
      </c>
      <c r="R950" s="52">
        <v>0</v>
      </c>
      <c r="S950" s="52">
        <v>0</v>
      </c>
      <c r="T950" s="52">
        <v>1897.7</v>
      </c>
      <c r="U950" s="52">
        <v>0</v>
      </c>
      <c r="V950" s="52">
        <v>0</v>
      </c>
      <c r="W950" s="52">
        <v>0</v>
      </c>
    </row>
    <row r="951" spans="2:23">
      <c r="B951" s="137"/>
      <c r="C951" s="137"/>
      <c r="D951" s="137"/>
      <c r="E951" s="137" t="s">
        <v>200</v>
      </c>
      <c r="F951" s="51" t="s">
        <v>214</v>
      </c>
      <c r="G951" s="52">
        <f t="shared" si="35"/>
        <v>7835.5</v>
      </c>
      <c r="H951" s="52">
        <f t="shared" si="36"/>
        <v>7835.5</v>
      </c>
      <c r="I951" s="52">
        <f t="shared" si="36"/>
        <v>0</v>
      </c>
      <c r="J951" s="52">
        <f t="shared" si="36"/>
        <v>0</v>
      </c>
      <c r="K951" s="52">
        <f t="shared" si="36"/>
        <v>0</v>
      </c>
      <c r="L951" s="52">
        <v>0</v>
      </c>
      <c r="M951" s="52">
        <v>0</v>
      </c>
      <c r="N951" s="52">
        <v>0</v>
      </c>
      <c r="O951" s="52">
        <v>0</v>
      </c>
      <c r="P951" s="52">
        <v>0</v>
      </c>
      <c r="Q951" s="52">
        <v>0</v>
      </c>
      <c r="R951" s="52">
        <v>0</v>
      </c>
      <c r="S951" s="52">
        <v>0</v>
      </c>
      <c r="T951" s="52">
        <v>7835.5</v>
      </c>
      <c r="U951" s="52">
        <v>0</v>
      </c>
      <c r="V951" s="52">
        <v>0</v>
      </c>
      <c r="W951" s="52">
        <v>0</v>
      </c>
    </row>
    <row r="952" spans="2:23" ht="31.2">
      <c r="B952" s="137"/>
      <c r="C952" s="137"/>
      <c r="D952" s="137"/>
      <c r="E952" s="137"/>
      <c r="F952" s="51" t="s">
        <v>215</v>
      </c>
      <c r="G952" s="52">
        <f t="shared" si="35"/>
        <v>1040.0999999999999</v>
      </c>
      <c r="H952" s="52">
        <f t="shared" si="36"/>
        <v>1040.0999999999999</v>
      </c>
      <c r="I952" s="52">
        <f t="shared" si="36"/>
        <v>0</v>
      </c>
      <c r="J952" s="52">
        <f t="shared" si="36"/>
        <v>0</v>
      </c>
      <c r="K952" s="52">
        <f t="shared" si="36"/>
        <v>0</v>
      </c>
      <c r="L952" s="52">
        <v>0</v>
      </c>
      <c r="M952" s="52">
        <v>0</v>
      </c>
      <c r="N952" s="52">
        <v>0</v>
      </c>
      <c r="O952" s="52">
        <v>0</v>
      </c>
      <c r="P952" s="52">
        <v>0</v>
      </c>
      <c r="Q952" s="52">
        <v>0</v>
      </c>
      <c r="R952" s="52">
        <v>0</v>
      </c>
      <c r="S952" s="52">
        <v>0</v>
      </c>
      <c r="T952" s="52">
        <v>1040.0999999999999</v>
      </c>
      <c r="U952" s="52">
        <v>0</v>
      </c>
      <c r="V952" s="52">
        <v>0</v>
      </c>
      <c r="W952" s="52">
        <v>0</v>
      </c>
    </row>
    <row r="953" spans="2:23">
      <c r="B953" s="137"/>
      <c r="C953" s="137"/>
      <c r="D953" s="137"/>
      <c r="E953" s="137"/>
      <c r="F953" s="51" t="s">
        <v>216</v>
      </c>
      <c r="G953" s="52">
        <f t="shared" si="35"/>
        <v>2680</v>
      </c>
      <c r="H953" s="52">
        <f t="shared" si="36"/>
        <v>2680</v>
      </c>
      <c r="I953" s="52">
        <f t="shared" si="36"/>
        <v>0</v>
      </c>
      <c r="J953" s="52">
        <f t="shared" si="36"/>
        <v>0</v>
      </c>
      <c r="K953" s="52">
        <f t="shared" si="36"/>
        <v>0</v>
      </c>
      <c r="L953" s="52">
        <v>0</v>
      </c>
      <c r="M953" s="52">
        <v>0</v>
      </c>
      <c r="N953" s="52">
        <v>0</v>
      </c>
      <c r="O953" s="52">
        <v>0</v>
      </c>
      <c r="P953" s="52">
        <v>0</v>
      </c>
      <c r="Q953" s="52">
        <v>0</v>
      </c>
      <c r="R953" s="52">
        <v>0</v>
      </c>
      <c r="S953" s="52">
        <v>0</v>
      </c>
      <c r="T953" s="52">
        <v>2680</v>
      </c>
      <c r="U953" s="52">
        <v>0</v>
      </c>
      <c r="V953" s="52">
        <v>0</v>
      </c>
      <c r="W953" s="52">
        <v>0</v>
      </c>
    </row>
    <row r="954" spans="2:23">
      <c r="B954" s="137"/>
      <c r="C954" s="137"/>
      <c r="D954" s="137"/>
      <c r="E954" s="137"/>
      <c r="F954" s="51" t="s">
        <v>55</v>
      </c>
      <c r="G954" s="52">
        <f t="shared" si="35"/>
        <v>8575.6</v>
      </c>
      <c r="H954" s="52">
        <f t="shared" si="36"/>
        <v>8575.6</v>
      </c>
      <c r="I954" s="52">
        <f t="shared" si="36"/>
        <v>0</v>
      </c>
      <c r="J954" s="52">
        <f t="shared" si="36"/>
        <v>0</v>
      </c>
      <c r="K954" s="52">
        <f t="shared" si="36"/>
        <v>0</v>
      </c>
      <c r="L954" s="52">
        <v>0</v>
      </c>
      <c r="M954" s="52">
        <v>0</v>
      </c>
      <c r="N954" s="52">
        <v>0</v>
      </c>
      <c r="O954" s="52">
        <v>0</v>
      </c>
      <c r="P954" s="52">
        <v>0</v>
      </c>
      <c r="Q954" s="52">
        <v>0</v>
      </c>
      <c r="R954" s="52">
        <v>0</v>
      </c>
      <c r="S954" s="52">
        <v>0</v>
      </c>
      <c r="T954" s="52">
        <v>8575.6</v>
      </c>
      <c r="U954" s="52">
        <v>0</v>
      </c>
      <c r="V954" s="52">
        <v>0</v>
      </c>
      <c r="W954" s="52">
        <v>0</v>
      </c>
    </row>
    <row r="955" spans="2:23">
      <c r="B955" s="137"/>
      <c r="C955" s="137"/>
      <c r="D955" s="137"/>
      <c r="E955" s="137" t="s">
        <v>201</v>
      </c>
      <c r="F955" s="137" t="s">
        <v>197</v>
      </c>
      <c r="G955" s="52">
        <f t="shared" si="35"/>
        <v>0</v>
      </c>
      <c r="H955" s="52">
        <f t="shared" si="36"/>
        <v>0</v>
      </c>
      <c r="I955" s="52">
        <f t="shared" si="36"/>
        <v>0</v>
      </c>
      <c r="J955" s="52">
        <f t="shared" si="36"/>
        <v>0</v>
      </c>
      <c r="K955" s="52">
        <f t="shared" si="36"/>
        <v>0</v>
      </c>
      <c r="L955" s="52">
        <v>0</v>
      </c>
      <c r="M955" s="52">
        <v>0</v>
      </c>
      <c r="N955" s="52">
        <v>0</v>
      </c>
      <c r="O955" s="52">
        <v>0</v>
      </c>
      <c r="P955" s="52">
        <v>0</v>
      </c>
      <c r="Q955" s="52">
        <v>0</v>
      </c>
      <c r="R955" s="52">
        <v>0</v>
      </c>
      <c r="S955" s="52">
        <v>0</v>
      </c>
      <c r="T955" s="52">
        <v>0</v>
      </c>
      <c r="U955" s="52">
        <v>0</v>
      </c>
      <c r="V955" s="52">
        <v>0</v>
      </c>
      <c r="W955" s="52">
        <v>0</v>
      </c>
    </row>
    <row r="956" spans="2:23">
      <c r="B956" s="137"/>
      <c r="C956" s="137"/>
      <c r="D956" s="137"/>
      <c r="E956" s="137" t="s">
        <v>217</v>
      </c>
      <c r="F956" s="137" t="s">
        <v>197</v>
      </c>
      <c r="G956" s="52">
        <f t="shared" si="35"/>
        <v>4604.3</v>
      </c>
      <c r="H956" s="52">
        <f t="shared" si="36"/>
        <v>4604.3</v>
      </c>
      <c r="I956" s="52">
        <f t="shared" si="36"/>
        <v>0</v>
      </c>
      <c r="J956" s="52">
        <f t="shared" si="36"/>
        <v>0</v>
      </c>
      <c r="K956" s="52">
        <f t="shared" si="36"/>
        <v>0</v>
      </c>
      <c r="L956" s="52">
        <v>0</v>
      </c>
      <c r="M956" s="52">
        <v>0</v>
      </c>
      <c r="N956" s="52">
        <v>0</v>
      </c>
      <c r="O956" s="52">
        <v>0</v>
      </c>
      <c r="P956" s="52">
        <v>0</v>
      </c>
      <c r="Q956" s="52">
        <v>0</v>
      </c>
      <c r="R956" s="52">
        <v>0</v>
      </c>
      <c r="S956" s="52">
        <v>0</v>
      </c>
      <c r="T956" s="52">
        <v>4604.3</v>
      </c>
      <c r="U956" s="52">
        <v>0</v>
      </c>
      <c r="V956" s="52">
        <v>0</v>
      </c>
      <c r="W956" s="52">
        <v>0</v>
      </c>
    </row>
    <row r="957" spans="2:23">
      <c r="B957" s="137"/>
      <c r="C957" s="137"/>
      <c r="D957" s="137"/>
      <c r="E957" s="137" t="s">
        <v>218</v>
      </c>
      <c r="F957" s="137" t="s">
        <v>197</v>
      </c>
      <c r="G957" s="52">
        <f t="shared" si="35"/>
        <v>1603.5</v>
      </c>
      <c r="H957" s="52">
        <f t="shared" si="36"/>
        <v>1603.5</v>
      </c>
      <c r="I957" s="52">
        <f t="shared" si="36"/>
        <v>0</v>
      </c>
      <c r="J957" s="52">
        <f t="shared" si="36"/>
        <v>0</v>
      </c>
      <c r="K957" s="52">
        <f t="shared" si="36"/>
        <v>0</v>
      </c>
      <c r="L957" s="52">
        <v>0</v>
      </c>
      <c r="M957" s="52">
        <v>0</v>
      </c>
      <c r="N957" s="52">
        <v>0</v>
      </c>
      <c r="O957" s="52">
        <v>0</v>
      </c>
      <c r="P957" s="52">
        <v>0</v>
      </c>
      <c r="Q957" s="52">
        <v>0</v>
      </c>
      <c r="R957" s="52">
        <v>0</v>
      </c>
      <c r="S957" s="52">
        <v>0</v>
      </c>
      <c r="T957" s="52">
        <v>1603.5</v>
      </c>
      <c r="U957" s="52">
        <v>0</v>
      </c>
      <c r="V957" s="52">
        <v>0</v>
      </c>
      <c r="W957" s="52">
        <v>0</v>
      </c>
    </row>
    <row r="958" spans="2:23">
      <c r="B958" s="137"/>
      <c r="C958" s="137"/>
      <c r="D958" s="137"/>
      <c r="E958" s="137" t="s">
        <v>202</v>
      </c>
      <c r="F958" s="137" t="s">
        <v>197</v>
      </c>
      <c r="G958" s="52">
        <f t="shared" si="35"/>
        <v>0</v>
      </c>
      <c r="H958" s="52">
        <f t="shared" si="36"/>
        <v>0</v>
      </c>
      <c r="I958" s="52">
        <f t="shared" si="36"/>
        <v>0</v>
      </c>
      <c r="J958" s="52">
        <f t="shared" si="36"/>
        <v>0</v>
      </c>
      <c r="K958" s="52">
        <f t="shared" si="36"/>
        <v>0</v>
      </c>
      <c r="L958" s="52">
        <v>0</v>
      </c>
      <c r="M958" s="52">
        <v>0</v>
      </c>
      <c r="N958" s="52">
        <v>0</v>
      </c>
      <c r="O958" s="52">
        <v>0</v>
      </c>
      <c r="P958" s="52">
        <v>0</v>
      </c>
      <c r="Q958" s="52">
        <v>0</v>
      </c>
      <c r="R958" s="52">
        <v>0</v>
      </c>
      <c r="S958" s="52">
        <v>0</v>
      </c>
      <c r="T958" s="52">
        <v>0</v>
      </c>
      <c r="U958" s="52">
        <v>0</v>
      </c>
      <c r="V958" s="52">
        <v>0</v>
      </c>
      <c r="W958" s="52">
        <v>0</v>
      </c>
    </row>
    <row r="959" spans="2:23">
      <c r="B959" s="137"/>
      <c r="C959" s="137"/>
      <c r="D959" s="137"/>
      <c r="E959" s="137" t="s">
        <v>235</v>
      </c>
      <c r="F959" s="137" t="s">
        <v>197</v>
      </c>
      <c r="G959" s="52">
        <f t="shared" si="35"/>
        <v>0</v>
      </c>
      <c r="H959" s="52">
        <f t="shared" si="36"/>
        <v>0</v>
      </c>
      <c r="I959" s="52">
        <f t="shared" si="36"/>
        <v>0</v>
      </c>
      <c r="J959" s="52">
        <f t="shared" si="36"/>
        <v>0</v>
      </c>
      <c r="K959" s="52">
        <f t="shared" si="36"/>
        <v>0</v>
      </c>
      <c r="L959" s="52">
        <v>0</v>
      </c>
      <c r="M959" s="52">
        <v>0</v>
      </c>
      <c r="N959" s="52">
        <v>0</v>
      </c>
      <c r="O959" s="52">
        <v>0</v>
      </c>
      <c r="P959" s="52">
        <v>0</v>
      </c>
      <c r="Q959" s="52">
        <v>0</v>
      </c>
      <c r="R959" s="52">
        <v>0</v>
      </c>
      <c r="S959" s="52">
        <v>0</v>
      </c>
      <c r="T959" s="52">
        <v>0</v>
      </c>
      <c r="U959" s="52">
        <v>0</v>
      </c>
      <c r="V959" s="52">
        <v>0</v>
      </c>
      <c r="W959" s="52">
        <v>0</v>
      </c>
    </row>
    <row r="960" spans="2:23">
      <c r="B960" s="137"/>
      <c r="C960" s="137"/>
      <c r="D960" s="137"/>
      <c r="E960" s="137" t="s">
        <v>220</v>
      </c>
      <c r="F960" s="137" t="s">
        <v>197</v>
      </c>
      <c r="G960" s="52">
        <f t="shared" si="35"/>
        <v>0</v>
      </c>
      <c r="H960" s="52">
        <f t="shared" si="36"/>
        <v>0</v>
      </c>
      <c r="I960" s="52">
        <f t="shared" si="36"/>
        <v>0</v>
      </c>
      <c r="J960" s="52">
        <f t="shared" si="36"/>
        <v>0</v>
      </c>
      <c r="K960" s="52">
        <f t="shared" si="36"/>
        <v>0</v>
      </c>
      <c r="L960" s="52">
        <v>0</v>
      </c>
      <c r="M960" s="52">
        <v>0</v>
      </c>
      <c r="N960" s="52">
        <v>0</v>
      </c>
      <c r="O960" s="52">
        <v>0</v>
      </c>
      <c r="P960" s="52">
        <v>0</v>
      </c>
      <c r="Q960" s="52">
        <v>0</v>
      </c>
      <c r="R960" s="52">
        <v>0</v>
      </c>
      <c r="S960" s="52">
        <v>0</v>
      </c>
      <c r="T960" s="52">
        <v>0</v>
      </c>
      <c r="U960" s="52">
        <v>0</v>
      </c>
      <c r="V960" s="52">
        <v>0</v>
      </c>
      <c r="W960" s="52">
        <v>0</v>
      </c>
    </row>
    <row r="961" spans="2:23" ht="31.2">
      <c r="B961" s="137"/>
      <c r="C961" s="137"/>
      <c r="D961" s="137"/>
      <c r="E961" s="137" t="s">
        <v>221</v>
      </c>
      <c r="F961" s="51" t="s">
        <v>222</v>
      </c>
      <c r="G961" s="52">
        <f t="shared" si="35"/>
        <v>0</v>
      </c>
      <c r="H961" s="52">
        <f t="shared" si="36"/>
        <v>0</v>
      </c>
      <c r="I961" s="52">
        <f t="shared" si="36"/>
        <v>0</v>
      </c>
      <c r="J961" s="52">
        <f t="shared" si="36"/>
        <v>0</v>
      </c>
      <c r="K961" s="52">
        <f t="shared" si="36"/>
        <v>0</v>
      </c>
      <c r="L961" s="52">
        <v>0</v>
      </c>
      <c r="M961" s="52">
        <v>0</v>
      </c>
      <c r="N961" s="52">
        <v>0</v>
      </c>
      <c r="O961" s="52">
        <v>0</v>
      </c>
      <c r="P961" s="52">
        <v>0</v>
      </c>
      <c r="Q961" s="52">
        <v>0</v>
      </c>
      <c r="R961" s="52">
        <v>0</v>
      </c>
      <c r="S961" s="52">
        <v>0</v>
      </c>
      <c r="T961" s="52">
        <v>0</v>
      </c>
      <c r="U961" s="52">
        <v>0</v>
      </c>
      <c r="V961" s="52">
        <v>0</v>
      </c>
      <c r="W961" s="52">
        <v>0</v>
      </c>
    </row>
    <row r="962" spans="2:23">
      <c r="B962" s="137"/>
      <c r="C962" s="137"/>
      <c r="D962" s="137"/>
      <c r="E962" s="137"/>
      <c r="F962" s="51" t="s">
        <v>223</v>
      </c>
      <c r="G962" s="52">
        <f t="shared" si="35"/>
        <v>0</v>
      </c>
      <c r="H962" s="52">
        <f t="shared" si="36"/>
        <v>0</v>
      </c>
      <c r="I962" s="52">
        <f t="shared" si="36"/>
        <v>0</v>
      </c>
      <c r="J962" s="52">
        <f t="shared" si="36"/>
        <v>0</v>
      </c>
      <c r="K962" s="52">
        <f t="shared" ref="K962:K1025" si="37">SUM(O962,S962,W962)</f>
        <v>0</v>
      </c>
      <c r="L962" s="52">
        <v>0</v>
      </c>
      <c r="M962" s="52">
        <v>0</v>
      </c>
      <c r="N962" s="52">
        <v>0</v>
      </c>
      <c r="O962" s="52">
        <v>0</v>
      </c>
      <c r="P962" s="52">
        <v>0</v>
      </c>
      <c r="Q962" s="52">
        <v>0</v>
      </c>
      <c r="R962" s="52">
        <v>0</v>
      </c>
      <c r="S962" s="52">
        <v>0</v>
      </c>
      <c r="T962" s="52">
        <v>0</v>
      </c>
      <c r="U962" s="52">
        <v>0</v>
      </c>
      <c r="V962" s="52">
        <v>0</v>
      </c>
      <c r="W962" s="52">
        <v>0</v>
      </c>
    </row>
    <row r="963" spans="2:23">
      <c r="B963" s="137"/>
      <c r="C963" s="137"/>
      <c r="D963" s="137"/>
      <c r="E963" s="137" t="s">
        <v>54</v>
      </c>
      <c r="F963" s="137" t="s">
        <v>197</v>
      </c>
      <c r="G963" s="52">
        <f t="shared" ref="G963:G1026" si="38">SUM(H963:K963)</f>
        <v>0</v>
      </c>
      <c r="H963" s="52">
        <f t="shared" ref="H963:K1026" si="39">SUM(L963,P963,T963)</f>
        <v>0</v>
      </c>
      <c r="I963" s="52">
        <f t="shared" si="39"/>
        <v>0</v>
      </c>
      <c r="J963" s="52">
        <f t="shared" si="39"/>
        <v>0</v>
      </c>
      <c r="K963" s="52">
        <f t="shared" si="37"/>
        <v>0</v>
      </c>
      <c r="L963" s="52">
        <v>0</v>
      </c>
      <c r="M963" s="52">
        <v>0</v>
      </c>
      <c r="N963" s="52">
        <v>0</v>
      </c>
      <c r="O963" s="52">
        <v>0</v>
      </c>
      <c r="P963" s="52">
        <v>0</v>
      </c>
      <c r="Q963" s="52">
        <v>0</v>
      </c>
      <c r="R963" s="52">
        <v>0</v>
      </c>
      <c r="S963" s="52">
        <v>0</v>
      </c>
      <c r="T963" s="52">
        <v>0</v>
      </c>
      <c r="U963" s="52">
        <v>0</v>
      </c>
      <c r="V963" s="52">
        <v>0</v>
      </c>
      <c r="W963" s="52">
        <v>0</v>
      </c>
    </row>
    <row r="964" spans="2:23">
      <c r="B964" s="137"/>
      <c r="C964" s="137"/>
      <c r="D964" s="137"/>
      <c r="E964" s="137" t="s">
        <v>224</v>
      </c>
      <c r="F964" s="137" t="s">
        <v>197</v>
      </c>
      <c r="G964" s="52">
        <f t="shared" si="38"/>
        <v>315.60000000000002</v>
      </c>
      <c r="H964" s="52">
        <f t="shared" si="39"/>
        <v>315.60000000000002</v>
      </c>
      <c r="I964" s="52">
        <f t="shared" si="39"/>
        <v>0</v>
      </c>
      <c r="J964" s="52">
        <f t="shared" si="39"/>
        <v>0</v>
      </c>
      <c r="K964" s="52">
        <f t="shared" si="37"/>
        <v>0</v>
      </c>
      <c r="L964" s="52">
        <v>0</v>
      </c>
      <c r="M964" s="52">
        <v>0</v>
      </c>
      <c r="N964" s="52">
        <v>0</v>
      </c>
      <c r="O964" s="52">
        <v>0</v>
      </c>
      <c r="P964" s="52">
        <v>0</v>
      </c>
      <c r="Q964" s="52">
        <v>0</v>
      </c>
      <c r="R964" s="52">
        <v>0</v>
      </c>
      <c r="S964" s="52">
        <v>0</v>
      </c>
      <c r="T964" s="52">
        <v>315.60000000000002</v>
      </c>
      <c r="U964" s="52">
        <v>0</v>
      </c>
      <c r="V964" s="52">
        <v>0</v>
      </c>
      <c r="W964" s="52">
        <v>0</v>
      </c>
    </row>
    <row r="965" spans="2:23">
      <c r="B965" s="137"/>
      <c r="C965" s="137"/>
      <c r="D965" s="137"/>
      <c r="E965" s="137" t="s">
        <v>225</v>
      </c>
      <c r="F965" s="137" t="s">
        <v>197</v>
      </c>
      <c r="G965" s="52">
        <f t="shared" si="38"/>
        <v>0</v>
      </c>
      <c r="H965" s="52">
        <f t="shared" si="39"/>
        <v>0</v>
      </c>
      <c r="I965" s="52">
        <f t="shared" si="39"/>
        <v>0</v>
      </c>
      <c r="J965" s="52">
        <f t="shared" si="39"/>
        <v>0</v>
      </c>
      <c r="K965" s="52">
        <f t="shared" si="37"/>
        <v>0</v>
      </c>
      <c r="L965" s="52">
        <v>0</v>
      </c>
      <c r="M965" s="52">
        <v>0</v>
      </c>
      <c r="N965" s="52">
        <v>0</v>
      </c>
      <c r="O965" s="52">
        <v>0</v>
      </c>
      <c r="P965" s="52">
        <v>0</v>
      </c>
      <c r="Q965" s="52">
        <v>0</v>
      </c>
      <c r="R965" s="52">
        <v>0</v>
      </c>
      <c r="S965" s="52">
        <v>0</v>
      </c>
      <c r="T965" s="52">
        <v>0</v>
      </c>
      <c r="U965" s="52">
        <v>0</v>
      </c>
      <c r="V965" s="52">
        <v>0</v>
      </c>
      <c r="W965" s="52">
        <v>0</v>
      </c>
    </row>
    <row r="966" spans="2:23">
      <c r="B966" s="137"/>
      <c r="C966" s="137"/>
      <c r="D966" s="137"/>
      <c r="E966" s="137" t="s">
        <v>55</v>
      </c>
      <c r="F966" s="137" t="s">
        <v>197</v>
      </c>
      <c r="G966" s="52">
        <f t="shared" si="38"/>
        <v>231.3</v>
      </c>
      <c r="H966" s="52">
        <f t="shared" si="39"/>
        <v>231.3</v>
      </c>
      <c r="I966" s="52">
        <f t="shared" si="39"/>
        <v>0</v>
      </c>
      <c r="J966" s="52">
        <f t="shared" si="39"/>
        <v>0</v>
      </c>
      <c r="K966" s="52">
        <f t="shared" si="37"/>
        <v>0</v>
      </c>
      <c r="L966" s="52">
        <v>0</v>
      </c>
      <c r="M966" s="52">
        <v>0</v>
      </c>
      <c r="N966" s="52">
        <v>0</v>
      </c>
      <c r="O966" s="52">
        <v>0</v>
      </c>
      <c r="P966" s="52">
        <v>0</v>
      </c>
      <c r="Q966" s="52">
        <v>0</v>
      </c>
      <c r="R966" s="52">
        <v>0</v>
      </c>
      <c r="S966" s="52">
        <v>0</v>
      </c>
      <c r="T966" s="52">
        <v>231.3</v>
      </c>
      <c r="U966" s="52">
        <v>0</v>
      </c>
      <c r="V966" s="52">
        <v>0</v>
      </c>
      <c r="W966" s="52">
        <v>0</v>
      </c>
    </row>
    <row r="967" spans="2:23">
      <c r="B967" s="137"/>
      <c r="C967" s="137"/>
      <c r="D967" s="137"/>
      <c r="E967" s="137" t="s">
        <v>226</v>
      </c>
      <c r="F967" s="137" t="s">
        <v>197</v>
      </c>
      <c r="G967" s="52">
        <f t="shared" si="38"/>
        <v>8823</v>
      </c>
      <c r="H967" s="52">
        <f t="shared" si="39"/>
        <v>8823</v>
      </c>
      <c r="I967" s="52">
        <f t="shared" si="39"/>
        <v>0</v>
      </c>
      <c r="J967" s="52">
        <f t="shared" si="39"/>
        <v>0</v>
      </c>
      <c r="K967" s="52">
        <f t="shared" si="37"/>
        <v>0</v>
      </c>
      <c r="L967" s="52">
        <v>0</v>
      </c>
      <c r="M967" s="52">
        <v>0</v>
      </c>
      <c r="N967" s="52">
        <v>0</v>
      </c>
      <c r="O967" s="52">
        <v>0</v>
      </c>
      <c r="P967" s="52">
        <v>0</v>
      </c>
      <c r="Q967" s="52">
        <v>0</v>
      </c>
      <c r="R967" s="52">
        <v>0</v>
      </c>
      <c r="S967" s="52">
        <v>0</v>
      </c>
      <c r="T967" s="52">
        <v>8823</v>
      </c>
      <c r="U967" s="52">
        <v>0</v>
      </c>
      <c r="V967" s="52">
        <v>0</v>
      </c>
      <c r="W967" s="52">
        <v>0</v>
      </c>
    </row>
    <row r="968" spans="2:23">
      <c r="B968" s="137"/>
      <c r="C968" s="137"/>
      <c r="D968" s="137" t="s">
        <v>227</v>
      </c>
      <c r="E968" s="137" t="s">
        <v>197</v>
      </c>
      <c r="F968" s="137" t="s">
        <v>197</v>
      </c>
      <c r="G968" s="52">
        <f t="shared" si="38"/>
        <v>77559.5</v>
      </c>
      <c r="H968" s="52">
        <f t="shared" si="39"/>
        <v>77559.5</v>
      </c>
      <c r="I968" s="52">
        <f t="shared" si="39"/>
        <v>0</v>
      </c>
      <c r="J968" s="52">
        <f t="shared" si="39"/>
        <v>0</v>
      </c>
      <c r="K968" s="52">
        <f t="shared" si="37"/>
        <v>0</v>
      </c>
      <c r="L968" s="52">
        <v>10931.4</v>
      </c>
      <c r="M968" s="52">
        <v>0</v>
      </c>
      <c r="N968" s="52">
        <v>0</v>
      </c>
      <c r="O968" s="52">
        <v>0</v>
      </c>
      <c r="P968" s="52">
        <v>460.7</v>
      </c>
      <c r="Q968" s="52">
        <v>0</v>
      </c>
      <c r="R968" s="52">
        <v>0</v>
      </c>
      <c r="S968" s="52">
        <v>0</v>
      </c>
      <c r="T968" s="52">
        <v>66167.399999999994</v>
      </c>
      <c r="U968" s="52">
        <v>0</v>
      </c>
      <c r="V968" s="52">
        <v>0</v>
      </c>
      <c r="W968" s="52">
        <v>0</v>
      </c>
    </row>
    <row r="969" spans="2:23">
      <c r="B969" s="137" t="s">
        <v>125</v>
      </c>
      <c r="C969" s="137" t="s">
        <v>146</v>
      </c>
      <c r="D969" s="137" t="s">
        <v>123</v>
      </c>
      <c r="E969" s="137"/>
      <c r="F969" s="137" t="s">
        <v>197</v>
      </c>
      <c r="G969" s="52">
        <f t="shared" si="38"/>
        <v>175976.4</v>
      </c>
      <c r="H969" s="52">
        <f t="shared" si="39"/>
        <v>113016.4</v>
      </c>
      <c r="I969" s="52">
        <f t="shared" si="39"/>
        <v>32080.9</v>
      </c>
      <c r="J969" s="52">
        <f t="shared" si="39"/>
        <v>30879.1</v>
      </c>
      <c r="K969" s="52">
        <f t="shared" si="37"/>
        <v>0</v>
      </c>
      <c r="L969" s="52">
        <v>50924</v>
      </c>
      <c r="M969" s="52">
        <v>32080.9</v>
      </c>
      <c r="N969" s="52">
        <v>30879.1</v>
      </c>
      <c r="O969" s="52">
        <v>0</v>
      </c>
      <c r="P969" s="52">
        <v>0</v>
      </c>
      <c r="Q969" s="52">
        <v>0</v>
      </c>
      <c r="R969" s="52">
        <v>0</v>
      </c>
      <c r="S969" s="52">
        <v>0</v>
      </c>
      <c r="T969" s="52">
        <v>62092.4</v>
      </c>
      <c r="U969" s="52">
        <v>0</v>
      </c>
      <c r="V969" s="52">
        <v>0</v>
      </c>
      <c r="W969" s="52">
        <v>0</v>
      </c>
    </row>
    <row r="970" spans="2:23">
      <c r="B970" s="137"/>
      <c r="C970" s="137"/>
      <c r="D970" s="137" t="s">
        <v>198</v>
      </c>
      <c r="E970" s="137" t="s">
        <v>58</v>
      </c>
      <c r="F970" s="137" t="s">
        <v>197</v>
      </c>
      <c r="G970" s="52">
        <f t="shared" si="38"/>
        <v>62960</v>
      </c>
      <c r="H970" s="52">
        <f t="shared" si="39"/>
        <v>0</v>
      </c>
      <c r="I970" s="52">
        <f t="shared" si="39"/>
        <v>32080.9</v>
      </c>
      <c r="J970" s="52">
        <f t="shared" si="39"/>
        <v>30879.1</v>
      </c>
      <c r="K970" s="52">
        <f t="shared" si="37"/>
        <v>0</v>
      </c>
      <c r="L970" s="52">
        <v>0</v>
      </c>
      <c r="M970" s="52">
        <v>32080.9</v>
      </c>
      <c r="N970" s="52">
        <v>30879.1</v>
      </c>
      <c r="O970" s="52">
        <v>0</v>
      </c>
      <c r="P970" s="52">
        <v>0</v>
      </c>
      <c r="Q970" s="52">
        <v>0</v>
      </c>
      <c r="R970" s="52">
        <v>0</v>
      </c>
      <c r="S970" s="52">
        <v>0</v>
      </c>
      <c r="T970" s="52">
        <v>0</v>
      </c>
      <c r="U970" s="52">
        <v>0</v>
      </c>
      <c r="V970" s="52">
        <v>0</v>
      </c>
      <c r="W970" s="52">
        <v>0</v>
      </c>
    </row>
    <row r="971" spans="2:23">
      <c r="B971" s="137"/>
      <c r="C971" s="137"/>
      <c r="D971" s="137"/>
      <c r="E971" s="137" t="s">
        <v>153</v>
      </c>
      <c r="F971" s="51" t="s">
        <v>58</v>
      </c>
      <c r="G971" s="52">
        <f t="shared" si="38"/>
        <v>58922.899999999994</v>
      </c>
      <c r="H971" s="52">
        <f t="shared" si="39"/>
        <v>0</v>
      </c>
      <c r="I971" s="52">
        <f t="shared" si="39"/>
        <v>30023.8</v>
      </c>
      <c r="J971" s="52">
        <f t="shared" si="39"/>
        <v>28899.1</v>
      </c>
      <c r="K971" s="52">
        <f t="shared" si="37"/>
        <v>0</v>
      </c>
      <c r="L971" s="52">
        <v>0</v>
      </c>
      <c r="M971" s="52">
        <v>30023.8</v>
      </c>
      <c r="N971" s="52">
        <v>28899.1</v>
      </c>
      <c r="O971" s="52">
        <v>0</v>
      </c>
      <c r="P971" s="52">
        <v>0</v>
      </c>
      <c r="Q971" s="52">
        <v>0</v>
      </c>
      <c r="R971" s="52">
        <v>0</v>
      </c>
      <c r="S971" s="52">
        <v>0</v>
      </c>
      <c r="T971" s="52">
        <v>0</v>
      </c>
      <c r="U971" s="52">
        <v>0</v>
      </c>
      <c r="V971" s="52">
        <v>0</v>
      </c>
      <c r="W971" s="52">
        <v>0</v>
      </c>
    </row>
    <row r="972" spans="2:23">
      <c r="B972" s="137"/>
      <c r="C972" s="137"/>
      <c r="D972" s="137"/>
      <c r="E972" s="137"/>
      <c r="F972" s="51" t="s">
        <v>199</v>
      </c>
      <c r="G972" s="52">
        <f t="shared" si="38"/>
        <v>19994.900000000001</v>
      </c>
      <c r="H972" s="52">
        <f t="shared" si="39"/>
        <v>0</v>
      </c>
      <c r="I972" s="52">
        <f t="shared" si="39"/>
        <v>10188.299999999999</v>
      </c>
      <c r="J972" s="52">
        <f t="shared" si="39"/>
        <v>9806.6</v>
      </c>
      <c r="K972" s="52">
        <f t="shared" si="37"/>
        <v>0</v>
      </c>
      <c r="L972" s="52">
        <v>0</v>
      </c>
      <c r="M972" s="52">
        <v>10188.299999999999</v>
      </c>
      <c r="N972" s="52">
        <v>9806.6</v>
      </c>
      <c r="O972" s="52">
        <v>0</v>
      </c>
      <c r="P972" s="52">
        <v>0</v>
      </c>
      <c r="Q972" s="52">
        <v>0</v>
      </c>
      <c r="R972" s="52">
        <v>0</v>
      </c>
      <c r="S972" s="52">
        <v>0</v>
      </c>
      <c r="T972" s="52">
        <v>0</v>
      </c>
      <c r="U972" s="52">
        <v>0</v>
      </c>
      <c r="V972" s="52">
        <v>0</v>
      </c>
      <c r="W972" s="52">
        <v>0</v>
      </c>
    </row>
    <row r="973" spans="2:23" ht="31.2">
      <c r="B973" s="137"/>
      <c r="C973" s="137"/>
      <c r="D973" s="137"/>
      <c r="E973" s="137"/>
      <c r="F973" s="51" t="s">
        <v>200</v>
      </c>
      <c r="G973" s="52">
        <f t="shared" si="38"/>
        <v>11713.6</v>
      </c>
      <c r="H973" s="52">
        <f t="shared" si="39"/>
        <v>0</v>
      </c>
      <c r="I973" s="52">
        <f t="shared" si="39"/>
        <v>5968.6</v>
      </c>
      <c r="J973" s="52">
        <f t="shared" si="39"/>
        <v>5745</v>
      </c>
      <c r="K973" s="52">
        <f t="shared" si="37"/>
        <v>0</v>
      </c>
      <c r="L973" s="52">
        <v>0</v>
      </c>
      <c r="M973" s="52">
        <v>5968.6</v>
      </c>
      <c r="N973" s="52">
        <v>5745</v>
      </c>
      <c r="O973" s="52">
        <v>0</v>
      </c>
      <c r="P973" s="52">
        <v>0</v>
      </c>
      <c r="Q973" s="52">
        <v>0</v>
      </c>
      <c r="R973" s="52">
        <v>0</v>
      </c>
      <c r="S973" s="52">
        <v>0</v>
      </c>
      <c r="T973" s="52">
        <v>0</v>
      </c>
      <c r="U973" s="52">
        <v>0</v>
      </c>
      <c r="V973" s="52">
        <v>0</v>
      </c>
      <c r="W973" s="52">
        <v>0</v>
      </c>
    </row>
    <row r="974" spans="2:23">
      <c r="B974" s="137"/>
      <c r="C974" s="137"/>
      <c r="D974" s="137"/>
      <c r="E974" s="137"/>
      <c r="F974" s="51" t="s">
        <v>201</v>
      </c>
      <c r="G974" s="52">
        <f t="shared" si="38"/>
        <v>367.70000000000005</v>
      </c>
      <c r="H974" s="52">
        <f t="shared" si="39"/>
        <v>0</v>
      </c>
      <c r="I974" s="52">
        <f t="shared" si="39"/>
        <v>187.4</v>
      </c>
      <c r="J974" s="52">
        <f t="shared" si="39"/>
        <v>180.3</v>
      </c>
      <c r="K974" s="52">
        <f t="shared" si="37"/>
        <v>0</v>
      </c>
      <c r="L974" s="52">
        <v>0</v>
      </c>
      <c r="M974" s="52">
        <v>187.4</v>
      </c>
      <c r="N974" s="52">
        <v>180.3</v>
      </c>
      <c r="O974" s="52">
        <v>0</v>
      </c>
      <c r="P974" s="52">
        <v>0</v>
      </c>
      <c r="Q974" s="52">
        <v>0</v>
      </c>
      <c r="R974" s="52">
        <v>0</v>
      </c>
      <c r="S974" s="52">
        <v>0</v>
      </c>
      <c r="T974" s="52">
        <v>0</v>
      </c>
      <c r="U974" s="52">
        <v>0</v>
      </c>
      <c r="V974" s="52">
        <v>0</v>
      </c>
      <c r="W974" s="52">
        <v>0</v>
      </c>
    </row>
    <row r="975" spans="2:23">
      <c r="B975" s="137"/>
      <c r="C975" s="137"/>
      <c r="D975" s="137"/>
      <c r="E975" s="137"/>
      <c r="F975" s="51" t="s">
        <v>202</v>
      </c>
      <c r="G975" s="52">
        <f t="shared" si="38"/>
        <v>1249.5999999999999</v>
      </c>
      <c r="H975" s="52">
        <f t="shared" si="39"/>
        <v>0</v>
      </c>
      <c r="I975" s="52">
        <f t="shared" si="39"/>
        <v>636.70000000000005</v>
      </c>
      <c r="J975" s="52">
        <f t="shared" si="39"/>
        <v>612.9</v>
      </c>
      <c r="K975" s="52">
        <f t="shared" si="37"/>
        <v>0</v>
      </c>
      <c r="L975" s="52">
        <v>0</v>
      </c>
      <c r="M975" s="52">
        <v>636.70000000000005</v>
      </c>
      <c r="N975" s="52">
        <v>612.9</v>
      </c>
      <c r="O975" s="52">
        <v>0</v>
      </c>
      <c r="P975" s="52">
        <v>0</v>
      </c>
      <c r="Q975" s="52">
        <v>0</v>
      </c>
      <c r="R975" s="52">
        <v>0</v>
      </c>
      <c r="S975" s="52">
        <v>0</v>
      </c>
      <c r="T975" s="52">
        <v>0</v>
      </c>
      <c r="U975" s="52">
        <v>0</v>
      </c>
      <c r="V975" s="52">
        <v>0</v>
      </c>
      <c r="W975" s="52">
        <v>0</v>
      </c>
    </row>
    <row r="976" spans="2:23" ht="31.2">
      <c r="B976" s="137"/>
      <c r="C976" s="137"/>
      <c r="D976" s="137"/>
      <c r="E976" s="137"/>
      <c r="F976" s="51" t="s">
        <v>203</v>
      </c>
      <c r="G976" s="52">
        <f t="shared" si="38"/>
        <v>1533.8</v>
      </c>
      <c r="H976" s="52">
        <f t="shared" si="39"/>
        <v>0</v>
      </c>
      <c r="I976" s="52">
        <f t="shared" si="39"/>
        <v>781.5</v>
      </c>
      <c r="J976" s="52">
        <f t="shared" si="39"/>
        <v>752.3</v>
      </c>
      <c r="K976" s="52">
        <f t="shared" si="37"/>
        <v>0</v>
      </c>
      <c r="L976" s="52">
        <v>0</v>
      </c>
      <c r="M976" s="52">
        <v>781.5</v>
      </c>
      <c r="N976" s="52">
        <v>752.3</v>
      </c>
      <c r="O976" s="52">
        <v>0</v>
      </c>
      <c r="P976" s="52">
        <v>0</v>
      </c>
      <c r="Q976" s="52">
        <v>0</v>
      </c>
      <c r="R976" s="52">
        <v>0</v>
      </c>
      <c r="S976" s="52">
        <v>0</v>
      </c>
      <c r="T976" s="52">
        <v>0</v>
      </c>
      <c r="U976" s="52">
        <v>0</v>
      </c>
      <c r="V976" s="52">
        <v>0</v>
      </c>
      <c r="W976" s="52">
        <v>0</v>
      </c>
    </row>
    <row r="977" spans="2:23">
      <c r="B977" s="137"/>
      <c r="C977" s="137"/>
      <c r="D977" s="137"/>
      <c r="E977" s="137"/>
      <c r="F977" s="51" t="s">
        <v>204</v>
      </c>
      <c r="G977" s="52">
        <f t="shared" si="38"/>
        <v>694.2</v>
      </c>
      <c r="H977" s="52">
        <f t="shared" si="39"/>
        <v>0</v>
      </c>
      <c r="I977" s="52">
        <f t="shared" si="39"/>
        <v>353.7</v>
      </c>
      <c r="J977" s="52">
        <f t="shared" si="39"/>
        <v>340.5</v>
      </c>
      <c r="K977" s="52">
        <f t="shared" si="37"/>
        <v>0</v>
      </c>
      <c r="L977" s="52">
        <v>0</v>
      </c>
      <c r="M977" s="52">
        <v>353.7</v>
      </c>
      <c r="N977" s="52">
        <v>340.5</v>
      </c>
      <c r="O977" s="52">
        <v>0</v>
      </c>
      <c r="P977" s="52">
        <v>0</v>
      </c>
      <c r="Q977" s="52">
        <v>0</v>
      </c>
      <c r="R977" s="52">
        <v>0</v>
      </c>
      <c r="S977" s="52">
        <v>0</v>
      </c>
      <c r="T977" s="52">
        <v>0</v>
      </c>
      <c r="U977" s="52">
        <v>0</v>
      </c>
      <c r="V977" s="52">
        <v>0</v>
      </c>
      <c r="W977" s="52">
        <v>0</v>
      </c>
    </row>
    <row r="978" spans="2:23">
      <c r="B978" s="137"/>
      <c r="C978" s="137"/>
      <c r="D978" s="137"/>
      <c r="E978" s="137"/>
      <c r="F978" s="51" t="s">
        <v>55</v>
      </c>
      <c r="G978" s="52">
        <f t="shared" si="38"/>
        <v>23369.1</v>
      </c>
      <c r="H978" s="52">
        <f t="shared" si="39"/>
        <v>0</v>
      </c>
      <c r="I978" s="52">
        <f t="shared" si="39"/>
        <v>11907.6</v>
      </c>
      <c r="J978" s="52">
        <f t="shared" si="39"/>
        <v>11461.5</v>
      </c>
      <c r="K978" s="52">
        <f t="shared" si="37"/>
        <v>0</v>
      </c>
      <c r="L978" s="52">
        <v>0</v>
      </c>
      <c r="M978" s="52">
        <v>11907.6</v>
      </c>
      <c r="N978" s="52">
        <v>11461.5</v>
      </c>
      <c r="O978" s="52">
        <v>0</v>
      </c>
      <c r="P978" s="52">
        <v>0</v>
      </c>
      <c r="Q978" s="52">
        <v>0</v>
      </c>
      <c r="R978" s="52">
        <v>0</v>
      </c>
      <c r="S978" s="52">
        <v>0</v>
      </c>
      <c r="T978" s="52">
        <v>0</v>
      </c>
      <c r="U978" s="52">
        <v>0</v>
      </c>
      <c r="V978" s="52">
        <v>0</v>
      </c>
      <c r="W978" s="52">
        <v>0</v>
      </c>
    </row>
    <row r="979" spans="2:23">
      <c r="B979" s="137"/>
      <c r="C979" s="137"/>
      <c r="D979" s="137"/>
      <c r="E979" s="137" t="s">
        <v>154</v>
      </c>
      <c r="F979" s="51" t="s">
        <v>58</v>
      </c>
      <c r="G979" s="52">
        <f t="shared" si="38"/>
        <v>4037.1</v>
      </c>
      <c r="H979" s="52">
        <f t="shared" si="39"/>
        <v>0</v>
      </c>
      <c r="I979" s="52">
        <f t="shared" si="39"/>
        <v>2057.1</v>
      </c>
      <c r="J979" s="52">
        <f t="shared" si="39"/>
        <v>1980</v>
      </c>
      <c r="K979" s="52">
        <f t="shared" si="37"/>
        <v>0</v>
      </c>
      <c r="L979" s="52">
        <v>0</v>
      </c>
      <c r="M979" s="52">
        <v>2057.1</v>
      </c>
      <c r="N979" s="52">
        <v>1980</v>
      </c>
      <c r="O979" s="52">
        <v>0</v>
      </c>
      <c r="P979" s="52">
        <v>0</v>
      </c>
      <c r="Q979" s="52">
        <v>0</v>
      </c>
      <c r="R979" s="52">
        <v>0</v>
      </c>
      <c r="S979" s="52">
        <v>0</v>
      </c>
      <c r="T979" s="52">
        <v>0</v>
      </c>
      <c r="U979" s="52">
        <v>0</v>
      </c>
      <c r="V979" s="52">
        <v>0</v>
      </c>
      <c r="W979" s="52">
        <v>0</v>
      </c>
    </row>
    <row r="980" spans="2:23">
      <c r="B980" s="137"/>
      <c r="C980" s="137"/>
      <c r="D980" s="137"/>
      <c r="E980" s="137"/>
      <c r="F980" s="51" t="s">
        <v>205</v>
      </c>
      <c r="G980" s="52">
        <f t="shared" si="38"/>
        <v>624.4</v>
      </c>
      <c r="H980" s="52">
        <f t="shared" si="39"/>
        <v>0</v>
      </c>
      <c r="I980" s="52">
        <f t="shared" si="39"/>
        <v>318.2</v>
      </c>
      <c r="J980" s="52">
        <f t="shared" si="39"/>
        <v>306.2</v>
      </c>
      <c r="K980" s="52">
        <f t="shared" si="37"/>
        <v>0</v>
      </c>
      <c r="L980" s="52">
        <v>0</v>
      </c>
      <c r="M980" s="52">
        <v>318.2</v>
      </c>
      <c r="N980" s="52">
        <v>306.2</v>
      </c>
      <c r="O980" s="52">
        <v>0</v>
      </c>
      <c r="P980" s="52">
        <v>0</v>
      </c>
      <c r="Q980" s="52">
        <v>0</v>
      </c>
      <c r="R980" s="52">
        <v>0</v>
      </c>
      <c r="S980" s="52">
        <v>0</v>
      </c>
      <c r="T980" s="52">
        <v>0</v>
      </c>
      <c r="U980" s="52">
        <v>0</v>
      </c>
      <c r="V980" s="52">
        <v>0</v>
      </c>
      <c r="W980" s="52">
        <v>0</v>
      </c>
    </row>
    <row r="981" spans="2:23">
      <c r="B981" s="137"/>
      <c r="C981" s="137"/>
      <c r="D981" s="137"/>
      <c r="E981" s="137"/>
      <c r="F981" s="51" t="s">
        <v>206</v>
      </c>
      <c r="G981" s="52">
        <f t="shared" si="38"/>
        <v>1237.1999999999998</v>
      </c>
      <c r="H981" s="52">
        <f t="shared" si="39"/>
        <v>0</v>
      </c>
      <c r="I981" s="52">
        <f t="shared" si="39"/>
        <v>630.4</v>
      </c>
      <c r="J981" s="52">
        <f t="shared" si="39"/>
        <v>606.79999999999995</v>
      </c>
      <c r="K981" s="52">
        <f t="shared" si="37"/>
        <v>0</v>
      </c>
      <c r="L981" s="52">
        <v>0</v>
      </c>
      <c r="M981" s="52">
        <v>630.4</v>
      </c>
      <c r="N981" s="52">
        <v>606.79999999999995</v>
      </c>
      <c r="O981" s="52">
        <v>0</v>
      </c>
      <c r="P981" s="52">
        <v>0</v>
      </c>
      <c r="Q981" s="52">
        <v>0</v>
      </c>
      <c r="R981" s="52">
        <v>0</v>
      </c>
      <c r="S981" s="52">
        <v>0</v>
      </c>
      <c r="T981" s="52">
        <v>0</v>
      </c>
      <c r="U981" s="52">
        <v>0</v>
      </c>
      <c r="V981" s="52">
        <v>0</v>
      </c>
      <c r="W981" s="52">
        <v>0</v>
      </c>
    </row>
    <row r="982" spans="2:23">
      <c r="B982" s="137"/>
      <c r="C982" s="137"/>
      <c r="D982" s="137"/>
      <c r="E982" s="137"/>
      <c r="F982" s="51" t="s">
        <v>207</v>
      </c>
      <c r="G982" s="52">
        <f t="shared" si="38"/>
        <v>235.5</v>
      </c>
      <c r="H982" s="52">
        <f t="shared" si="39"/>
        <v>0</v>
      </c>
      <c r="I982" s="52">
        <f t="shared" si="39"/>
        <v>120</v>
      </c>
      <c r="J982" s="52">
        <f t="shared" si="39"/>
        <v>115.5</v>
      </c>
      <c r="K982" s="52">
        <f t="shared" si="37"/>
        <v>0</v>
      </c>
      <c r="L982" s="52">
        <v>0</v>
      </c>
      <c r="M982" s="52">
        <v>120</v>
      </c>
      <c r="N982" s="52">
        <v>115.5</v>
      </c>
      <c r="O982" s="52">
        <v>0</v>
      </c>
      <c r="P982" s="52">
        <v>0</v>
      </c>
      <c r="Q982" s="52">
        <v>0</v>
      </c>
      <c r="R982" s="52">
        <v>0</v>
      </c>
      <c r="S982" s="52">
        <v>0</v>
      </c>
      <c r="T982" s="52">
        <v>0</v>
      </c>
      <c r="U982" s="52">
        <v>0</v>
      </c>
      <c r="V982" s="52">
        <v>0</v>
      </c>
      <c r="W982" s="52">
        <v>0</v>
      </c>
    </row>
    <row r="983" spans="2:23" ht="31.2">
      <c r="B983" s="137"/>
      <c r="C983" s="137"/>
      <c r="D983" s="137"/>
      <c r="E983" s="137"/>
      <c r="F983" s="51" t="s">
        <v>208</v>
      </c>
      <c r="G983" s="52">
        <f t="shared" si="38"/>
        <v>282.39999999999998</v>
      </c>
      <c r="H983" s="52">
        <f t="shared" si="39"/>
        <v>0</v>
      </c>
      <c r="I983" s="52">
        <f t="shared" si="39"/>
        <v>143.9</v>
      </c>
      <c r="J983" s="52">
        <f t="shared" si="39"/>
        <v>138.5</v>
      </c>
      <c r="K983" s="52">
        <f t="shared" si="37"/>
        <v>0</v>
      </c>
      <c r="L983" s="52">
        <v>0</v>
      </c>
      <c r="M983" s="52">
        <v>143.9</v>
      </c>
      <c r="N983" s="52">
        <v>138.5</v>
      </c>
      <c r="O983" s="52">
        <v>0</v>
      </c>
      <c r="P983" s="52">
        <v>0</v>
      </c>
      <c r="Q983" s="52">
        <v>0</v>
      </c>
      <c r="R983" s="52">
        <v>0</v>
      </c>
      <c r="S983" s="52">
        <v>0</v>
      </c>
      <c r="T983" s="52">
        <v>0</v>
      </c>
      <c r="U983" s="52">
        <v>0</v>
      </c>
      <c r="V983" s="52">
        <v>0</v>
      </c>
      <c r="W983" s="52">
        <v>0</v>
      </c>
    </row>
    <row r="984" spans="2:23">
      <c r="B984" s="137"/>
      <c r="C984" s="137"/>
      <c r="D984" s="137"/>
      <c r="E984" s="137"/>
      <c r="F984" s="51" t="s">
        <v>209</v>
      </c>
      <c r="G984" s="52">
        <f t="shared" si="38"/>
        <v>1.2</v>
      </c>
      <c r="H984" s="52">
        <f t="shared" si="39"/>
        <v>0</v>
      </c>
      <c r="I984" s="52">
        <f t="shared" si="39"/>
        <v>0.6</v>
      </c>
      <c r="J984" s="52">
        <f t="shared" si="39"/>
        <v>0.6</v>
      </c>
      <c r="K984" s="52">
        <f t="shared" si="37"/>
        <v>0</v>
      </c>
      <c r="L984" s="52">
        <v>0</v>
      </c>
      <c r="M984" s="52">
        <v>0.6</v>
      </c>
      <c r="N984" s="52">
        <v>0.6</v>
      </c>
      <c r="O984" s="52">
        <v>0</v>
      </c>
      <c r="P984" s="52">
        <v>0</v>
      </c>
      <c r="Q984" s="52">
        <v>0</v>
      </c>
      <c r="R984" s="52">
        <v>0</v>
      </c>
      <c r="S984" s="52">
        <v>0</v>
      </c>
      <c r="T984" s="52">
        <v>0</v>
      </c>
      <c r="U984" s="52">
        <v>0</v>
      </c>
      <c r="V984" s="52">
        <v>0</v>
      </c>
      <c r="W984" s="52">
        <v>0</v>
      </c>
    </row>
    <row r="985" spans="2:23">
      <c r="B985" s="137"/>
      <c r="C985" s="137"/>
      <c r="D985" s="137"/>
      <c r="E985" s="137"/>
      <c r="F985" s="51" t="s">
        <v>55</v>
      </c>
      <c r="G985" s="52">
        <f t="shared" si="38"/>
        <v>1656.4</v>
      </c>
      <c r="H985" s="52">
        <f t="shared" si="39"/>
        <v>0</v>
      </c>
      <c r="I985" s="52">
        <f t="shared" si="39"/>
        <v>844</v>
      </c>
      <c r="J985" s="52">
        <f t="shared" si="39"/>
        <v>812.4</v>
      </c>
      <c r="K985" s="52">
        <f t="shared" si="37"/>
        <v>0</v>
      </c>
      <c r="L985" s="52">
        <v>0</v>
      </c>
      <c r="M985" s="52">
        <v>844</v>
      </c>
      <c r="N985" s="52">
        <v>812.4</v>
      </c>
      <c r="O985" s="52">
        <v>0</v>
      </c>
      <c r="P985" s="52">
        <v>0</v>
      </c>
      <c r="Q985" s="52">
        <v>0</v>
      </c>
      <c r="R985" s="52">
        <v>0</v>
      </c>
      <c r="S985" s="52">
        <v>0</v>
      </c>
      <c r="T985" s="52">
        <v>0</v>
      </c>
      <c r="U985" s="52">
        <v>0</v>
      </c>
      <c r="V985" s="52">
        <v>0</v>
      </c>
      <c r="W985" s="52">
        <v>0</v>
      </c>
    </row>
    <row r="986" spans="2:23" ht="62.4">
      <c r="B986" s="137"/>
      <c r="C986" s="137"/>
      <c r="D986" s="137"/>
      <c r="E986" s="51" t="s">
        <v>210</v>
      </c>
      <c r="F986" s="51" t="s">
        <v>233</v>
      </c>
      <c r="G986" s="52">
        <f t="shared" si="38"/>
        <v>0</v>
      </c>
      <c r="H986" s="52">
        <f t="shared" si="39"/>
        <v>0</v>
      </c>
      <c r="I986" s="52">
        <f t="shared" si="39"/>
        <v>0</v>
      </c>
      <c r="J986" s="52">
        <f t="shared" si="39"/>
        <v>0</v>
      </c>
      <c r="K986" s="52">
        <f t="shared" si="37"/>
        <v>0</v>
      </c>
      <c r="L986" s="52">
        <v>0</v>
      </c>
      <c r="M986" s="52">
        <v>0</v>
      </c>
      <c r="N986" s="52">
        <v>0</v>
      </c>
      <c r="O986" s="52">
        <v>0</v>
      </c>
      <c r="P986" s="52">
        <v>0</v>
      </c>
      <c r="Q986" s="52">
        <v>0</v>
      </c>
      <c r="R986" s="52">
        <v>0</v>
      </c>
      <c r="S986" s="52">
        <v>0</v>
      </c>
      <c r="T986" s="52">
        <v>0</v>
      </c>
      <c r="U986" s="52">
        <v>0</v>
      </c>
      <c r="V986" s="52">
        <v>0</v>
      </c>
      <c r="W986" s="52">
        <v>0</v>
      </c>
    </row>
    <row r="987" spans="2:23">
      <c r="B987" s="137"/>
      <c r="C987" s="137"/>
      <c r="D987" s="137"/>
      <c r="E987" s="137" t="s">
        <v>211</v>
      </c>
      <c r="F987" s="137" t="s">
        <v>197</v>
      </c>
      <c r="G987" s="52">
        <f t="shared" si="38"/>
        <v>0</v>
      </c>
      <c r="H987" s="52">
        <f t="shared" si="39"/>
        <v>0</v>
      </c>
      <c r="I987" s="52">
        <f t="shared" si="39"/>
        <v>0</v>
      </c>
      <c r="J987" s="52">
        <f t="shared" si="39"/>
        <v>0</v>
      </c>
      <c r="K987" s="52">
        <f t="shared" si="37"/>
        <v>0</v>
      </c>
      <c r="L987" s="52">
        <v>0</v>
      </c>
      <c r="M987" s="52">
        <v>0</v>
      </c>
      <c r="N987" s="52">
        <v>0</v>
      </c>
      <c r="O987" s="52">
        <v>0</v>
      </c>
      <c r="P987" s="52">
        <v>0</v>
      </c>
      <c r="Q987" s="52">
        <v>0</v>
      </c>
      <c r="R987" s="52">
        <v>0</v>
      </c>
      <c r="S987" s="52">
        <v>0</v>
      </c>
      <c r="T987" s="52">
        <v>0</v>
      </c>
      <c r="U987" s="52">
        <v>0</v>
      </c>
      <c r="V987" s="52">
        <v>0</v>
      </c>
      <c r="W987" s="52">
        <v>0</v>
      </c>
    </row>
    <row r="988" spans="2:23">
      <c r="B988" s="137"/>
      <c r="C988" s="137"/>
      <c r="D988" s="137" t="s">
        <v>212</v>
      </c>
      <c r="E988" s="137" t="s">
        <v>58</v>
      </c>
      <c r="F988" s="137" t="s">
        <v>197</v>
      </c>
      <c r="G988" s="52">
        <f t="shared" si="38"/>
        <v>54727.8</v>
      </c>
      <c r="H988" s="52">
        <f t="shared" si="39"/>
        <v>54727.8</v>
      </c>
      <c r="I988" s="52">
        <f t="shared" si="39"/>
        <v>0</v>
      </c>
      <c r="J988" s="52">
        <f t="shared" si="39"/>
        <v>0</v>
      </c>
      <c r="K988" s="52">
        <f t="shared" si="37"/>
        <v>0</v>
      </c>
      <c r="L988" s="52">
        <v>0</v>
      </c>
      <c r="M988" s="52">
        <v>0</v>
      </c>
      <c r="N988" s="52">
        <v>0</v>
      </c>
      <c r="O988" s="52">
        <v>0</v>
      </c>
      <c r="P988" s="52">
        <v>0</v>
      </c>
      <c r="Q988" s="52">
        <v>0</v>
      </c>
      <c r="R988" s="52">
        <v>0</v>
      </c>
      <c r="S988" s="52">
        <v>0</v>
      </c>
      <c r="T988" s="52">
        <v>54727.8</v>
      </c>
      <c r="U988" s="52">
        <v>0</v>
      </c>
      <c r="V988" s="52">
        <v>0</v>
      </c>
      <c r="W988" s="52">
        <v>0</v>
      </c>
    </row>
    <row r="989" spans="2:23">
      <c r="B989" s="137"/>
      <c r="C989" s="137"/>
      <c r="D989" s="137"/>
      <c r="E989" s="137" t="s">
        <v>199</v>
      </c>
      <c r="F989" s="51" t="s">
        <v>213</v>
      </c>
      <c r="G989" s="52">
        <f t="shared" si="38"/>
        <v>0</v>
      </c>
      <c r="H989" s="52">
        <f t="shared" si="39"/>
        <v>0</v>
      </c>
      <c r="I989" s="52">
        <f t="shared" si="39"/>
        <v>0</v>
      </c>
      <c r="J989" s="52">
        <f t="shared" si="39"/>
        <v>0</v>
      </c>
      <c r="K989" s="52">
        <f t="shared" si="37"/>
        <v>0</v>
      </c>
      <c r="L989" s="52">
        <v>0</v>
      </c>
      <c r="M989" s="52">
        <v>0</v>
      </c>
      <c r="N989" s="52">
        <v>0</v>
      </c>
      <c r="O989" s="52">
        <v>0</v>
      </c>
      <c r="P989" s="52">
        <v>0</v>
      </c>
      <c r="Q989" s="52">
        <v>0</v>
      </c>
      <c r="R989" s="52">
        <v>0</v>
      </c>
      <c r="S989" s="52">
        <v>0</v>
      </c>
      <c r="T989" s="52">
        <v>0</v>
      </c>
      <c r="U989" s="52">
        <v>0</v>
      </c>
      <c r="V989" s="52">
        <v>0</v>
      </c>
      <c r="W989" s="52">
        <v>0</v>
      </c>
    </row>
    <row r="990" spans="2:23">
      <c r="B990" s="137"/>
      <c r="C990" s="137"/>
      <c r="D990" s="137"/>
      <c r="E990" s="137"/>
      <c r="F990" s="51" t="s">
        <v>55</v>
      </c>
      <c r="G990" s="52">
        <f t="shared" si="38"/>
        <v>20958.900000000001</v>
      </c>
      <c r="H990" s="52">
        <f t="shared" si="39"/>
        <v>20958.900000000001</v>
      </c>
      <c r="I990" s="52">
        <f t="shared" si="39"/>
        <v>0</v>
      </c>
      <c r="J990" s="52">
        <f t="shared" si="39"/>
        <v>0</v>
      </c>
      <c r="K990" s="52">
        <f t="shared" si="37"/>
        <v>0</v>
      </c>
      <c r="L990" s="52">
        <v>0</v>
      </c>
      <c r="M990" s="52">
        <v>0</v>
      </c>
      <c r="N990" s="52">
        <v>0</v>
      </c>
      <c r="O990" s="52">
        <v>0</v>
      </c>
      <c r="P990" s="52">
        <v>0</v>
      </c>
      <c r="Q990" s="52">
        <v>0</v>
      </c>
      <c r="R990" s="52">
        <v>0</v>
      </c>
      <c r="S990" s="52">
        <v>0</v>
      </c>
      <c r="T990" s="52">
        <v>20958.900000000001</v>
      </c>
      <c r="U990" s="52">
        <v>0</v>
      </c>
      <c r="V990" s="52">
        <v>0</v>
      </c>
      <c r="W990" s="52">
        <v>0</v>
      </c>
    </row>
    <row r="991" spans="2:23">
      <c r="B991" s="137"/>
      <c r="C991" s="137"/>
      <c r="D991" s="137"/>
      <c r="E991" s="137" t="s">
        <v>112</v>
      </c>
      <c r="F991" s="137" t="s">
        <v>197</v>
      </c>
      <c r="G991" s="52">
        <f t="shared" si="38"/>
        <v>512.1</v>
      </c>
      <c r="H991" s="52">
        <f t="shared" si="39"/>
        <v>512.1</v>
      </c>
      <c r="I991" s="52">
        <f t="shared" si="39"/>
        <v>0</v>
      </c>
      <c r="J991" s="52">
        <f t="shared" si="39"/>
        <v>0</v>
      </c>
      <c r="K991" s="52">
        <f t="shared" si="37"/>
        <v>0</v>
      </c>
      <c r="L991" s="52">
        <v>0</v>
      </c>
      <c r="M991" s="52">
        <v>0</v>
      </c>
      <c r="N991" s="52">
        <v>0</v>
      </c>
      <c r="O991" s="52">
        <v>0</v>
      </c>
      <c r="P991" s="52">
        <v>0</v>
      </c>
      <c r="Q991" s="52">
        <v>0</v>
      </c>
      <c r="R991" s="52">
        <v>0</v>
      </c>
      <c r="S991" s="52">
        <v>0</v>
      </c>
      <c r="T991" s="52">
        <v>512.1</v>
      </c>
      <c r="U991" s="52">
        <v>0</v>
      </c>
      <c r="V991" s="52">
        <v>0</v>
      </c>
      <c r="W991" s="52">
        <v>0</v>
      </c>
    </row>
    <row r="992" spans="2:23">
      <c r="B992" s="137"/>
      <c r="C992" s="137"/>
      <c r="D992" s="137"/>
      <c r="E992" s="137" t="s">
        <v>194</v>
      </c>
      <c r="F992" s="137" t="s">
        <v>197</v>
      </c>
      <c r="G992" s="52">
        <f t="shared" si="38"/>
        <v>1266.5</v>
      </c>
      <c r="H992" s="52">
        <f t="shared" si="39"/>
        <v>1266.5</v>
      </c>
      <c r="I992" s="52">
        <f t="shared" si="39"/>
        <v>0</v>
      </c>
      <c r="J992" s="52">
        <f t="shared" si="39"/>
        <v>0</v>
      </c>
      <c r="K992" s="52">
        <f t="shared" si="37"/>
        <v>0</v>
      </c>
      <c r="L992" s="52">
        <v>0</v>
      </c>
      <c r="M992" s="52">
        <v>0</v>
      </c>
      <c r="N992" s="52">
        <v>0</v>
      </c>
      <c r="O992" s="52">
        <v>0</v>
      </c>
      <c r="P992" s="52">
        <v>0</v>
      </c>
      <c r="Q992" s="52">
        <v>0</v>
      </c>
      <c r="R992" s="52">
        <v>0</v>
      </c>
      <c r="S992" s="52">
        <v>0</v>
      </c>
      <c r="T992" s="52">
        <v>1266.5</v>
      </c>
      <c r="U992" s="52">
        <v>0</v>
      </c>
      <c r="V992" s="52">
        <v>0</v>
      </c>
      <c r="W992" s="52">
        <v>0</v>
      </c>
    </row>
    <row r="993" spans="2:23">
      <c r="B993" s="137"/>
      <c r="C993" s="137"/>
      <c r="D993" s="137"/>
      <c r="E993" s="137" t="s">
        <v>200</v>
      </c>
      <c r="F993" s="51" t="s">
        <v>214</v>
      </c>
      <c r="G993" s="52">
        <f t="shared" si="38"/>
        <v>2876.5</v>
      </c>
      <c r="H993" s="52">
        <f t="shared" si="39"/>
        <v>2876.5</v>
      </c>
      <c r="I993" s="52">
        <f t="shared" si="39"/>
        <v>0</v>
      </c>
      <c r="J993" s="52">
        <f t="shared" si="39"/>
        <v>0</v>
      </c>
      <c r="K993" s="52">
        <f t="shared" si="37"/>
        <v>0</v>
      </c>
      <c r="L993" s="52">
        <v>0</v>
      </c>
      <c r="M993" s="52">
        <v>0</v>
      </c>
      <c r="N993" s="52">
        <v>0</v>
      </c>
      <c r="O993" s="52">
        <v>0</v>
      </c>
      <c r="P993" s="52">
        <v>0</v>
      </c>
      <c r="Q993" s="52">
        <v>0</v>
      </c>
      <c r="R993" s="52">
        <v>0</v>
      </c>
      <c r="S993" s="52">
        <v>0</v>
      </c>
      <c r="T993" s="52">
        <v>2876.5</v>
      </c>
      <c r="U993" s="52">
        <v>0</v>
      </c>
      <c r="V993" s="52">
        <v>0</v>
      </c>
      <c r="W993" s="52">
        <v>0</v>
      </c>
    </row>
    <row r="994" spans="2:23" ht="31.2">
      <c r="B994" s="137"/>
      <c r="C994" s="137"/>
      <c r="D994" s="137"/>
      <c r="E994" s="137"/>
      <c r="F994" s="51" t="s">
        <v>215</v>
      </c>
      <c r="G994" s="52">
        <f t="shared" si="38"/>
        <v>793.9</v>
      </c>
      <c r="H994" s="52">
        <f t="shared" si="39"/>
        <v>793.9</v>
      </c>
      <c r="I994" s="52">
        <f t="shared" si="39"/>
        <v>0</v>
      </c>
      <c r="J994" s="52">
        <f t="shared" si="39"/>
        <v>0</v>
      </c>
      <c r="K994" s="52">
        <f t="shared" si="37"/>
        <v>0</v>
      </c>
      <c r="L994" s="52">
        <v>0</v>
      </c>
      <c r="M994" s="52">
        <v>0</v>
      </c>
      <c r="N994" s="52">
        <v>0</v>
      </c>
      <c r="O994" s="52">
        <v>0</v>
      </c>
      <c r="P994" s="52">
        <v>0</v>
      </c>
      <c r="Q994" s="52">
        <v>0</v>
      </c>
      <c r="R994" s="52">
        <v>0</v>
      </c>
      <c r="S994" s="52">
        <v>0</v>
      </c>
      <c r="T994" s="52">
        <v>793.9</v>
      </c>
      <c r="U994" s="52">
        <v>0</v>
      </c>
      <c r="V994" s="52">
        <v>0</v>
      </c>
      <c r="W994" s="52">
        <v>0</v>
      </c>
    </row>
    <row r="995" spans="2:23">
      <c r="B995" s="137"/>
      <c r="C995" s="137"/>
      <c r="D995" s="137"/>
      <c r="E995" s="137"/>
      <c r="F995" s="51" t="s">
        <v>216</v>
      </c>
      <c r="G995" s="52">
        <f t="shared" si="38"/>
        <v>2382.6</v>
      </c>
      <c r="H995" s="52">
        <f t="shared" si="39"/>
        <v>2382.6</v>
      </c>
      <c r="I995" s="52">
        <f t="shared" si="39"/>
        <v>0</v>
      </c>
      <c r="J995" s="52">
        <f t="shared" si="39"/>
        <v>0</v>
      </c>
      <c r="K995" s="52">
        <f t="shared" si="37"/>
        <v>0</v>
      </c>
      <c r="L995" s="52">
        <v>0</v>
      </c>
      <c r="M995" s="52">
        <v>0</v>
      </c>
      <c r="N995" s="52">
        <v>0</v>
      </c>
      <c r="O995" s="52">
        <v>0</v>
      </c>
      <c r="P995" s="52">
        <v>0</v>
      </c>
      <c r="Q995" s="52">
        <v>0</v>
      </c>
      <c r="R995" s="52">
        <v>0</v>
      </c>
      <c r="S995" s="52">
        <v>0</v>
      </c>
      <c r="T995" s="52">
        <v>2382.6</v>
      </c>
      <c r="U995" s="52">
        <v>0</v>
      </c>
      <c r="V995" s="52">
        <v>0</v>
      </c>
      <c r="W995" s="52">
        <v>0</v>
      </c>
    </row>
    <row r="996" spans="2:23">
      <c r="B996" s="137"/>
      <c r="C996" s="137"/>
      <c r="D996" s="137"/>
      <c r="E996" s="137"/>
      <c r="F996" s="51" t="s">
        <v>55</v>
      </c>
      <c r="G996" s="52">
        <f t="shared" si="38"/>
        <v>7166.8</v>
      </c>
      <c r="H996" s="52">
        <f t="shared" si="39"/>
        <v>7166.8</v>
      </c>
      <c r="I996" s="52">
        <f t="shared" si="39"/>
        <v>0</v>
      </c>
      <c r="J996" s="52">
        <f t="shared" si="39"/>
        <v>0</v>
      </c>
      <c r="K996" s="52">
        <f t="shared" si="37"/>
        <v>0</v>
      </c>
      <c r="L996" s="52">
        <v>0</v>
      </c>
      <c r="M996" s="52">
        <v>0</v>
      </c>
      <c r="N996" s="52">
        <v>0</v>
      </c>
      <c r="O996" s="52">
        <v>0</v>
      </c>
      <c r="P996" s="52">
        <v>0</v>
      </c>
      <c r="Q996" s="52">
        <v>0</v>
      </c>
      <c r="R996" s="52">
        <v>0</v>
      </c>
      <c r="S996" s="52">
        <v>0</v>
      </c>
      <c r="T996" s="52">
        <v>7166.8</v>
      </c>
      <c r="U996" s="52">
        <v>0</v>
      </c>
      <c r="V996" s="52">
        <v>0</v>
      </c>
      <c r="W996" s="52">
        <v>0</v>
      </c>
    </row>
    <row r="997" spans="2:23">
      <c r="B997" s="137"/>
      <c r="C997" s="137"/>
      <c r="D997" s="137"/>
      <c r="E997" s="137" t="s">
        <v>201</v>
      </c>
      <c r="F997" s="137" t="s">
        <v>197</v>
      </c>
      <c r="G997" s="52">
        <f t="shared" si="38"/>
        <v>0</v>
      </c>
      <c r="H997" s="52">
        <f t="shared" si="39"/>
        <v>0</v>
      </c>
      <c r="I997" s="52">
        <f t="shared" si="39"/>
        <v>0</v>
      </c>
      <c r="J997" s="52">
        <f t="shared" si="39"/>
        <v>0</v>
      </c>
      <c r="K997" s="52">
        <f t="shared" si="37"/>
        <v>0</v>
      </c>
      <c r="L997" s="52">
        <v>0</v>
      </c>
      <c r="M997" s="52">
        <v>0</v>
      </c>
      <c r="N997" s="52">
        <v>0</v>
      </c>
      <c r="O997" s="52">
        <v>0</v>
      </c>
      <c r="P997" s="52">
        <v>0</v>
      </c>
      <c r="Q997" s="52">
        <v>0</v>
      </c>
      <c r="R997" s="52">
        <v>0</v>
      </c>
      <c r="S997" s="52">
        <v>0</v>
      </c>
      <c r="T997" s="52">
        <v>0</v>
      </c>
      <c r="U997" s="52">
        <v>0</v>
      </c>
      <c r="V997" s="52">
        <v>0</v>
      </c>
      <c r="W997" s="52">
        <v>0</v>
      </c>
    </row>
    <row r="998" spans="2:23">
      <c r="B998" s="137"/>
      <c r="C998" s="137"/>
      <c r="D998" s="137"/>
      <c r="E998" s="137" t="s">
        <v>217</v>
      </c>
      <c r="F998" s="137" t="s">
        <v>197</v>
      </c>
      <c r="G998" s="52">
        <f t="shared" si="38"/>
        <v>3515.9</v>
      </c>
      <c r="H998" s="52">
        <f t="shared" si="39"/>
        <v>3515.9</v>
      </c>
      <c r="I998" s="52">
        <f t="shared" si="39"/>
        <v>0</v>
      </c>
      <c r="J998" s="52">
        <f t="shared" si="39"/>
        <v>0</v>
      </c>
      <c r="K998" s="52">
        <f t="shared" si="37"/>
        <v>0</v>
      </c>
      <c r="L998" s="52">
        <v>0</v>
      </c>
      <c r="M998" s="52">
        <v>0</v>
      </c>
      <c r="N998" s="52">
        <v>0</v>
      </c>
      <c r="O998" s="52">
        <v>0</v>
      </c>
      <c r="P998" s="52">
        <v>0</v>
      </c>
      <c r="Q998" s="52">
        <v>0</v>
      </c>
      <c r="R998" s="52">
        <v>0</v>
      </c>
      <c r="S998" s="52">
        <v>0</v>
      </c>
      <c r="T998" s="52">
        <v>3515.9</v>
      </c>
      <c r="U998" s="52">
        <v>0</v>
      </c>
      <c r="V998" s="52">
        <v>0</v>
      </c>
      <c r="W998" s="52">
        <v>0</v>
      </c>
    </row>
    <row r="999" spans="2:23">
      <c r="B999" s="137"/>
      <c r="C999" s="137"/>
      <c r="D999" s="137"/>
      <c r="E999" s="137" t="s">
        <v>218</v>
      </c>
      <c r="F999" s="137" t="s">
        <v>197</v>
      </c>
      <c r="G999" s="52">
        <f t="shared" si="38"/>
        <v>1682</v>
      </c>
      <c r="H999" s="52">
        <f t="shared" si="39"/>
        <v>1682</v>
      </c>
      <c r="I999" s="52">
        <f t="shared" si="39"/>
        <v>0</v>
      </c>
      <c r="J999" s="52">
        <f t="shared" si="39"/>
        <v>0</v>
      </c>
      <c r="K999" s="52">
        <f t="shared" si="37"/>
        <v>0</v>
      </c>
      <c r="L999" s="52">
        <v>0</v>
      </c>
      <c r="M999" s="52">
        <v>0</v>
      </c>
      <c r="N999" s="52">
        <v>0</v>
      </c>
      <c r="O999" s="52">
        <v>0</v>
      </c>
      <c r="P999" s="52">
        <v>0</v>
      </c>
      <c r="Q999" s="52">
        <v>0</v>
      </c>
      <c r="R999" s="52">
        <v>0</v>
      </c>
      <c r="S999" s="52">
        <v>0</v>
      </c>
      <c r="T999" s="52">
        <v>1682</v>
      </c>
      <c r="U999" s="52">
        <v>0</v>
      </c>
      <c r="V999" s="52">
        <v>0</v>
      </c>
      <c r="W999" s="52">
        <v>0</v>
      </c>
    </row>
    <row r="1000" spans="2:23">
      <c r="B1000" s="137"/>
      <c r="C1000" s="137"/>
      <c r="D1000" s="137"/>
      <c r="E1000" s="137" t="s">
        <v>202</v>
      </c>
      <c r="F1000" s="137" t="s">
        <v>197</v>
      </c>
      <c r="G1000" s="52">
        <f t="shared" si="38"/>
        <v>0</v>
      </c>
      <c r="H1000" s="52">
        <f t="shared" si="39"/>
        <v>0</v>
      </c>
      <c r="I1000" s="52">
        <f t="shared" si="39"/>
        <v>0</v>
      </c>
      <c r="J1000" s="52">
        <f t="shared" si="39"/>
        <v>0</v>
      </c>
      <c r="K1000" s="52">
        <f t="shared" si="37"/>
        <v>0</v>
      </c>
      <c r="L1000" s="52">
        <v>0</v>
      </c>
      <c r="M1000" s="52">
        <v>0</v>
      </c>
      <c r="N1000" s="52">
        <v>0</v>
      </c>
      <c r="O1000" s="52">
        <v>0</v>
      </c>
      <c r="P1000" s="52">
        <v>0</v>
      </c>
      <c r="Q1000" s="52">
        <v>0</v>
      </c>
      <c r="R1000" s="52">
        <v>0</v>
      </c>
      <c r="S1000" s="52">
        <v>0</v>
      </c>
      <c r="T1000" s="52">
        <v>0</v>
      </c>
      <c r="U1000" s="52">
        <v>0</v>
      </c>
      <c r="V1000" s="52">
        <v>0</v>
      </c>
      <c r="W1000" s="52">
        <v>0</v>
      </c>
    </row>
    <row r="1001" spans="2:23">
      <c r="B1001" s="137"/>
      <c r="C1001" s="137"/>
      <c r="D1001" s="137"/>
      <c r="E1001" s="137" t="s">
        <v>235</v>
      </c>
      <c r="F1001" s="137" t="s">
        <v>197</v>
      </c>
      <c r="G1001" s="52">
        <f t="shared" si="38"/>
        <v>0</v>
      </c>
      <c r="H1001" s="52">
        <f t="shared" si="39"/>
        <v>0</v>
      </c>
      <c r="I1001" s="52">
        <f t="shared" si="39"/>
        <v>0</v>
      </c>
      <c r="J1001" s="52">
        <f t="shared" si="39"/>
        <v>0</v>
      </c>
      <c r="K1001" s="52">
        <f t="shared" si="37"/>
        <v>0</v>
      </c>
      <c r="L1001" s="52">
        <v>0</v>
      </c>
      <c r="M1001" s="52">
        <v>0</v>
      </c>
      <c r="N1001" s="52">
        <v>0</v>
      </c>
      <c r="O1001" s="52">
        <v>0</v>
      </c>
      <c r="P1001" s="52">
        <v>0</v>
      </c>
      <c r="Q1001" s="52">
        <v>0</v>
      </c>
      <c r="R1001" s="52">
        <v>0</v>
      </c>
      <c r="S1001" s="52">
        <v>0</v>
      </c>
      <c r="T1001" s="52">
        <v>0</v>
      </c>
      <c r="U1001" s="52">
        <v>0</v>
      </c>
      <c r="V1001" s="52">
        <v>0</v>
      </c>
      <c r="W1001" s="52">
        <v>0</v>
      </c>
    </row>
    <row r="1002" spans="2:23">
      <c r="B1002" s="137"/>
      <c r="C1002" s="137"/>
      <c r="D1002" s="137"/>
      <c r="E1002" s="137" t="s">
        <v>220</v>
      </c>
      <c r="F1002" s="137" t="s">
        <v>197</v>
      </c>
      <c r="G1002" s="52">
        <f t="shared" si="38"/>
        <v>0</v>
      </c>
      <c r="H1002" s="52">
        <f t="shared" si="39"/>
        <v>0</v>
      </c>
      <c r="I1002" s="52">
        <f t="shared" si="39"/>
        <v>0</v>
      </c>
      <c r="J1002" s="52">
        <f t="shared" si="39"/>
        <v>0</v>
      </c>
      <c r="K1002" s="52">
        <f t="shared" si="37"/>
        <v>0</v>
      </c>
      <c r="L1002" s="52">
        <v>0</v>
      </c>
      <c r="M1002" s="52">
        <v>0</v>
      </c>
      <c r="N1002" s="52">
        <v>0</v>
      </c>
      <c r="O1002" s="52">
        <v>0</v>
      </c>
      <c r="P1002" s="52">
        <v>0</v>
      </c>
      <c r="Q1002" s="52">
        <v>0</v>
      </c>
      <c r="R1002" s="52">
        <v>0</v>
      </c>
      <c r="S1002" s="52">
        <v>0</v>
      </c>
      <c r="T1002" s="52">
        <v>0</v>
      </c>
      <c r="U1002" s="52">
        <v>0</v>
      </c>
      <c r="V1002" s="52">
        <v>0</v>
      </c>
      <c r="W1002" s="52">
        <v>0</v>
      </c>
    </row>
    <row r="1003" spans="2:23" ht="31.2">
      <c r="B1003" s="137"/>
      <c r="C1003" s="137"/>
      <c r="D1003" s="137"/>
      <c r="E1003" s="137" t="s">
        <v>221</v>
      </c>
      <c r="F1003" s="51" t="s">
        <v>222</v>
      </c>
      <c r="G1003" s="52">
        <f t="shared" si="38"/>
        <v>0</v>
      </c>
      <c r="H1003" s="52">
        <f t="shared" si="39"/>
        <v>0</v>
      </c>
      <c r="I1003" s="52">
        <f t="shared" si="39"/>
        <v>0</v>
      </c>
      <c r="J1003" s="52">
        <f t="shared" si="39"/>
        <v>0</v>
      </c>
      <c r="K1003" s="52">
        <f t="shared" si="37"/>
        <v>0</v>
      </c>
      <c r="L1003" s="52">
        <v>0</v>
      </c>
      <c r="M1003" s="52">
        <v>0</v>
      </c>
      <c r="N1003" s="52">
        <v>0</v>
      </c>
      <c r="O1003" s="52">
        <v>0</v>
      </c>
      <c r="P1003" s="52">
        <v>0</v>
      </c>
      <c r="Q1003" s="52">
        <v>0</v>
      </c>
      <c r="R1003" s="52">
        <v>0</v>
      </c>
      <c r="S1003" s="52">
        <v>0</v>
      </c>
      <c r="T1003" s="52">
        <v>0</v>
      </c>
      <c r="U1003" s="52">
        <v>0</v>
      </c>
      <c r="V1003" s="52">
        <v>0</v>
      </c>
      <c r="W1003" s="52">
        <v>0</v>
      </c>
    </row>
    <row r="1004" spans="2:23">
      <c r="B1004" s="137"/>
      <c r="C1004" s="137"/>
      <c r="D1004" s="137"/>
      <c r="E1004" s="137"/>
      <c r="F1004" s="51" t="s">
        <v>223</v>
      </c>
      <c r="G1004" s="52">
        <f t="shared" si="38"/>
        <v>0</v>
      </c>
      <c r="H1004" s="52">
        <f t="shared" si="39"/>
        <v>0</v>
      </c>
      <c r="I1004" s="52">
        <f t="shared" si="39"/>
        <v>0</v>
      </c>
      <c r="J1004" s="52">
        <f t="shared" si="39"/>
        <v>0</v>
      </c>
      <c r="K1004" s="52">
        <f t="shared" si="37"/>
        <v>0</v>
      </c>
      <c r="L1004" s="52">
        <v>0</v>
      </c>
      <c r="M1004" s="52">
        <v>0</v>
      </c>
      <c r="N1004" s="52">
        <v>0</v>
      </c>
      <c r="O1004" s="52">
        <v>0</v>
      </c>
      <c r="P1004" s="52">
        <v>0</v>
      </c>
      <c r="Q1004" s="52">
        <v>0</v>
      </c>
      <c r="R1004" s="52">
        <v>0</v>
      </c>
      <c r="S1004" s="52">
        <v>0</v>
      </c>
      <c r="T1004" s="52">
        <v>0</v>
      </c>
      <c r="U1004" s="52">
        <v>0</v>
      </c>
      <c r="V1004" s="52">
        <v>0</v>
      </c>
      <c r="W1004" s="52">
        <v>0</v>
      </c>
    </row>
    <row r="1005" spans="2:23">
      <c r="B1005" s="137"/>
      <c r="C1005" s="137"/>
      <c r="D1005" s="137"/>
      <c r="E1005" s="137" t="s">
        <v>54</v>
      </c>
      <c r="F1005" s="137" t="s">
        <v>197</v>
      </c>
      <c r="G1005" s="52">
        <f t="shared" si="38"/>
        <v>0</v>
      </c>
      <c r="H1005" s="52">
        <f t="shared" si="39"/>
        <v>0</v>
      </c>
      <c r="I1005" s="52">
        <f t="shared" si="39"/>
        <v>0</v>
      </c>
      <c r="J1005" s="52">
        <f t="shared" si="39"/>
        <v>0</v>
      </c>
      <c r="K1005" s="52">
        <f t="shared" si="37"/>
        <v>0</v>
      </c>
      <c r="L1005" s="52">
        <v>0</v>
      </c>
      <c r="M1005" s="52">
        <v>0</v>
      </c>
      <c r="N1005" s="52">
        <v>0</v>
      </c>
      <c r="O1005" s="52">
        <v>0</v>
      </c>
      <c r="P1005" s="52">
        <v>0</v>
      </c>
      <c r="Q1005" s="52">
        <v>0</v>
      </c>
      <c r="R1005" s="52">
        <v>0</v>
      </c>
      <c r="S1005" s="52">
        <v>0</v>
      </c>
      <c r="T1005" s="52">
        <v>0</v>
      </c>
      <c r="U1005" s="52">
        <v>0</v>
      </c>
      <c r="V1005" s="52">
        <v>0</v>
      </c>
      <c r="W1005" s="52">
        <v>0</v>
      </c>
    </row>
    <row r="1006" spans="2:23">
      <c r="B1006" s="137"/>
      <c r="C1006" s="137"/>
      <c r="D1006" s="137"/>
      <c r="E1006" s="137" t="s">
        <v>224</v>
      </c>
      <c r="F1006" s="137" t="s">
        <v>197</v>
      </c>
      <c r="G1006" s="52">
        <f t="shared" si="38"/>
        <v>264.89999999999998</v>
      </c>
      <c r="H1006" s="52">
        <f t="shared" si="39"/>
        <v>264.89999999999998</v>
      </c>
      <c r="I1006" s="52">
        <f t="shared" si="39"/>
        <v>0</v>
      </c>
      <c r="J1006" s="52">
        <f t="shared" si="39"/>
        <v>0</v>
      </c>
      <c r="K1006" s="52">
        <f t="shared" si="37"/>
        <v>0</v>
      </c>
      <c r="L1006" s="52">
        <v>0</v>
      </c>
      <c r="M1006" s="52">
        <v>0</v>
      </c>
      <c r="N1006" s="52">
        <v>0</v>
      </c>
      <c r="O1006" s="52">
        <v>0</v>
      </c>
      <c r="P1006" s="52">
        <v>0</v>
      </c>
      <c r="Q1006" s="52">
        <v>0</v>
      </c>
      <c r="R1006" s="52">
        <v>0</v>
      </c>
      <c r="S1006" s="52">
        <v>0</v>
      </c>
      <c r="T1006" s="52">
        <v>264.89999999999998</v>
      </c>
      <c r="U1006" s="52">
        <v>0</v>
      </c>
      <c r="V1006" s="52">
        <v>0</v>
      </c>
      <c r="W1006" s="52">
        <v>0</v>
      </c>
    </row>
    <row r="1007" spans="2:23">
      <c r="B1007" s="137"/>
      <c r="C1007" s="137"/>
      <c r="D1007" s="137"/>
      <c r="E1007" s="137" t="s">
        <v>225</v>
      </c>
      <c r="F1007" s="137" t="s">
        <v>197</v>
      </c>
      <c r="G1007" s="52">
        <f t="shared" si="38"/>
        <v>0</v>
      </c>
      <c r="H1007" s="52">
        <f t="shared" si="39"/>
        <v>0</v>
      </c>
      <c r="I1007" s="52">
        <f t="shared" si="39"/>
        <v>0</v>
      </c>
      <c r="J1007" s="52">
        <f t="shared" si="39"/>
        <v>0</v>
      </c>
      <c r="K1007" s="52">
        <f t="shared" si="37"/>
        <v>0</v>
      </c>
      <c r="L1007" s="52">
        <v>0</v>
      </c>
      <c r="M1007" s="52">
        <v>0</v>
      </c>
      <c r="N1007" s="52">
        <v>0</v>
      </c>
      <c r="O1007" s="52">
        <v>0</v>
      </c>
      <c r="P1007" s="52">
        <v>0</v>
      </c>
      <c r="Q1007" s="52">
        <v>0</v>
      </c>
      <c r="R1007" s="52">
        <v>0</v>
      </c>
      <c r="S1007" s="52">
        <v>0</v>
      </c>
      <c r="T1007" s="52">
        <v>0</v>
      </c>
      <c r="U1007" s="52">
        <v>0</v>
      </c>
      <c r="V1007" s="52">
        <v>0</v>
      </c>
      <c r="W1007" s="52">
        <v>0</v>
      </c>
    </row>
    <row r="1008" spans="2:23">
      <c r="B1008" s="137"/>
      <c r="C1008" s="137"/>
      <c r="D1008" s="137"/>
      <c r="E1008" s="137" t="s">
        <v>55</v>
      </c>
      <c r="F1008" s="137" t="s">
        <v>197</v>
      </c>
      <c r="G1008" s="52">
        <f t="shared" si="38"/>
        <v>161.69999999999999</v>
      </c>
      <c r="H1008" s="52">
        <f t="shared" si="39"/>
        <v>161.69999999999999</v>
      </c>
      <c r="I1008" s="52">
        <f t="shared" si="39"/>
        <v>0</v>
      </c>
      <c r="J1008" s="52">
        <f t="shared" si="39"/>
        <v>0</v>
      </c>
      <c r="K1008" s="52">
        <f t="shared" si="37"/>
        <v>0</v>
      </c>
      <c r="L1008" s="52">
        <v>0</v>
      </c>
      <c r="M1008" s="52">
        <v>0</v>
      </c>
      <c r="N1008" s="52">
        <v>0</v>
      </c>
      <c r="O1008" s="52">
        <v>0</v>
      </c>
      <c r="P1008" s="52">
        <v>0</v>
      </c>
      <c r="Q1008" s="52">
        <v>0</v>
      </c>
      <c r="R1008" s="52">
        <v>0</v>
      </c>
      <c r="S1008" s="52">
        <v>0</v>
      </c>
      <c r="T1008" s="52">
        <v>161.69999999999999</v>
      </c>
      <c r="U1008" s="52">
        <v>0</v>
      </c>
      <c r="V1008" s="52">
        <v>0</v>
      </c>
      <c r="W1008" s="52">
        <v>0</v>
      </c>
    </row>
    <row r="1009" spans="2:23">
      <c r="B1009" s="137"/>
      <c r="C1009" s="137"/>
      <c r="D1009" s="137"/>
      <c r="E1009" s="137" t="s">
        <v>226</v>
      </c>
      <c r="F1009" s="137" t="s">
        <v>197</v>
      </c>
      <c r="G1009" s="52">
        <f t="shared" si="38"/>
        <v>13146</v>
      </c>
      <c r="H1009" s="52">
        <f t="shared" si="39"/>
        <v>13146</v>
      </c>
      <c r="I1009" s="52">
        <f t="shared" si="39"/>
        <v>0</v>
      </c>
      <c r="J1009" s="52">
        <f t="shared" si="39"/>
        <v>0</v>
      </c>
      <c r="K1009" s="52">
        <f t="shared" si="37"/>
        <v>0</v>
      </c>
      <c r="L1009" s="52">
        <v>0</v>
      </c>
      <c r="M1009" s="52">
        <v>0</v>
      </c>
      <c r="N1009" s="52">
        <v>0</v>
      </c>
      <c r="O1009" s="52">
        <v>0</v>
      </c>
      <c r="P1009" s="52">
        <v>0</v>
      </c>
      <c r="Q1009" s="52">
        <v>0</v>
      </c>
      <c r="R1009" s="52">
        <v>0</v>
      </c>
      <c r="S1009" s="52">
        <v>0</v>
      </c>
      <c r="T1009" s="52">
        <v>13146</v>
      </c>
      <c r="U1009" s="52">
        <v>0</v>
      </c>
      <c r="V1009" s="52">
        <v>0</v>
      </c>
      <c r="W1009" s="52">
        <v>0</v>
      </c>
    </row>
    <row r="1010" spans="2:23">
      <c r="B1010" s="137"/>
      <c r="C1010" s="137"/>
      <c r="D1010" s="137" t="s">
        <v>227</v>
      </c>
      <c r="E1010" s="137" t="s">
        <v>197</v>
      </c>
      <c r="F1010" s="137" t="s">
        <v>197</v>
      </c>
      <c r="G1010" s="52">
        <f t="shared" si="38"/>
        <v>58288.6</v>
      </c>
      <c r="H1010" s="52">
        <f t="shared" si="39"/>
        <v>58288.6</v>
      </c>
      <c r="I1010" s="52">
        <f t="shared" si="39"/>
        <v>0</v>
      </c>
      <c r="J1010" s="52">
        <f t="shared" si="39"/>
        <v>0</v>
      </c>
      <c r="K1010" s="52">
        <f t="shared" si="37"/>
        <v>0</v>
      </c>
      <c r="L1010" s="52">
        <v>50924</v>
      </c>
      <c r="M1010" s="52">
        <v>0</v>
      </c>
      <c r="N1010" s="52">
        <v>0</v>
      </c>
      <c r="O1010" s="52">
        <v>0</v>
      </c>
      <c r="P1010" s="52">
        <v>0</v>
      </c>
      <c r="Q1010" s="52">
        <v>0</v>
      </c>
      <c r="R1010" s="52">
        <v>0</v>
      </c>
      <c r="S1010" s="52">
        <v>0</v>
      </c>
      <c r="T1010" s="52">
        <v>7364.6</v>
      </c>
      <c r="U1010" s="52">
        <v>0</v>
      </c>
      <c r="V1010" s="52">
        <v>0</v>
      </c>
      <c r="W1010" s="52">
        <v>0</v>
      </c>
    </row>
    <row r="1011" spans="2:23">
      <c r="B1011" s="137" t="s">
        <v>125</v>
      </c>
      <c r="C1011" s="137" t="s">
        <v>147</v>
      </c>
      <c r="D1011" s="137" t="s">
        <v>123</v>
      </c>
      <c r="E1011" s="137"/>
      <c r="F1011" s="137" t="s">
        <v>197</v>
      </c>
      <c r="G1011" s="52">
        <f t="shared" si="38"/>
        <v>128435</v>
      </c>
      <c r="H1011" s="52">
        <f t="shared" si="39"/>
        <v>92139.8</v>
      </c>
      <c r="I1011" s="52">
        <f t="shared" si="39"/>
        <v>20384.3</v>
      </c>
      <c r="J1011" s="52">
        <f t="shared" si="39"/>
        <v>15910.9</v>
      </c>
      <c r="K1011" s="52">
        <f t="shared" si="37"/>
        <v>0</v>
      </c>
      <c r="L1011" s="52">
        <v>34157.4</v>
      </c>
      <c r="M1011" s="52">
        <v>20384.3</v>
      </c>
      <c r="N1011" s="52">
        <v>15910.9</v>
      </c>
      <c r="O1011" s="52">
        <v>0</v>
      </c>
      <c r="P1011" s="52">
        <v>0</v>
      </c>
      <c r="Q1011" s="52">
        <v>0</v>
      </c>
      <c r="R1011" s="52">
        <v>0</v>
      </c>
      <c r="S1011" s="52">
        <v>0</v>
      </c>
      <c r="T1011" s="52">
        <v>57982.400000000001</v>
      </c>
      <c r="U1011" s="52">
        <v>0</v>
      </c>
      <c r="V1011" s="52">
        <v>0</v>
      </c>
      <c r="W1011" s="52">
        <v>0</v>
      </c>
    </row>
    <row r="1012" spans="2:23">
      <c r="B1012" s="137"/>
      <c r="C1012" s="137"/>
      <c r="D1012" s="137" t="s">
        <v>198</v>
      </c>
      <c r="E1012" s="137" t="s">
        <v>58</v>
      </c>
      <c r="F1012" s="137" t="s">
        <v>197</v>
      </c>
      <c r="G1012" s="52">
        <f t="shared" si="38"/>
        <v>36295.199999999997</v>
      </c>
      <c r="H1012" s="52">
        <f t="shared" si="39"/>
        <v>0</v>
      </c>
      <c r="I1012" s="52">
        <f t="shared" si="39"/>
        <v>20384.3</v>
      </c>
      <c r="J1012" s="52">
        <f t="shared" si="39"/>
        <v>15910.9</v>
      </c>
      <c r="K1012" s="52">
        <f t="shared" si="37"/>
        <v>0</v>
      </c>
      <c r="L1012" s="52">
        <v>0</v>
      </c>
      <c r="M1012" s="52">
        <v>20384.3</v>
      </c>
      <c r="N1012" s="52">
        <v>15910.9</v>
      </c>
      <c r="O1012" s="52">
        <v>0</v>
      </c>
      <c r="P1012" s="52">
        <v>0</v>
      </c>
      <c r="Q1012" s="52">
        <v>0</v>
      </c>
      <c r="R1012" s="52">
        <v>0</v>
      </c>
      <c r="S1012" s="52">
        <v>0</v>
      </c>
      <c r="T1012" s="52">
        <v>0</v>
      </c>
      <c r="U1012" s="52">
        <v>0</v>
      </c>
      <c r="V1012" s="52">
        <v>0</v>
      </c>
      <c r="W1012" s="52">
        <v>0</v>
      </c>
    </row>
    <row r="1013" spans="2:23">
      <c r="B1013" s="137"/>
      <c r="C1013" s="137"/>
      <c r="D1013" s="137"/>
      <c r="E1013" s="137" t="s">
        <v>153</v>
      </c>
      <c r="F1013" s="51" t="s">
        <v>58</v>
      </c>
      <c r="G1013" s="52">
        <f t="shared" si="38"/>
        <v>33925.800000000003</v>
      </c>
      <c r="H1013" s="52">
        <f t="shared" si="39"/>
        <v>0</v>
      </c>
      <c r="I1013" s="52">
        <f t="shared" si="39"/>
        <v>19035.2</v>
      </c>
      <c r="J1013" s="52">
        <f t="shared" si="39"/>
        <v>14890.6</v>
      </c>
      <c r="K1013" s="52">
        <f t="shared" si="37"/>
        <v>0</v>
      </c>
      <c r="L1013" s="52">
        <v>0</v>
      </c>
      <c r="M1013" s="52">
        <v>19035.2</v>
      </c>
      <c r="N1013" s="52">
        <v>14890.6</v>
      </c>
      <c r="O1013" s="52">
        <v>0</v>
      </c>
      <c r="P1013" s="52">
        <v>0</v>
      </c>
      <c r="Q1013" s="52">
        <v>0</v>
      </c>
      <c r="R1013" s="52">
        <v>0</v>
      </c>
      <c r="S1013" s="52">
        <v>0</v>
      </c>
      <c r="T1013" s="52">
        <v>0</v>
      </c>
      <c r="U1013" s="52">
        <v>0</v>
      </c>
      <c r="V1013" s="52">
        <v>0</v>
      </c>
      <c r="W1013" s="52">
        <v>0</v>
      </c>
    </row>
    <row r="1014" spans="2:23">
      <c r="B1014" s="137"/>
      <c r="C1014" s="137"/>
      <c r="D1014" s="137"/>
      <c r="E1014" s="137"/>
      <c r="F1014" s="51" t="s">
        <v>199</v>
      </c>
      <c r="G1014" s="52">
        <f t="shared" si="38"/>
        <v>11512.4</v>
      </c>
      <c r="H1014" s="52">
        <f t="shared" si="39"/>
        <v>0</v>
      </c>
      <c r="I1014" s="52">
        <f t="shared" si="39"/>
        <v>6459.4</v>
      </c>
      <c r="J1014" s="52">
        <f t="shared" si="39"/>
        <v>5053</v>
      </c>
      <c r="K1014" s="52">
        <f t="shared" si="37"/>
        <v>0</v>
      </c>
      <c r="L1014" s="52">
        <v>0</v>
      </c>
      <c r="M1014" s="52">
        <v>6459.4</v>
      </c>
      <c r="N1014" s="52">
        <v>5053</v>
      </c>
      <c r="O1014" s="52">
        <v>0</v>
      </c>
      <c r="P1014" s="52">
        <v>0</v>
      </c>
      <c r="Q1014" s="52">
        <v>0</v>
      </c>
      <c r="R1014" s="52">
        <v>0</v>
      </c>
      <c r="S1014" s="52">
        <v>0</v>
      </c>
      <c r="T1014" s="52">
        <v>0</v>
      </c>
      <c r="U1014" s="52">
        <v>0</v>
      </c>
      <c r="V1014" s="52">
        <v>0</v>
      </c>
      <c r="W1014" s="52">
        <v>0</v>
      </c>
    </row>
    <row r="1015" spans="2:23" ht="31.2">
      <c r="B1015" s="137"/>
      <c r="C1015" s="137"/>
      <c r="D1015" s="137"/>
      <c r="E1015" s="137"/>
      <c r="F1015" s="51" t="s">
        <v>200</v>
      </c>
      <c r="G1015" s="52">
        <f t="shared" si="38"/>
        <v>6744.2999999999993</v>
      </c>
      <c r="H1015" s="52">
        <f t="shared" si="39"/>
        <v>0</v>
      </c>
      <c r="I1015" s="52">
        <f t="shared" si="39"/>
        <v>3784.1</v>
      </c>
      <c r="J1015" s="52">
        <f t="shared" si="39"/>
        <v>2960.2</v>
      </c>
      <c r="K1015" s="52">
        <f t="shared" si="37"/>
        <v>0</v>
      </c>
      <c r="L1015" s="52">
        <v>0</v>
      </c>
      <c r="M1015" s="52">
        <v>3784.1</v>
      </c>
      <c r="N1015" s="52">
        <v>2960.2</v>
      </c>
      <c r="O1015" s="52">
        <v>0</v>
      </c>
      <c r="P1015" s="52">
        <v>0</v>
      </c>
      <c r="Q1015" s="52">
        <v>0</v>
      </c>
      <c r="R1015" s="52">
        <v>0</v>
      </c>
      <c r="S1015" s="52">
        <v>0</v>
      </c>
      <c r="T1015" s="52">
        <v>0</v>
      </c>
      <c r="U1015" s="52">
        <v>0</v>
      </c>
      <c r="V1015" s="52">
        <v>0</v>
      </c>
      <c r="W1015" s="52">
        <v>0</v>
      </c>
    </row>
    <row r="1016" spans="2:23">
      <c r="B1016" s="137"/>
      <c r="C1016" s="137"/>
      <c r="D1016" s="137"/>
      <c r="E1016" s="137"/>
      <c r="F1016" s="51" t="s">
        <v>201</v>
      </c>
      <c r="G1016" s="52">
        <f t="shared" si="38"/>
        <v>211.7</v>
      </c>
      <c r="H1016" s="52">
        <f t="shared" si="39"/>
        <v>0</v>
      </c>
      <c r="I1016" s="52">
        <f t="shared" si="39"/>
        <v>118.8</v>
      </c>
      <c r="J1016" s="52">
        <f t="shared" si="39"/>
        <v>92.9</v>
      </c>
      <c r="K1016" s="52">
        <f t="shared" si="37"/>
        <v>0</v>
      </c>
      <c r="L1016" s="52">
        <v>0</v>
      </c>
      <c r="M1016" s="52">
        <v>118.8</v>
      </c>
      <c r="N1016" s="52">
        <v>92.9</v>
      </c>
      <c r="O1016" s="52">
        <v>0</v>
      </c>
      <c r="P1016" s="52">
        <v>0</v>
      </c>
      <c r="Q1016" s="52">
        <v>0</v>
      </c>
      <c r="R1016" s="52">
        <v>0</v>
      </c>
      <c r="S1016" s="52">
        <v>0</v>
      </c>
      <c r="T1016" s="52">
        <v>0</v>
      </c>
      <c r="U1016" s="52">
        <v>0</v>
      </c>
      <c r="V1016" s="52">
        <v>0</v>
      </c>
      <c r="W1016" s="52">
        <v>0</v>
      </c>
    </row>
    <row r="1017" spans="2:23">
      <c r="B1017" s="137"/>
      <c r="C1017" s="137"/>
      <c r="D1017" s="137"/>
      <c r="E1017" s="137"/>
      <c r="F1017" s="51" t="s">
        <v>202</v>
      </c>
      <c r="G1017" s="52">
        <f t="shared" si="38"/>
        <v>719.5</v>
      </c>
      <c r="H1017" s="52">
        <f t="shared" si="39"/>
        <v>0</v>
      </c>
      <c r="I1017" s="52">
        <f t="shared" si="39"/>
        <v>403.7</v>
      </c>
      <c r="J1017" s="52">
        <f t="shared" si="39"/>
        <v>315.8</v>
      </c>
      <c r="K1017" s="52">
        <f t="shared" si="37"/>
        <v>0</v>
      </c>
      <c r="L1017" s="52">
        <v>0</v>
      </c>
      <c r="M1017" s="52">
        <v>403.7</v>
      </c>
      <c r="N1017" s="52">
        <v>315.8</v>
      </c>
      <c r="O1017" s="52">
        <v>0</v>
      </c>
      <c r="P1017" s="52">
        <v>0</v>
      </c>
      <c r="Q1017" s="52">
        <v>0</v>
      </c>
      <c r="R1017" s="52">
        <v>0</v>
      </c>
      <c r="S1017" s="52">
        <v>0</v>
      </c>
      <c r="T1017" s="52">
        <v>0</v>
      </c>
      <c r="U1017" s="52">
        <v>0</v>
      </c>
      <c r="V1017" s="52">
        <v>0</v>
      </c>
      <c r="W1017" s="52">
        <v>0</v>
      </c>
    </row>
    <row r="1018" spans="2:23" ht="31.2">
      <c r="B1018" s="137"/>
      <c r="C1018" s="137"/>
      <c r="D1018" s="137"/>
      <c r="E1018" s="137"/>
      <c r="F1018" s="51" t="s">
        <v>203</v>
      </c>
      <c r="G1018" s="52">
        <f t="shared" si="38"/>
        <v>883.1</v>
      </c>
      <c r="H1018" s="52">
        <f t="shared" si="39"/>
        <v>0</v>
      </c>
      <c r="I1018" s="52">
        <f t="shared" si="39"/>
        <v>495.5</v>
      </c>
      <c r="J1018" s="52">
        <f t="shared" si="39"/>
        <v>387.6</v>
      </c>
      <c r="K1018" s="52">
        <f t="shared" si="37"/>
        <v>0</v>
      </c>
      <c r="L1018" s="52">
        <v>0</v>
      </c>
      <c r="M1018" s="52">
        <v>495.5</v>
      </c>
      <c r="N1018" s="52">
        <v>387.6</v>
      </c>
      <c r="O1018" s="52">
        <v>0</v>
      </c>
      <c r="P1018" s="52">
        <v>0</v>
      </c>
      <c r="Q1018" s="52">
        <v>0</v>
      </c>
      <c r="R1018" s="52">
        <v>0</v>
      </c>
      <c r="S1018" s="52">
        <v>0</v>
      </c>
      <c r="T1018" s="52">
        <v>0</v>
      </c>
      <c r="U1018" s="52">
        <v>0</v>
      </c>
      <c r="V1018" s="52">
        <v>0</v>
      </c>
      <c r="W1018" s="52">
        <v>0</v>
      </c>
    </row>
    <row r="1019" spans="2:23">
      <c r="B1019" s="137"/>
      <c r="C1019" s="137"/>
      <c r="D1019" s="137"/>
      <c r="E1019" s="137"/>
      <c r="F1019" s="51" t="s">
        <v>204</v>
      </c>
      <c r="G1019" s="52">
        <f t="shared" si="38"/>
        <v>399.70000000000005</v>
      </c>
      <c r="H1019" s="52">
        <f t="shared" si="39"/>
        <v>0</v>
      </c>
      <c r="I1019" s="52">
        <f t="shared" si="39"/>
        <v>224.3</v>
      </c>
      <c r="J1019" s="52">
        <f t="shared" si="39"/>
        <v>175.4</v>
      </c>
      <c r="K1019" s="52">
        <f t="shared" si="37"/>
        <v>0</v>
      </c>
      <c r="L1019" s="52">
        <v>0</v>
      </c>
      <c r="M1019" s="52">
        <v>224.3</v>
      </c>
      <c r="N1019" s="52">
        <v>175.4</v>
      </c>
      <c r="O1019" s="52">
        <v>0</v>
      </c>
      <c r="P1019" s="52">
        <v>0</v>
      </c>
      <c r="Q1019" s="52">
        <v>0</v>
      </c>
      <c r="R1019" s="52">
        <v>0</v>
      </c>
      <c r="S1019" s="52">
        <v>0</v>
      </c>
      <c r="T1019" s="52">
        <v>0</v>
      </c>
      <c r="U1019" s="52">
        <v>0</v>
      </c>
      <c r="V1019" s="52">
        <v>0</v>
      </c>
      <c r="W1019" s="52">
        <v>0</v>
      </c>
    </row>
    <row r="1020" spans="2:23">
      <c r="B1020" s="137"/>
      <c r="C1020" s="137"/>
      <c r="D1020" s="137"/>
      <c r="E1020" s="137"/>
      <c r="F1020" s="51" t="s">
        <v>55</v>
      </c>
      <c r="G1020" s="52">
        <f t="shared" si="38"/>
        <v>13455.099999999999</v>
      </c>
      <c r="H1020" s="52">
        <f t="shared" si="39"/>
        <v>0</v>
      </c>
      <c r="I1020" s="52">
        <f t="shared" si="39"/>
        <v>7549.4</v>
      </c>
      <c r="J1020" s="52">
        <f t="shared" si="39"/>
        <v>5905.7</v>
      </c>
      <c r="K1020" s="52">
        <f t="shared" si="37"/>
        <v>0</v>
      </c>
      <c r="L1020" s="52">
        <v>0</v>
      </c>
      <c r="M1020" s="52">
        <v>7549.4</v>
      </c>
      <c r="N1020" s="52">
        <v>5905.7</v>
      </c>
      <c r="O1020" s="52">
        <v>0</v>
      </c>
      <c r="P1020" s="52">
        <v>0</v>
      </c>
      <c r="Q1020" s="52">
        <v>0</v>
      </c>
      <c r="R1020" s="52">
        <v>0</v>
      </c>
      <c r="S1020" s="52">
        <v>0</v>
      </c>
      <c r="T1020" s="52">
        <v>0</v>
      </c>
      <c r="U1020" s="52">
        <v>0</v>
      </c>
      <c r="V1020" s="52">
        <v>0</v>
      </c>
      <c r="W1020" s="52">
        <v>0</v>
      </c>
    </row>
    <row r="1021" spans="2:23">
      <c r="B1021" s="137"/>
      <c r="C1021" s="137"/>
      <c r="D1021" s="137"/>
      <c r="E1021" s="137" t="s">
        <v>154</v>
      </c>
      <c r="F1021" s="51" t="s">
        <v>58</v>
      </c>
      <c r="G1021" s="52">
        <f t="shared" si="38"/>
        <v>2324.6</v>
      </c>
      <c r="H1021" s="52">
        <f t="shared" si="39"/>
        <v>0</v>
      </c>
      <c r="I1021" s="52">
        <f t="shared" si="39"/>
        <v>1304.3</v>
      </c>
      <c r="J1021" s="52">
        <f t="shared" si="39"/>
        <v>1020.3</v>
      </c>
      <c r="K1021" s="52">
        <f t="shared" si="37"/>
        <v>0</v>
      </c>
      <c r="L1021" s="52">
        <v>0</v>
      </c>
      <c r="M1021" s="52">
        <v>1304.3</v>
      </c>
      <c r="N1021" s="52">
        <v>1020.3</v>
      </c>
      <c r="O1021" s="52">
        <v>0</v>
      </c>
      <c r="P1021" s="52">
        <v>0</v>
      </c>
      <c r="Q1021" s="52">
        <v>0</v>
      </c>
      <c r="R1021" s="52">
        <v>0</v>
      </c>
      <c r="S1021" s="52">
        <v>0</v>
      </c>
      <c r="T1021" s="52">
        <v>0</v>
      </c>
      <c r="U1021" s="52">
        <v>0</v>
      </c>
      <c r="V1021" s="52">
        <v>0</v>
      </c>
      <c r="W1021" s="52">
        <v>0</v>
      </c>
    </row>
    <row r="1022" spans="2:23">
      <c r="B1022" s="137"/>
      <c r="C1022" s="137"/>
      <c r="D1022" s="137"/>
      <c r="E1022" s="137"/>
      <c r="F1022" s="51" t="s">
        <v>205</v>
      </c>
      <c r="G1022" s="52">
        <f t="shared" si="38"/>
        <v>359.5</v>
      </c>
      <c r="H1022" s="52">
        <f t="shared" si="39"/>
        <v>0</v>
      </c>
      <c r="I1022" s="52">
        <f t="shared" si="39"/>
        <v>201.7</v>
      </c>
      <c r="J1022" s="52">
        <f t="shared" si="39"/>
        <v>157.80000000000001</v>
      </c>
      <c r="K1022" s="52">
        <f t="shared" si="37"/>
        <v>0</v>
      </c>
      <c r="L1022" s="52">
        <v>0</v>
      </c>
      <c r="M1022" s="52">
        <v>201.7</v>
      </c>
      <c r="N1022" s="52">
        <v>157.80000000000001</v>
      </c>
      <c r="O1022" s="52">
        <v>0</v>
      </c>
      <c r="P1022" s="52">
        <v>0</v>
      </c>
      <c r="Q1022" s="52">
        <v>0</v>
      </c>
      <c r="R1022" s="52">
        <v>0</v>
      </c>
      <c r="S1022" s="52">
        <v>0</v>
      </c>
      <c r="T1022" s="52">
        <v>0</v>
      </c>
      <c r="U1022" s="52">
        <v>0</v>
      </c>
      <c r="V1022" s="52">
        <v>0</v>
      </c>
      <c r="W1022" s="52">
        <v>0</v>
      </c>
    </row>
    <row r="1023" spans="2:23">
      <c r="B1023" s="137"/>
      <c r="C1023" s="137"/>
      <c r="D1023" s="137"/>
      <c r="E1023" s="137"/>
      <c r="F1023" s="51" t="s">
        <v>206</v>
      </c>
      <c r="G1023" s="52">
        <f t="shared" si="38"/>
        <v>712.4</v>
      </c>
      <c r="H1023" s="52">
        <f t="shared" si="39"/>
        <v>0</v>
      </c>
      <c r="I1023" s="52">
        <f t="shared" si="39"/>
        <v>399.7</v>
      </c>
      <c r="J1023" s="52">
        <f t="shared" si="39"/>
        <v>312.7</v>
      </c>
      <c r="K1023" s="52">
        <f t="shared" si="37"/>
        <v>0</v>
      </c>
      <c r="L1023" s="52">
        <v>0</v>
      </c>
      <c r="M1023" s="52">
        <v>399.7</v>
      </c>
      <c r="N1023" s="52">
        <v>312.7</v>
      </c>
      <c r="O1023" s="52">
        <v>0</v>
      </c>
      <c r="P1023" s="52">
        <v>0</v>
      </c>
      <c r="Q1023" s="52">
        <v>0</v>
      </c>
      <c r="R1023" s="52">
        <v>0</v>
      </c>
      <c r="S1023" s="52">
        <v>0</v>
      </c>
      <c r="T1023" s="52">
        <v>0</v>
      </c>
      <c r="U1023" s="52">
        <v>0</v>
      </c>
      <c r="V1023" s="52">
        <v>0</v>
      </c>
      <c r="W1023" s="52">
        <v>0</v>
      </c>
    </row>
    <row r="1024" spans="2:23">
      <c r="B1024" s="137"/>
      <c r="C1024" s="137"/>
      <c r="D1024" s="137"/>
      <c r="E1024" s="137"/>
      <c r="F1024" s="51" t="s">
        <v>207</v>
      </c>
      <c r="G1024" s="52">
        <f t="shared" si="38"/>
        <v>135.6</v>
      </c>
      <c r="H1024" s="52">
        <f t="shared" si="39"/>
        <v>0</v>
      </c>
      <c r="I1024" s="52">
        <f t="shared" si="39"/>
        <v>76.099999999999994</v>
      </c>
      <c r="J1024" s="52">
        <f t="shared" si="39"/>
        <v>59.5</v>
      </c>
      <c r="K1024" s="52">
        <f t="shared" si="37"/>
        <v>0</v>
      </c>
      <c r="L1024" s="52">
        <v>0</v>
      </c>
      <c r="M1024" s="52">
        <v>76.099999999999994</v>
      </c>
      <c r="N1024" s="52">
        <v>59.5</v>
      </c>
      <c r="O1024" s="52">
        <v>0</v>
      </c>
      <c r="P1024" s="52">
        <v>0</v>
      </c>
      <c r="Q1024" s="52">
        <v>0</v>
      </c>
      <c r="R1024" s="52">
        <v>0</v>
      </c>
      <c r="S1024" s="52">
        <v>0</v>
      </c>
      <c r="T1024" s="52">
        <v>0</v>
      </c>
      <c r="U1024" s="52">
        <v>0</v>
      </c>
      <c r="V1024" s="52">
        <v>0</v>
      </c>
      <c r="W1024" s="52">
        <v>0</v>
      </c>
    </row>
    <row r="1025" spans="2:23" ht="31.2">
      <c r="B1025" s="137"/>
      <c r="C1025" s="137"/>
      <c r="D1025" s="137"/>
      <c r="E1025" s="137"/>
      <c r="F1025" s="51" t="s">
        <v>208</v>
      </c>
      <c r="G1025" s="52">
        <f t="shared" si="38"/>
        <v>162.69999999999999</v>
      </c>
      <c r="H1025" s="52">
        <f t="shared" si="39"/>
        <v>0</v>
      </c>
      <c r="I1025" s="52">
        <f t="shared" si="39"/>
        <v>91.3</v>
      </c>
      <c r="J1025" s="52">
        <f t="shared" si="39"/>
        <v>71.400000000000006</v>
      </c>
      <c r="K1025" s="52">
        <f t="shared" si="37"/>
        <v>0</v>
      </c>
      <c r="L1025" s="52">
        <v>0</v>
      </c>
      <c r="M1025" s="52">
        <v>91.3</v>
      </c>
      <c r="N1025" s="52">
        <v>71.400000000000006</v>
      </c>
      <c r="O1025" s="52">
        <v>0</v>
      </c>
      <c r="P1025" s="52">
        <v>0</v>
      </c>
      <c r="Q1025" s="52">
        <v>0</v>
      </c>
      <c r="R1025" s="52">
        <v>0</v>
      </c>
      <c r="S1025" s="52">
        <v>0</v>
      </c>
      <c r="T1025" s="52">
        <v>0</v>
      </c>
      <c r="U1025" s="52">
        <v>0</v>
      </c>
      <c r="V1025" s="52">
        <v>0</v>
      </c>
      <c r="W1025" s="52">
        <v>0</v>
      </c>
    </row>
    <row r="1026" spans="2:23">
      <c r="B1026" s="137"/>
      <c r="C1026" s="137"/>
      <c r="D1026" s="137"/>
      <c r="E1026" s="137"/>
      <c r="F1026" s="51" t="s">
        <v>209</v>
      </c>
      <c r="G1026" s="52">
        <f t="shared" si="38"/>
        <v>0.7</v>
      </c>
      <c r="H1026" s="52">
        <f t="shared" si="39"/>
        <v>0</v>
      </c>
      <c r="I1026" s="52">
        <f t="shared" si="39"/>
        <v>0.4</v>
      </c>
      <c r="J1026" s="52">
        <f t="shared" si="39"/>
        <v>0.3</v>
      </c>
      <c r="K1026" s="52">
        <f t="shared" si="39"/>
        <v>0</v>
      </c>
      <c r="L1026" s="52">
        <v>0</v>
      </c>
      <c r="M1026" s="52">
        <v>0.4</v>
      </c>
      <c r="N1026" s="52">
        <v>0.3</v>
      </c>
      <c r="O1026" s="52">
        <v>0</v>
      </c>
      <c r="P1026" s="52">
        <v>0</v>
      </c>
      <c r="Q1026" s="52">
        <v>0</v>
      </c>
      <c r="R1026" s="52">
        <v>0</v>
      </c>
      <c r="S1026" s="52">
        <v>0</v>
      </c>
      <c r="T1026" s="52">
        <v>0</v>
      </c>
      <c r="U1026" s="52">
        <v>0</v>
      </c>
      <c r="V1026" s="52">
        <v>0</v>
      </c>
      <c r="W1026" s="52">
        <v>0</v>
      </c>
    </row>
    <row r="1027" spans="2:23">
      <c r="B1027" s="137"/>
      <c r="C1027" s="137"/>
      <c r="D1027" s="137"/>
      <c r="E1027" s="137"/>
      <c r="F1027" s="51" t="s">
        <v>55</v>
      </c>
      <c r="G1027" s="52">
        <f t="shared" ref="G1027:G1052" si="40">SUM(H1027:K1027)</f>
        <v>953.7</v>
      </c>
      <c r="H1027" s="52">
        <f t="shared" ref="H1027:K1052" si="41">SUM(L1027,P1027,T1027)</f>
        <v>0</v>
      </c>
      <c r="I1027" s="52">
        <f t="shared" si="41"/>
        <v>535.1</v>
      </c>
      <c r="J1027" s="52">
        <f t="shared" si="41"/>
        <v>418.6</v>
      </c>
      <c r="K1027" s="52">
        <f t="shared" si="41"/>
        <v>0</v>
      </c>
      <c r="L1027" s="52">
        <v>0</v>
      </c>
      <c r="M1027" s="52">
        <v>535.1</v>
      </c>
      <c r="N1027" s="52">
        <v>418.6</v>
      </c>
      <c r="O1027" s="52">
        <v>0</v>
      </c>
      <c r="P1027" s="52">
        <v>0</v>
      </c>
      <c r="Q1027" s="52">
        <v>0</v>
      </c>
      <c r="R1027" s="52">
        <v>0</v>
      </c>
      <c r="S1027" s="52">
        <v>0</v>
      </c>
      <c r="T1027" s="52">
        <v>0</v>
      </c>
      <c r="U1027" s="52">
        <v>0</v>
      </c>
      <c r="V1027" s="52">
        <v>0</v>
      </c>
      <c r="W1027" s="52">
        <v>0</v>
      </c>
    </row>
    <row r="1028" spans="2:23" ht="62.4">
      <c r="B1028" s="137"/>
      <c r="C1028" s="137"/>
      <c r="D1028" s="137"/>
      <c r="E1028" s="51" t="s">
        <v>210</v>
      </c>
      <c r="F1028" s="51" t="s">
        <v>233</v>
      </c>
      <c r="G1028" s="52">
        <f t="shared" si="40"/>
        <v>44.8</v>
      </c>
      <c r="H1028" s="52">
        <f t="shared" si="41"/>
        <v>0</v>
      </c>
      <c r="I1028" s="52">
        <f t="shared" si="41"/>
        <v>44.8</v>
      </c>
      <c r="J1028" s="52">
        <f t="shared" si="41"/>
        <v>0</v>
      </c>
      <c r="K1028" s="52">
        <f t="shared" si="41"/>
        <v>0</v>
      </c>
      <c r="L1028" s="52">
        <v>0</v>
      </c>
      <c r="M1028" s="52">
        <v>44.8</v>
      </c>
      <c r="N1028" s="52">
        <v>0</v>
      </c>
      <c r="O1028" s="52">
        <v>0</v>
      </c>
      <c r="P1028" s="52">
        <v>0</v>
      </c>
      <c r="Q1028" s="52">
        <v>0</v>
      </c>
      <c r="R1028" s="52">
        <v>0</v>
      </c>
      <c r="S1028" s="52">
        <v>0</v>
      </c>
      <c r="T1028" s="52">
        <v>0</v>
      </c>
      <c r="U1028" s="52">
        <v>0</v>
      </c>
      <c r="V1028" s="52">
        <v>0</v>
      </c>
      <c r="W1028" s="52">
        <v>0</v>
      </c>
    </row>
    <row r="1029" spans="2:23">
      <c r="B1029" s="137"/>
      <c r="C1029" s="137"/>
      <c r="D1029" s="137"/>
      <c r="E1029" s="137" t="s">
        <v>211</v>
      </c>
      <c r="F1029" s="137" t="s">
        <v>197</v>
      </c>
      <c r="G1029" s="52">
        <f t="shared" si="40"/>
        <v>0</v>
      </c>
      <c r="H1029" s="52">
        <f t="shared" si="41"/>
        <v>0</v>
      </c>
      <c r="I1029" s="52">
        <f t="shared" si="41"/>
        <v>0</v>
      </c>
      <c r="J1029" s="52">
        <f t="shared" si="41"/>
        <v>0</v>
      </c>
      <c r="K1029" s="52">
        <f t="shared" si="41"/>
        <v>0</v>
      </c>
      <c r="L1029" s="52">
        <v>0</v>
      </c>
      <c r="M1029" s="52">
        <v>0</v>
      </c>
      <c r="N1029" s="52">
        <v>0</v>
      </c>
      <c r="O1029" s="52">
        <v>0</v>
      </c>
      <c r="P1029" s="52">
        <v>0</v>
      </c>
      <c r="Q1029" s="52">
        <v>0</v>
      </c>
      <c r="R1029" s="52">
        <v>0</v>
      </c>
      <c r="S1029" s="52">
        <v>0</v>
      </c>
      <c r="T1029" s="52">
        <v>0</v>
      </c>
      <c r="U1029" s="52">
        <v>0</v>
      </c>
      <c r="V1029" s="52">
        <v>0</v>
      </c>
      <c r="W1029" s="52">
        <v>0</v>
      </c>
    </row>
    <row r="1030" spans="2:23">
      <c r="B1030" s="137"/>
      <c r="C1030" s="137"/>
      <c r="D1030" s="137" t="s">
        <v>212</v>
      </c>
      <c r="E1030" s="137" t="s">
        <v>58</v>
      </c>
      <c r="F1030" s="137" t="s">
        <v>197</v>
      </c>
      <c r="G1030" s="52">
        <f t="shared" si="40"/>
        <v>51042.2</v>
      </c>
      <c r="H1030" s="52">
        <f t="shared" si="41"/>
        <v>51042.2</v>
      </c>
      <c r="I1030" s="52">
        <f t="shared" si="41"/>
        <v>0</v>
      </c>
      <c r="J1030" s="52">
        <f t="shared" si="41"/>
        <v>0</v>
      </c>
      <c r="K1030" s="52">
        <f t="shared" si="41"/>
        <v>0</v>
      </c>
      <c r="L1030" s="52">
        <v>0</v>
      </c>
      <c r="M1030" s="52">
        <v>0</v>
      </c>
      <c r="N1030" s="52">
        <v>0</v>
      </c>
      <c r="O1030" s="52">
        <v>0</v>
      </c>
      <c r="P1030" s="52">
        <v>0</v>
      </c>
      <c r="Q1030" s="52">
        <v>0</v>
      </c>
      <c r="R1030" s="52">
        <v>0</v>
      </c>
      <c r="S1030" s="52">
        <v>0</v>
      </c>
      <c r="T1030" s="52">
        <v>51042.2</v>
      </c>
      <c r="U1030" s="52">
        <v>0</v>
      </c>
      <c r="V1030" s="52">
        <v>0</v>
      </c>
      <c r="W1030" s="52">
        <v>0</v>
      </c>
    </row>
    <row r="1031" spans="2:23">
      <c r="B1031" s="137"/>
      <c r="C1031" s="137"/>
      <c r="D1031" s="137"/>
      <c r="E1031" s="137" t="s">
        <v>199</v>
      </c>
      <c r="F1031" s="51" t="s">
        <v>213</v>
      </c>
      <c r="G1031" s="52">
        <f t="shared" si="40"/>
        <v>0</v>
      </c>
      <c r="H1031" s="52">
        <f t="shared" si="41"/>
        <v>0</v>
      </c>
      <c r="I1031" s="52">
        <f t="shared" si="41"/>
        <v>0</v>
      </c>
      <c r="J1031" s="52">
        <f t="shared" si="41"/>
        <v>0</v>
      </c>
      <c r="K1031" s="52">
        <f t="shared" si="41"/>
        <v>0</v>
      </c>
      <c r="L1031" s="52">
        <v>0</v>
      </c>
      <c r="M1031" s="52">
        <v>0</v>
      </c>
      <c r="N1031" s="52">
        <v>0</v>
      </c>
      <c r="O1031" s="52">
        <v>0</v>
      </c>
      <c r="P1031" s="52">
        <v>0</v>
      </c>
      <c r="Q1031" s="52">
        <v>0</v>
      </c>
      <c r="R1031" s="52">
        <v>0</v>
      </c>
      <c r="S1031" s="52">
        <v>0</v>
      </c>
      <c r="T1031" s="52">
        <v>0</v>
      </c>
      <c r="U1031" s="52">
        <v>0</v>
      </c>
      <c r="V1031" s="52">
        <v>0</v>
      </c>
      <c r="W1031" s="52">
        <v>0</v>
      </c>
    </row>
    <row r="1032" spans="2:23">
      <c r="B1032" s="137"/>
      <c r="C1032" s="137"/>
      <c r="D1032" s="137"/>
      <c r="E1032" s="137"/>
      <c r="F1032" s="51" t="s">
        <v>55</v>
      </c>
      <c r="G1032" s="52">
        <f t="shared" si="40"/>
        <v>11130</v>
      </c>
      <c r="H1032" s="52">
        <f t="shared" si="41"/>
        <v>11130</v>
      </c>
      <c r="I1032" s="52">
        <f t="shared" si="41"/>
        <v>0</v>
      </c>
      <c r="J1032" s="52">
        <f t="shared" si="41"/>
        <v>0</v>
      </c>
      <c r="K1032" s="52">
        <f t="shared" si="41"/>
        <v>0</v>
      </c>
      <c r="L1032" s="52">
        <v>0</v>
      </c>
      <c r="M1032" s="52">
        <v>0</v>
      </c>
      <c r="N1032" s="52">
        <v>0</v>
      </c>
      <c r="O1032" s="52">
        <v>0</v>
      </c>
      <c r="P1032" s="52">
        <v>0</v>
      </c>
      <c r="Q1032" s="52">
        <v>0</v>
      </c>
      <c r="R1032" s="52">
        <v>0</v>
      </c>
      <c r="S1032" s="52">
        <v>0</v>
      </c>
      <c r="T1032" s="52">
        <v>11130</v>
      </c>
      <c r="U1032" s="52">
        <v>0</v>
      </c>
      <c r="V1032" s="52">
        <v>0</v>
      </c>
      <c r="W1032" s="52">
        <v>0</v>
      </c>
    </row>
    <row r="1033" spans="2:23">
      <c r="B1033" s="137"/>
      <c r="C1033" s="137"/>
      <c r="D1033" s="137"/>
      <c r="E1033" s="137" t="s">
        <v>112</v>
      </c>
      <c r="F1033" s="137" t="s">
        <v>197</v>
      </c>
      <c r="G1033" s="52">
        <f t="shared" si="40"/>
        <v>421.4</v>
      </c>
      <c r="H1033" s="52">
        <f t="shared" si="41"/>
        <v>421.4</v>
      </c>
      <c r="I1033" s="52">
        <f t="shared" si="41"/>
        <v>0</v>
      </c>
      <c r="J1033" s="52">
        <f t="shared" si="41"/>
        <v>0</v>
      </c>
      <c r="K1033" s="52">
        <f t="shared" si="41"/>
        <v>0</v>
      </c>
      <c r="L1033" s="52">
        <v>0</v>
      </c>
      <c r="M1033" s="52">
        <v>0</v>
      </c>
      <c r="N1033" s="52">
        <v>0</v>
      </c>
      <c r="O1033" s="52">
        <v>0</v>
      </c>
      <c r="P1033" s="52">
        <v>0</v>
      </c>
      <c r="Q1033" s="52">
        <v>0</v>
      </c>
      <c r="R1033" s="52">
        <v>0</v>
      </c>
      <c r="S1033" s="52">
        <v>0</v>
      </c>
      <c r="T1033" s="52">
        <v>421.4</v>
      </c>
      <c r="U1033" s="52">
        <v>0</v>
      </c>
      <c r="V1033" s="52">
        <v>0</v>
      </c>
      <c r="W1033" s="52">
        <v>0</v>
      </c>
    </row>
    <row r="1034" spans="2:23">
      <c r="B1034" s="137"/>
      <c r="C1034" s="137"/>
      <c r="D1034" s="137"/>
      <c r="E1034" s="137" t="s">
        <v>194</v>
      </c>
      <c r="F1034" s="137" t="s">
        <v>197</v>
      </c>
      <c r="G1034" s="52">
        <f t="shared" si="40"/>
        <v>988.1</v>
      </c>
      <c r="H1034" s="52">
        <f t="shared" si="41"/>
        <v>988.1</v>
      </c>
      <c r="I1034" s="52">
        <f t="shared" si="41"/>
        <v>0</v>
      </c>
      <c r="J1034" s="52">
        <f t="shared" si="41"/>
        <v>0</v>
      </c>
      <c r="K1034" s="52">
        <f t="shared" si="41"/>
        <v>0</v>
      </c>
      <c r="L1034" s="52">
        <v>0</v>
      </c>
      <c r="M1034" s="52">
        <v>0</v>
      </c>
      <c r="N1034" s="52">
        <v>0</v>
      </c>
      <c r="O1034" s="52">
        <v>0</v>
      </c>
      <c r="P1034" s="52">
        <v>0</v>
      </c>
      <c r="Q1034" s="52">
        <v>0</v>
      </c>
      <c r="R1034" s="52">
        <v>0</v>
      </c>
      <c r="S1034" s="52">
        <v>0</v>
      </c>
      <c r="T1034" s="52">
        <v>988.1</v>
      </c>
      <c r="U1034" s="52">
        <v>0</v>
      </c>
      <c r="V1034" s="52">
        <v>0</v>
      </c>
      <c r="W1034" s="52">
        <v>0</v>
      </c>
    </row>
    <row r="1035" spans="2:23">
      <c r="B1035" s="137"/>
      <c r="C1035" s="137"/>
      <c r="D1035" s="137"/>
      <c r="E1035" s="137" t="s">
        <v>200</v>
      </c>
      <c r="F1035" s="51" t="s">
        <v>214</v>
      </c>
      <c r="G1035" s="52">
        <f t="shared" si="40"/>
        <v>10581.8</v>
      </c>
      <c r="H1035" s="52">
        <f t="shared" si="41"/>
        <v>10581.8</v>
      </c>
      <c r="I1035" s="52">
        <f t="shared" si="41"/>
        <v>0</v>
      </c>
      <c r="J1035" s="52">
        <f t="shared" si="41"/>
        <v>0</v>
      </c>
      <c r="K1035" s="52">
        <f t="shared" si="41"/>
        <v>0</v>
      </c>
      <c r="L1035" s="52">
        <v>0</v>
      </c>
      <c r="M1035" s="52">
        <v>0</v>
      </c>
      <c r="N1035" s="52">
        <v>0</v>
      </c>
      <c r="O1035" s="52">
        <v>0</v>
      </c>
      <c r="P1035" s="52">
        <v>0</v>
      </c>
      <c r="Q1035" s="52">
        <v>0</v>
      </c>
      <c r="R1035" s="52">
        <v>0</v>
      </c>
      <c r="S1035" s="52">
        <v>0</v>
      </c>
      <c r="T1035" s="52">
        <v>10581.8</v>
      </c>
      <c r="U1035" s="52">
        <v>0</v>
      </c>
      <c r="V1035" s="52">
        <v>0</v>
      </c>
      <c r="W1035" s="52">
        <v>0</v>
      </c>
    </row>
    <row r="1036" spans="2:23" ht="31.2">
      <c r="B1036" s="137"/>
      <c r="C1036" s="137"/>
      <c r="D1036" s="137"/>
      <c r="E1036" s="137"/>
      <c r="F1036" s="51" t="s">
        <v>215</v>
      </c>
      <c r="G1036" s="52">
        <f t="shared" si="40"/>
        <v>961.3</v>
      </c>
      <c r="H1036" s="52">
        <f t="shared" si="41"/>
        <v>961.3</v>
      </c>
      <c r="I1036" s="52">
        <f t="shared" si="41"/>
        <v>0</v>
      </c>
      <c r="J1036" s="52">
        <f t="shared" si="41"/>
        <v>0</v>
      </c>
      <c r="K1036" s="52">
        <f t="shared" si="41"/>
        <v>0</v>
      </c>
      <c r="L1036" s="52">
        <v>0</v>
      </c>
      <c r="M1036" s="52">
        <v>0</v>
      </c>
      <c r="N1036" s="52">
        <v>0</v>
      </c>
      <c r="O1036" s="52">
        <v>0</v>
      </c>
      <c r="P1036" s="52">
        <v>0</v>
      </c>
      <c r="Q1036" s="52">
        <v>0</v>
      </c>
      <c r="R1036" s="52">
        <v>0</v>
      </c>
      <c r="S1036" s="52">
        <v>0</v>
      </c>
      <c r="T1036" s="52">
        <v>961.3</v>
      </c>
      <c r="U1036" s="52">
        <v>0</v>
      </c>
      <c r="V1036" s="52">
        <v>0</v>
      </c>
      <c r="W1036" s="52">
        <v>0</v>
      </c>
    </row>
    <row r="1037" spans="2:23">
      <c r="B1037" s="137"/>
      <c r="C1037" s="137"/>
      <c r="D1037" s="137"/>
      <c r="E1037" s="137"/>
      <c r="F1037" s="51" t="s">
        <v>216</v>
      </c>
      <c r="G1037" s="52">
        <f t="shared" si="40"/>
        <v>2886.3</v>
      </c>
      <c r="H1037" s="52">
        <f t="shared" si="41"/>
        <v>2886.3</v>
      </c>
      <c r="I1037" s="52">
        <f t="shared" si="41"/>
        <v>0</v>
      </c>
      <c r="J1037" s="52">
        <f t="shared" si="41"/>
        <v>0</v>
      </c>
      <c r="K1037" s="52">
        <f t="shared" si="41"/>
        <v>0</v>
      </c>
      <c r="L1037" s="52">
        <v>0</v>
      </c>
      <c r="M1037" s="52">
        <v>0</v>
      </c>
      <c r="N1037" s="52">
        <v>0</v>
      </c>
      <c r="O1037" s="52">
        <v>0</v>
      </c>
      <c r="P1037" s="52">
        <v>0</v>
      </c>
      <c r="Q1037" s="52">
        <v>0</v>
      </c>
      <c r="R1037" s="52">
        <v>0</v>
      </c>
      <c r="S1037" s="52">
        <v>0</v>
      </c>
      <c r="T1037" s="52">
        <v>2886.3</v>
      </c>
      <c r="U1037" s="52">
        <v>0</v>
      </c>
      <c r="V1037" s="52">
        <v>0</v>
      </c>
      <c r="W1037" s="52">
        <v>0</v>
      </c>
    </row>
    <row r="1038" spans="2:23">
      <c r="B1038" s="137"/>
      <c r="C1038" s="137"/>
      <c r="D1038" s="137"/>
      <c r="E1038" s="137"/>
      <c r="F1038" s="51" t="s">
        <v>55</v>
      </c>
      <c r="G1038" s="52">
        <f t="shared" si="40"/>
        <v>8922.4</v>
      </c>
      <c r="H1038" s="52">
        <f t="shared" si="41"/>
        <v>8922.4</v>
      </c>
      <c r="I1038" s="52">
        <f t="shared" si="41"/>
        <v>0</v>
      </c>
      <c r="J1038" s="52">
        <f t="shared" si="41"/>
        <v>0</v>
      </c>
      <c r="K1038" s="52">
        <f t="shared" si="41"/>
        <v>0</v>
      </c>
      <c r="L1038" s="52">
        <v>0</v>
      </c>
      <c r="M1038" s="52">
        <v>0</v>
      </c>
      <c r="N1038" s="52">
        <v>0</v>
      </c>
      <c r="O1038" s="52">
        <v>0</v>
      </c>
      <c r="P1038" s="52">
        <v>0</v>
      </c>
      <c r="Q1038" s="52">
        <v>0</v>
      </c>
      <c r="R1038" s="52">
        <v>0</v>
      </c>
      <c r="S1038" s="52">
        <v>0</v>
      </c>
      <c r="T1038" s="52">
        <v>8922.4</v>
      </c>
      <c r="U1038" s="52">
        <v>0</v>
      </c>
      <c r="V1038" s="52">
        <v>0</v>
      </c>
      <c r="W1038" s="52">
        <v>0</v>
      </c>
    </row>
    <row r="1039" spans="2:23">
      <c r="B1039" s="137"/>
      <c r="C1039" s="137"/>
      <c r="D1039" s="137"/>
      <c r="E1039" s="137" t="s">
        <v>201</v>
      </c>
      <c r="F1039" s="137" t="s">
        <v>197</v>
      </c>
      <c r="G1039" s="52">
        <f t="shared" si="40"/>
        <v>0</v>
      </c>
      <c r="H1039" s="52">
        <f t="shared" si="41"/>
        <v>0</v>
      </c>
      <c r="I1039" s="52">
        <f t="shared" si="41"/>
        <v>0</v>
      </c>
      <c r="J1039" s="52">
        <f t="shared" si="41"/>
        <v>0</v>
      </c>
      <c r="K1039" s="52">
        <f t="shared" si="41"/>
        <v>0</v>
      </c>
      <c r="L1039" s="52">
        <v>0</v>
      </c>
      <c r="M1039" s="52">
        <v>0</v>
      </c>
      <c r="N1039" s="52">
        <v>0</v>
      </c>
      <c r="O1039" s="52">
        <v>0</v>
      </c>
      <c r="P1039" s="52">
        <v>0</v>
      </c>
      <c r="Q1039" s="52">
        <v>0</v>
      </c>
      <c r="R1039" s="52">
        <v>0</v>
      </c>
      <c r="S1039" s="52">
        <v>0</v>
      </c>
      <c r="T1039" s="52">
        <v>0</v>
      </c>
      <c r="U1039" s="52">
        <v>0</v>
      </c>
      <c r="V1039" s="52">
        <v>0</v>
      </c>
      <c r="W1039" s="52">
        <v>0</v>
      </c>
    </row>
    <row r="1040" spans="2:23">
      <c r="B1040" s="137"/>
      <c r="C1040" s="137"/>
      <c r="D1040" s="137"/>
      <c r="E1040" s="137" t="s">
        <v>217</v>
      </c>
      <c r="F1040" s="137" t="s">
        <v>197</v>
      </c>
      <c r="G1040" s="52">
        <f t="shared" si="40"/>
        <v>2747</v>
      </c>
      <c r="H1040" s="52">
        <f t="shared" si="41"/>
        <v>2747</v>
      </c>
      <c r="I1040" s="52">
        <f t="shared" si="41"/>
        <v>0</v>
      </c>
      <c r="J1040" s="52">
        <f t="shared" si="41"/>
        <v>0</v>
      </c>
      <c r="K1040" s="52">
        <f t="shared" si="41"/>
        <v>0</v>
      </c>
      <c r="L1040" s="52">
        <v>0</v>
      </c>
      <c r="M1040" s="52">
        <v>0</v>
      </c>
      <c r="N1040" s="52">
        <v>0</v>
      </c>
      <c r="O1040" s="52">
        <v>0</v>
      </c>
      <c r="P1040" s="52">
        <v>0</v>
      </c>
      <c r="Q1040" s="52">
        <v>0</v>
      </c>
      <c r="R1040" s="52">
        <v>0</v>
      </c>
      <c r="S1040" s="52">
        <v>0</v>
      </c>
      <c r="T1040" s="52">
        <v>2747</v>
      </c>
      <c r="U1040" s="52">
        <v>0</v>
      </c>
      <c r="V1040" s="52">
        <v>0</v>
      </c>
      <c r="W1040" s="52">
        <v>0</v>
      </c>
    </row>
    <row r="1041" spans="2:23">
      <c r="B1041" s="137"/>
      <c r="C1041" s="137"/>
      <c r="D1041" s="137"/>
      <c r="E1041" s="137" t="s">
        <v>218</v>
      </c>
      <c r="F1041" s="137" t="s">
        <v>197</v>
      </c>
      <c r="G1041" s="52">
        <f t="shared" si="40"/>
        <v>1166.5</v>
      </c>
      <c r="H1041" s="52">
        <f t="shared" si="41"/>
        <v>1166.5</v>
      </c>
      <c r="I1041" s="52">
        <f t="shared" si="41"/>
        <v>0</v>
      </c>
      <c r="J1041" s="52">
        <f t="shared" si="41"/>
        <v>0</v>
      </c>
      <c r="K1041" s="52">
        <f t="shared" si="41"/>
        <v>0</v>
      </c>
      <c r="L1041" s="52">
        <v>0</v>
      </c>
      <c r="M1041" s="52">
        <v>0</v>
      </c>
      <c r="N1041" s="52">
        <v>0</v>
      </c>
      <c r="O1041" s="52">
        <v>0</v>
      </c>
      <c r="P1041" s="52">
        <v>0</v>
      </c>
      <c r="Q1041" s="52">
        <v>0</v>
      </c>
      <c r="R1041" s="52">
        <v>0</v>
      </c>
      <c r="S1041" s="52">
        <v>0</v>
      </c>
      <c r="T1041" s="52">
        <v>1166.5</v>
      </c>
      <c r="U1041" s="52">
        <v>0</v>
      </c>
      <c r="V1041" s="52">
        <v>0</v>
      </c>
      <c r="W1041" s="52">
        <v>0</v>
      </c>
    </row>
    <row r="1042" spans="2:23">
      <c r="B1042" s="137"/>
      <c r="C1042" s="137"/>
      <c r="D1042" s="137"/>
      <c r="E1042" s="137" t="s">
        <v>202</v>
      </c>
      <c r="F1042" s="137" t="s">
        <v>197</v>
      </c>
      <c r="G1042" s="52">
        <f t="shared" si="40"/>
        <v>0</v>
      </c>
      <c r="H1042" s="52">
        <f t="shared" si="41"/>
        <v>0</v>
      </c>
      <c r="I1042" s="52">
        <f t="shared" si="41"/>
        <v>0</v>
      </c>
      <c r="J1042" s="52">
        <f t="shared" si="41"/>
        <v>0</v>
      </c>
      <c r="K1042" s="52">
        <f t="shared" si="41"/>
        <v>0</v>
      </c>
      <c r="L1042" s="52">
        <v>0</v>
      </c>
      <c r="M1042" s="52">
        <v>0</v>
      </c>
      <c r="N1042" s="52">
        <v>0</v>
      </c>
      <c r="O1042" s="52">
        <v>0</v>
      </c>
      <c r="P1042" s="52">
        <v>0</v>
      </c>
      <c r="Q1042" s="52">
        <v>0</v>
      </c>
      <c r="R1042" s="52">
        <v>0</v>
      </c>
      <c r="S1042" s="52">
        <v>0</v>
      </c>
      <c r="T1042" s="52">
        <v>0</v>
      </c>
      <c r="U1042" s="52">
        <v>0</v>
      </c>
      <c r="V1042" s="52">
        <v>0</v>
      </c>
      <c r="W1042" s="52">
        <v>0</v>
      </c>
    </row>
    <row r="1043" spans="2:23">
      <c r="B1043" s="137"/>
      <c r="C1043" s="137"/>
      <c r="D1043" s="137"/>
      <c r="E1043" s="137" t="s">
        <v>235</v>
      </c>
      <c r="F1043" s="137" t="s">
        <v>197</v>
      </c>
      <c r="G1043" s="52">
        <f t="shared" si="40"/>
        <v>0</v>
      </c>
      <c r="H1043" s="52">
        <f t="shared" si="41"/>
        <v>0</v>
      </c>
      <c r="I1043" s="52">
        <f t="shared" si="41"/>
        <v>0</v>
      </c>
      <c r="J1043" s="52">
        <f t="shared" si="41"/>
        <v>0</v>
      </c>
      <c r="K1043" s="52">
        <f t="shared" si="41"/>
        <v>0</v>
      </c>
      <c r="L1043" s="52">
        <v>0</v>
      </c>
      <c r="M1043" s="52">
        <v>0</v>
      </c>
      <c r="N1043" s="52">
        <v>0</v>
      </c>
      <c r="O1043" s="52">
        <v>0</v>
      </c>
      <c r="P1043" s="52">
        <v>0</v>
      </c>
      <c r="Q1043" s="52">
        <v>0</v>
      </c>
      <c r="R1043" s="52">
        <v>0</v>
      </c>
      <c r="S1043" s="52">
        <v>0</v>
      </c>
      <c r="T1043" s="52">
        <v>0</v>
      </c>
      <c r="U1043" s="52">
        <v>0</v>
      </c>
      <c r="V1043" s="52">
        <v>0</v>
      </c>
      <c r="W1043" s="52">
        <v>0</v>
      </c>
    </row>
    <row r="1044" spans="2:23">
      <c r="B1044" s="137"/>
      <c r="C1044" s="137"/>
      <c r="D1044" s="137"/>
      <c r="E1044" s="137" t="s">
        <v>220</v>
      </c>
      <c r="F1044" s="137" t="s">
        <v>197</v>
      </c>
      <c r="G1044" s="52">
        <f t="shared" si="40"/>
        <v>0</v>
      </c>
      <c r="H1044" s="52">
        <f t="shared" si="41"/>
        <v>0</v>
      </c>
      <c r="I1044" s="52">
        <f t="shared" si="41"/>
        <v>0</v>
      </c>
      <c r="J1044" s="52">
        <f t="shared" si="41"/>
        <v>0</v>
      </c>
      <c r="K1044" s="52">
        <f t="shared" si="41"/>
        <v>0</v>
      </c>
      <c r="L1044" s="52">
        <v>0</v>
      </c>
      <c r="M1044" s="52">
        <v>0</v>
      </c>
      <c r="N1044" s="52">
        <v>0</v>
      </c>
      <c r="O1044" s="52">
        <v>0</v>
      </c>
      <c r="P1044" s="52">
        <v>0</v>
      </c>
      <c r="Q1044" s="52">
        <v>0</v>
      </c>
      <c r="R1044" s="52">
        <v>0</v>
      </c>
      <c r="S1044" s="52">
        <v>0</v>
      </c>
      <c r="T1044" s="52">
        <v>0</v>
      </c>
      <c r="U1044" s="52">
        <v>0</v>
      </c>
      <c r="V1044" s="52">
        <v>0</v>
      </c>
      <c r="W1044" s="52">
        <v>0</v>
      </c>
    </row>
    <row r="1045" spans="2:23" ht="31.2">
      <c r="B1045" s="137"/>
      <c r="C1045" s="137"/>
      <c r="D1045" s="137"/>
      <c r="E1045" s="137" t="s">
        <v>221</v>
      </c>
      <c r="F1045" s="51" t="s">
        <v>222</v>
      </c>
      <c r="G1045" s="52">
        <f t="shared" si="40"/>
        <v>0</v>
      </c>
      <c r="H1045" s="52">
        <f t="shared" si="41"/>
        <v>0</v>
      </c>
      <c r="I1045" s="52">
        <f t="shared" si="41"/>
        <v>0</v>
      </c>
      <c r="J1045" s="52">
        <f t="shared" si="41"/>
        <v>0</v>
      </c>
      <c r="K1045" s="52">
        <f t="shared" si="41"/>
        <v>0</v>
      </c>
      <c r="L1045" s="52">
        <v>0</v>
      </c>
      <c r="M1045" s="52">
        <v>0</v>
      </c>
      <c r="N1045" s="52">
        <v>0</v>
      </c>
      <c r="O1045" s="52">
        <v>0</v>
      </c>
      <c r="P1045" s="52">
        <v>0</v>
      </c>
      <c r="Q1045" s="52">
        <v>0</v>
      </c>
      <c r="R1045" s="52">
        <v>0</v>
      </c>
      <c r="S1045" s="52">
        <v>0</v>
      </c>
      <c r="T1045" s="52">
        <v>0</v>
      </c>
      <c r="U1045" s="52">
        <v>0</v>
      </c>
      <c r="V1045" s="52">
        <v>0</v>
      </c>
      <c r="W1045" s="52">
        <v>0</v>
      </c>
    </row>
    <row r="1046" spans="2:23">
      <c r="B1046" s="137"/>
      <c r="C1046" s="137"/>
      <c r="D1046" s="137"/>
      <c r="E1046" s="137"/>
      <c r="F1046" s="51" t="s">
        <v>223</v>
      </c>
      <c r="G1046" s="52">
        <f t="shared" si="40"/>
        <v>0</v>
      </c>
      <c r="H1046" s="52">
        <f t="shared" si="41"/>
        <v>0</v>
      </c>
      <c r="I1046" s="52">
        <f t="shared" si="41"/>
        <v>0</v>
      </c>
      <c r="J1046" s="52">
        <f t="shared" si="41"/>
        <v>0</v>
      </c>
      <c r="K1046" s="52">
        <f t="shared" si="41"/>
        <v>0</v>
      </c>
      <c r="L1046" s="52">
        <v>0</v>
      </c>
      <c r="M1046" s="52">
        <v>0</v>
      </c>
      <c r="N1046" s="52">
        <v>0</v>
      </c>
      <c r="O1046" s="52">
        <v>0</v>
      </c>
      <c r="P1046" s="52">
        <v>0</v>
      </c>
      <c r="Q1046" s="52">
        <v>0</v>
      </c>
      <c r="R1046" s="52">
        <v>0</v>
      </c>
      <c r="S1046" s="52">
        <v>0</v>
      </c>
      <c r="T1046" s="52">
        <v>0</v>
      </c>
      <c r="U1046" s="52">
        <v>0</v>
      </c>
      <c r="V1046" s="52">
        <v>0</v>
      </c>
      <c r="W1046" s="52">
        <v>0</v>
      </c>
    </row>
    <row r="1047" spans="2:23">
      <c r="B1047" s="137"/>
      <c r="C1047" s="137"/>
      <c r="D1047" s="137"/>
      <c r="E1047" s="137" t="s">
        <v>54</v>
      </c>
      <c r="F1047" s="137" t="s">
        <v>197</v>
      </c>
      <c r="G1047" s="52">
        <f t="shared" si="40"/>
        <v>0</v>
      </c>
      <c r="H1047" s="52">
        <f t="shared" si="41"/>
        <v>0</v>
      </c>
      <c r="I1047" s="52">
        <f t="shared" si="41"/>
        <v>0</v>
      </c>
      <c r="J1047" s="52">
        <f t="shared" si="41"/>
        <v>0</v>
      </c>
      <c r="K1047" s="52">
        <f t="shared" si="41"/>
        <v>0</v>
      </c>
      <c r="L1047" s="52">
        <v>0</v>
      </c>
      <c r="M1047" s="52">
        <v>0</v>
      </c>
      <c r="N1047" s="52">
        <v>0</v>
      </c>
      <c r="O1047" s="52">
        <v>0</v>
      </c>
      <c r="P1047" s="52">
        <v>0</v>
      </c>
      <c r="Q1047" s="52">
        <v>0</v>
      </c>
      <c r="R1047" s="52">
        <v>0</v>
      </c>
      <c r="S1047" s="52">
        <v>0</v>
      </c>
      <c r="T1047" s="52">
        <v>0</v>
      </c>
      <c r="U1047" s="52">
        <v>0</v>
      </c>
      <c r="V1047" s="52">
        <v>0</v>
      </c>
      <c r="W1047" s="52">
        <v>0</v>
      </c>
    </row>
    <row r="1048" spans="2:23">
      <c r="B1048" s="137"/>
      <c r="C1048" s="137"/>
      <c r="D1048" s="137"/>
      <c r="E1048" s="137" t="s">
        <v>224</v>
      </c>
      <c r="F1048" s="137" t="s">
        <v>197</v>
      </c>
      <c r="G1048" s="52">
        <f t="shared" si="40"/>
        <v>2.5</v>
      </c>
      <c r="H1048" s="52">
        <f t="shared" si="41"/>
        <v>2.5</v>
      </c>
      <c r="I1048" s="52">
        <f t="shared" si="41"/>
        <v>0</v>
      </c>
      <c r="J1048" s="52">
        <f t="shared" si="41"/>
        <v>0</v>
      </c>
      <c r="K1048" s="52">
        <f t="shared" si="41"/>
        <v>0</v>
      </c>
      <c r="L1048" s="52">
        <v>0</v>
      </c>
      <c r="M1048" s="52">
        <v>0</v>
      </c>
      <c r="N1048" s="52">
        <v>0</v>
      </c>
      <c r="O1048" s="52">
        <v>0</v>
      </c>
      <c r="P1048" s="52">
        <v>0</v>
      </c>
      <c r="Q1048" s="52">
        <v>0</v>
      </c>
      <c r="R1048" s="52">
        <v>0</v>
      </c>
      <c r="S1048" s="52">
        <v>0</v>
      </c>
      <c r="T1048" s="52">
        <v>2.5</v>
      </c>
      <c r="U1048" s="52">
        <v>0</v>
      </c>
      <c r="V1048" s="52">
        <v>0</v>
      </c>
      <c r="W1048" s="52">
        <v>0</v>
      </c>
    </row>
    <row r="1049" spans="2:23">
      <c r="B1049" s="137"/>
      <c r="C1049" s="137"/>
      <c r="D1049" s="137"/>
      <c r="E1049" s="137" t="s">
        <v>225</v>
      </c>
      <c r="F1049" s="137" t="s">
        <v>197</v>
      </c>
      <c r="G1049" s="52">
        <f t="shared" si="40"/>
        <v>5400</v>
      </c>
      <c r="H1049" s="52">
        <f t="shared" si="41"/>
        <v>5400</v>
      </c>
      <c r="I1049" s="52">
        <f t="shared" si="41"/>
        <v>0</v>
      </c>
      <c r="J1049" s="52">
        <f t="shared" si="41"/>
        <v>0</v>
      </c>
      <c r="K1049" s="52">
        <f t="shared" si="41"/>
        <v>0</v>
      </c>
      <c r="L1049" s="52">
        <v>0</v>
      </c>
      <c r="M1049" s="52">
        <v>0</v>
      </c>
      <c r="N1049" s="52">
        <v>0</v>
      </c>
      <c r="O1049" s="52">
        <v>0</v>
      </c>
      <c r="P1049" s="52">
        <v>0</v>
      </c>
      <c r="Q1049" s="52">
        <v>0</v>
      </c>
      <c r="R1049" s="52">
        <v>0</v>
      </c>
      <c r="S1049" s="52">
        <v>0</v>
      </c>
      <c r="T1049" s="52">
        <v>5400</v>
      </c>
      <c r="U1049" s="52">
        <v>0</v>
      </c>
      <c r="V1049" s="52">
        <v>0</v>
      </c>
      <c r="W1049" s="52">
        <v>0</v>
      </c>
    </row>
    <row r="1050" spans="2:23">
      <c r="B1050" s="137"/>
      <c r="C1050" s="137"/>
      <c r="D1050" s="137"/>
      <c r="E1050" s="137" t="s">
        <v>55</v>
      </c>
      <c r="F1050" s="137" t="s">
        <v>197</v>
      </c>
      <c r="G1050" s="52">
        <f t="shared" si="40"/>
        <v>198.2</v>
      </c>
      <c r="H1050" s="52">
        <f t="shared" si="41"/>
        <v>198.2</v>
      </c>
      <c r="I1050" s="52">
        <f t="shared" si="41"/>
        <v>0</v>
      </c>
      <c r="J1050" s="52">
        <f t="shared" si="41"/>
        <v>0</v>
      </c>
      <c r="K1050" s="52">
        <f t="shared" si="41"/>
        <v>0</v>
      </c>
      <c r="L1050" s="52">
        <v>0</v>
      </c>
      <c r="M1050" s="52">
        <v>0</v>
      </c>
      <c r="N1050" s="52">
        <v>0</v>
      </c>
      <c r="O1050" s="52">
        <v>0</v>
      </c>
      <c r="P1050" s="52">
        <v>0</v>
      </c>
      <c r="Q1050" s="52">
        <v>0</v>
      </c>
      <c r="R1050" s="52">
        <v>0</v>
      </c>
      <c r="S1050" s="52">
        <v>0</v>
      </c>
      <c r="T1050" s="52">
        <v>198.2</v>
      </c>
      <c r="U1050" s="52">
        <v>0</v>
      </c>
      <c r="V1050" s="52">
        <v>0</v>
      </c>
      <c r="W1050" s="52">
        <v>0</v>
      </c>
    </row>
    <row r="1051" spans="2:23">
      <c r="B1051" s="137"/>
      <c r="C1051" s="137"/>
      <c r="D1051" s="137"/>
      <c r="E1051" s="137" t="s">
        <v>226</v>
      </c>
      <c r="F1051" s="137" t="s">
        <v>197</v>
      </c>
      <c r="G1051" s="52">
        <f t="shared" si="40"/>
        <v>5636.7</v>
      </c>
      <c r="H1051" s="52">
        <f t="shared" si="41"/>
        <v>5636.7</v>
      </c>
      <c r="I1051" s="52">
        <f t="shared" si="41"/>
        <v>0</v>
      </c>
      <c r="J1051" s="52">
        <f t="shared" si="41"/>
        <v>0</v>
      </c>
      <c r="K1051" s="52">
        <f t="shared" si="41"/>
        <v>0</v>
      </c>
      <c r="L1051" s="52">
        <v>0</v>
      </c>
      <c r="M1051" s="52">
        <v>0</v>
      </c>
      <c r="N1051" s="52">
        <v>0</v>
      </c>
      <c r="O1051" s="52">
        <v>0</v>
      </c>
      <c r="P1051" s="52">
        <v>0</v>
      </c>
      <c r="Q1051" s="52">
        <v>0</v>
      </c>
      <c r="R1051" s="52">
        <v>0</v>
      </c>
      <c r="S1051" s="52">
        <v>0</v>
      </c>
      <c r="T1051" s="52">
        <v>5636.7</v>
      </c>
      <c r="U1051" s="52">
        <v>0</v>
      </c>
      <c r="V1051" s="52">
        <v>0</v>
      </c>
      <c r="W1051" s="52">
        <v>0</v>
      </c>
    </row>
    <row r="1052" spans="2:23">
      <c r="B1052" s="137"/>
      <c r="C1052" s="137"/>
      <c r="D1052" s="137" t="s">
        <v>227</v>
      </c>
      <c r="E1052" s="137" t="s">
        <v>197</v>
      </c>
      <c r="F1052" s="137" t="s">
        <v>197</v>
      </c>
      <c r="G1052" s="52">
        <f t="shared" si="40"/>
        <v>41097.599999999999</v>
      </c>
      <c r="H1052" s="52">
        <f t="shared" si="41"/>
        <v>41097.599999999999</v>
      </c>
      <c r="I1052" s="52">
        <f t="shared" si="41"/>
        <v>0</v>
      </c>
      <c r="J1052" s="52">
        <f t="shared" si="41"/>
        <v>0</v>
      </c>
      <c r="K1052" s="52">
        <f t="shared" si="41"/>
        <v>0</v>
      </c>
      <c r="L1052" s="52">
        <v>34157.4</v>
      </c>
      <c r="M1052" s="52">
        <v>0</v>
      </c>
      <c r="N1052" s="52">
        <v>0</v>
      </c>
      <c r="O1052" s="52">
        <v>0</v>
      </c>
      <c r="P1052" s="52">
        <v>0</v>
      </c>
      <c r="Q1052" s="52">
        <v>0</v>
      </c>
      <c r="R1052" s="52">
        <v>0</v>
      </c>
      <c r="S1052" s="52">
        <v>0</v>
      </c>
      <c r="T1052" s="52">
        <v>6940.2</v>
      </c>
      <c r="U1052" s="52">
        <v>0</v>
      </c>
      <c r="V1052" s="52">
        <v>0</v>
      </c>
      <c r="W1052" s="52">
        <v>0</v>
      </c>
    </row>
  </sheetData>
  <mergeCells count="683">
    <mergeCell ref="E1035:E1038"/>
    <mergeCell ref="E1039:F1039"/>
    <mergeCell ref="E1040:F1040"/>
    <mergeCell ref="E1041:F1041"/>
    <mergeCell ref="E1042:F1042"/>
    <mergeCell ref="E1009:F1009"/>
    <mergeCell ref="D1010:F1010"/>
    <mergeCell ref="B1011:B1052"/>
    <mergeCell ref="C1011:C1052"/>
    <mergeCell ref="D1011:F1011"/>
    <mergeCell ref="D1012:D1029"/>
    <mergeCell ref="E1012:F1012"/>
    <mergeCell ref="E1013:E1020"/>
    <mergeCell ref="E1021:E1027"/>
    <mergeCell ref="E1029:F1029"/>
    <mergeCell ref="D1030:D1051"/>
    <mergeCell ref="E1030:F1030"/>
    <mergeCell ref="E1031:E1032"/>
    <mergeCell ref="E1033:F1033"/>
    <mergeCell ref="E1034:F1034"/>
    <mergeCell ref="E1049:F1049"/>
    <mergeCell ref="E1050:F1050"/>
    <mergeCell ref="E1051:F1051"/>
    <mergeCell ref="D1052:F1052"/>
    <mergeCell ref="E1043:F1043"/>
    <mergeCell ref="E1044:F1044"/>
    <mergeCell ref="E1045:E1046"/>
    <mergeCell ref="E1047:F1047"/>
    <mergeCell ref="E1048:F1048"/>
    <mergeCell ref="B969:B1010"/>
    <mergeCell ref="C969:C1010"/>
    <mergeCell ref="D969:F969"/>
    <mergeCell ref="D970:D987"/>
    <mergeCell ref="E970:F970"/>
    <mergeCell ref="E971:E978"/>
    <mergeCell ref="E979:E985"/>
    <mergeCell ref="E987:F987"/>
    <mergeCell ref="D988:D1009"/>
    <mergeCell ref="E988:F988"/>
    <mergeCell ref="E989:E990"/>
    <mergeCell ref="E991:F991"/>
    <mergeCell ref="E992:F992"/>
    <mergeCell ref="E993:E996"/>
    <mergeCell ref="E997:F997"/>
    <mergeCell ref="E1003:E1004"/>
    <mergeCell ref="E1005:F1005"/>
    <mergeCell ref="E1006:F1006"/>
    <mergeCell ref="E1007:F1007"/>
    <mergeCell ref="E1008:F1008"/>
    <mergeCell ref="E998:F998"/>
    <mergeCell ref="E999:F999"/>
    <mergeCell ref="E1000:F1000"/>
    <mergeCell ref="E1001:F1001"/>
    <mergeCell ref="E1002:F1002"/>
    <mergeCell ref="E921:F921"/>
    <mergeCell ref="E922:F922"/>
    <mergeCell ref="E923:F923"/>
    <mergeCell ref="E964:F964"/>
    <mergeCell ref="E965:F965"/>
    <mergeCell ref="E966:F966"/>
    <mergeCell ref="E967:F967"/>
    <mergeCell ref="D968:F968"/>
    <mergeCell ref="E958:F958"/>
    <mergeCell ref="E959:F959"/>
    <mergeCell ref="E960:F960"/>
    <mergeCell ref="E961:E962"/>
    <mergeCell ref="E963:F963"/>
    <mergeCell ref="E950:F950"/>
    <mergeCell ref="E951:E954"/>
    <mergeCell ref="E955:F955"/>
    <mergeCell ref="E956:F956"/>
    <mergeCell ref="E957:F957"/>
    <mergeCell ref="E924:F924"/>
    <mergeCell ref="E925:F925"/>
    <mergeCell ref="D926:F926"/>
    <mergeCell ref="B927:B968"/>
    <mergeCell ref="C927:C968"/>
    <mergeCell ref="D927:F927"/>
    <mergeCell ref="D928:D945"/>
    <mergeCell ref="E928:F928"/>
    <mergeCell ref="E929:E936"/>
    <mergeCell ref="E937:E943"/>
    <mergeCell ref="E945:F945"/>
    <mergeCell ref="D946:D967"/>
    <mergeCell ref="E946:F946"/>
    <mergeCell ref="E947:E948"/>
    <mergeCell ref="E949:F949"/>
    <mergeCell ref="E913:F913"/>
    <mergeCell ref="E914:F914"/>
    <mergeCell ref="E915:F915"/>
    <mergeCell ref="E916:F916"/>
    <mergeCell ref="E917:F917"/>
    <mergeCell ref="D884:F884"/>
    <mergeCell ref="B885:B926"/>
    <mergeCell ref="C885:C926"/>
    <mergeCell ref="D885:F885"/>
    <mergeCell ref="D886:D903"/>
    <mergeCell ref="E886:F886"/>
    <mergeCell ref="E887:E894"/>
    <mergeCell ref="E895:E901"/>
    <mergeCell ref="E903:F903"/>
    <mergeCell ref="D904:D925"/>
    <mergeCell ref="E904:F904"/>
    <mergeCell ref="E905:E906"/>
    <mergeCell ref="E907:F907"/>
    <mergeCell ref="E908:F908"/>
    <mergeCell ref="E909:E912"/>
    <mergeCell ref="B843:B884"/>
    <mergeCell ref="C843:C884"/>
    <mergeCell ref="E918:F918"/>
    <mergeCell ref="E919:E920"/>
    <mergeCell ref="E865:F865"/>
    <mergeCell ref="E866:F866"/>
    <mergeCell ref="E867:E870"/>
    <mergeCell ref="E871:F871"/>
    <mergeCell ref="E872:F872"/>
    <mergeCell ref="E839:F839"/>
    <mergeCell ref="E840:F840"/>
    <mergeCell ref="E841:F841"/>
    <mergeCell ref="D842:F842"/>
    <mergeCell ref="D843:F843"/>
    <mergeCell ref="D844:D861"/>
    <mergeCell ref="E844:F844"/>
    <mergeCell ref="E845:E852"/>
    <mergeCell ref="E853:E859"/>
    <mergeCell ref="E861:F861"/>
    <mergeCell ref="D862:D883"/>
    <mergeCell ref="E862:F862"/>
    <mergeCell ref="E863:E864"/>
    <mergeCell ref="E879:F879"/>
    <mergeCell ref="E880:F880"/>
    <mergeCell ref="E881:F881"/>
    <mergeCell ref="E882:F882"/>
    <mergeCell ref="E883:F883"/>
    <mergeCell ref="E873:F873"/>
    <mergeCell ref="E874:F874"/>
    <mergeCell ref="E875:F875"/>
    <mergeCell ref="E876:F876"/>
    <mergeCell ref="E877:E878"/>
    <mergeCell ref="B801:B842"/>
    <mergeCell ref="C801:C842"/>
    <mergeCell ref="D801:F801"/>
    <mergeCell ref="D802:D819"/>
    <mergeCell ref="E802:F802"/>
    <mergeCell ref="E803:E810"/>
    <mergeCell ref="E811:E817"/>
    <mergeCell ref="E819:F819"/>
    <mergeCell ref="D820:D841"/>
    <mergeCell ref="E820:F820"/>
    <mergeCell ref="E821:E822"/>
    <mergeCell ref="E823:F823"/>
    <mergeCell ref="E824:F824"/>
    <mergeCell ref="E833:F833"/>
    <mergeCell ref="E834:F834"/>
    <mergeCell ref="E835:E836"/>
    <mergeCell ref="E837:F837"/>
    <mergeCell ref="E838:F838"/>
    <mergeCell ref="E825:E828"/>
    <mergeCell ref="E829:F829"/>
    <mergeCell ref="E830:F830"/>
    <mergeCell ref="E831:F831"/>
    <mergeCell ref="E832:F832"/>
    <mergeCell ref="B759:B800"/>
    <mergeCell ref="C759:C800"/>
    <mergeCell ref="D759:F759"/>
    <mergeCell ref="D760:D777"/>
    <mergeCell ref="E760:F760"/>
    <mergeCell ref="E761:E768"/>
    <mergeCell ref="E769:E775"/>
    <mergeCell ref="E777:F777"/>
    <mergeCell ref="D778:D799"/>
    <mergeCell ref="E778:F778"/>
    <mergeCell ref="E779:E780"/>
    <mergeCell ref="E781:F781"/>
    <mergeCell ref="E782:F782"/>
    <mergeCell ref="E783:E786"/>
    <mergeCell ref="E787:F787"/>
    <mergeCell ref="E799:F799"/>
    <mergeCell ref="D800:F800"/>
    <mergeCell ref="E793:E794"/>
    <mergeCell ref="E795:F795"/>
    <mergeCell ref="E796:F796"/>
    <mergeCell ref="E797:F797"/>
    <mergeCell ref="E798:F798"/>
    <mergeCell ref="E788:F788"/>
    <mergeCell ref="E789:F789"/>
    <mergeCell ref="E790:F790"/>
    <mergeCell ref="E791:F791"/>
    <mergeCell ref="E792:F792"/>
    <mergeCell ref="E711:F711"/>
    <mergeCell ref="E712:F712"/>
    <mergeCell ref="E713:F713"/>
    <mergeCell ref="E754:F754"/>
    <mergeCell ref="E755:F755"/>
    <mergeCell ref="E756:F756"/>
    <mergeCell ref="E757:F757"/>
    <mergeCell ref="D758:F758"/>
    <mergeCell ref="E748:F748"/>
    <mergeCell ref="E749:F749"/>
    <mergeCell ref="E750:F750"/>
    <mergeCell ref="E751:E752"/>
    <mergeCell ref="E753:F753"/>
    <mergeCell ref="E740:F740"/>
    <mergeCell ref="E741:E744"/>
    <mergeCell ref="E745:F745"/>
    <mergeCell ref="E746:F746"/>
    <mergeCell ref="E747:F747"/>
    <mergeCell ref="E714:F714"/>
    <mergeCell ref="E715:F715"/>
    <mergeCell ref="D716:F716"/>
    <mergeCell ref="B717:B758"/>
    <mergeCell ref="C717:C758"/>
    <mergeCell ref="D717:F717"/>
    <mergeCell ref="D718:D735"/>
    <mergeCell ref="E718:F718"/>
    <mergeCell ref="E719:E726"/>
    <mergeCell ref="E727:E733"/>
    <mergeCell ref="E735:F735"/>
    <mergeCell ref="D736:D757"/>
    <mergeCell ref="E736:F736"/>
    <mergeCell ref="E737:E738"/>
    <mergeCell ref="E739:F739"/>
    <mergeCell ref="E703:F703"/>
    <mergeCell ref="E704:F704"/>
    <mergeCell ref="E705:F705"/>
    <mergeCell ref="E706:F706"/>
    <mergeCell ref="E707:F707"/>
    <mergeCell ref="D674:F674"/>
    <mergeCell ref="B675:B716"/>
    <mergeCell ref="C675:C716"/>
    <mergeCell ref="D675:F675"/>
    <mergeCell ref="D676:D693"/>
    <mergeCell ref="E676:F676"/>
    <mergeCell ref="E677:E684"/>
    <mergeCell ref="E685:E691"/>
    <mergeCell ref="E693:F693"/>
    <mergeCell ref="D694:D715"/>
    <mergeCell ref="E694:F694"/>
    <mergeCell ref="E695:E696"/>
    <mergeCell ref="E697:F697"/>
    <mergeCell ref="E698:F698"/>
    <mergeCell ref="E699:E702"/>
    <mergeCell ref="B633:B674"/>
    <mergeCell ref="C633:C674"/>
    <mergeCell ref="E708:F708"/>
    <mergeCell ref="E709:E710"/>
    <mergeCell ref="E655:F655"/>
    <mergeCell ref="E656:F656"/>
    <mergeCell ref="E657:E660"/>
    <mergeCell ref="E661:F661"/>
    <mergeCell ref="E662:F662"/>
    <mergeCell ref="E629:F629"/>
    <mergeCell ref="E630:F630"/>
    <mergeCell ref="E631:F631"/>
    <mergeCell ref="D632:F632"/>
    <mergeCell ref="D633:F633"/>
    <mergeCell ref="D634:D651"/>
    <mergeCell ref="E634:F634"/>
    <mergeCell ref="E635:E642"/>
    <mergeCell ref="E643:E649"/>
    <mergeCell ref="E651:F651"/>
    <mergeCell ref="D652:D673"/>
    <mergeCell ref="E652:F652"/>
    <mergeCell ref="E653:E654"/>
    <mergeCell ref="E669:F669"/>
    <mergeCell ref="E670:F670"/>
    <mergeCell ref="E671:F671"/>
    <mergeCell ref="E672:F672"/>
    <mergeCell ref="E673:F673"/>
    <mergeCell ref="E663:F663"/>
    <mergeCell ref="E664:F664"/>
    <mergeCell ref="E665:F665"/>
    <mergeCell ref="E666:F666"/>
    <mergeCell ref="E667:E668"/>
    <mergeCell ref="B591:B632"/>
    <mergeCell ref="C591:C632"/>
    <mergeCell ref="D591:F591"/>
    <mergeCell ref="D592:D609"/>
    <mergeCell ref="E592:F592"/>
    <mergeCell ref="E593:E600"/>
    <mergeCell ref="E601:E607"/>
    <mergeCell ref="E609:F609"/>
    <mergeCell ref="D610:D631"/>
    <mergeCell ref="E610:F610"/>
    <mergeCell ref="E611:E612"/>
    <mergeCell ref="E613:F613"/>
    <mergeCell ref="E614:F614"/>
    <mergeCell ref="E623:F623"/>
    <mergeCell ref="E624:F624"/>
    <mergeCell ref="E625:E626"/>
    <mergeCell ref="E627:F627"/>
    <mergeCell ref="E628:F628"/>
    <mergeCell ref="E615:E618"/>
    <mergeCell ref="E619:F619"/>
    <mergeCell ref="E620:F620"/>
    <mergeCell ref="E621:F621"/>
    <mergeCell ref="E622:F622"/>
    <mergeCell ref="B549:B590"/>
    <mergeCell ref="C549:C590"/>
    <mergeCell ref="D549:F549"/>
    <mergeCell ref="D550:D567"/>
    <mergeCell ref="E550:F550"/>
    <mergeCell ref="E551:E558"/>
    <mergeCell ref="E559:E565"/>
    <mergeCell ref="E567:F567"/>
    <mergeCell ref="D568:D589"/>
    <mergeCell ref="E568:F568"/>
    <mergeCell ref="E569:E570"/>
    <mergeCell ref="E571:F571"/>
    <mergeCell ref="E572:F572"/>
    <mergeCell ref="E573:E576"/>
    <mergeCell ref="E577:F577"/>
    <mergeCell ref="E589:F589"/>
    <mergeCell ref="D590:F590"/>
    <mergeCell ref="E583:E584"/>
    <mergeCell ref="E585:F585"/>
    <mergeCell ref="E586:F586"/>
    <mergeCell ref="E587:F587"/>
    <mergeCell ref="E588:F588"/>
    <mergeCell ref="E578:F578"/>
    <mergeCell ref="E579:F579"/>
    <mergeCell ref="E580:F580"/>
    <mergeCell ref="E581:F581"/>
    <mergeCell ref="E582:F582"/>
    <mergeCell ref="E501:F501"/>
    <mergeCell ref="E502:F502"/>
    <mergeCell ref="E503:F503"/>
    <mergeCell ref="E544:F544"/>
    <mergeCell ref="E545:F545"/>
    <mergeCell ref="E546:F546"/>
    <mergeCell ref="E547:F547"/>
    <mergeCell ref="D548:F548"/>
    <mergeCell ref="E538:F538"/>
    <mergeCell ref="E539:F539"/>
    <mergeCell ref="E540:F540"/>
    <mergeCell ref="E541:E542"/>
    <mergeCell ref="E543:F543"/>
    <mergeCell ref="E530:F530"/>
    <mergeCell ref="E531:E534"/>
    <mergeCell ref="E535:F535"/>
    <mergeCell ref="E536:F536"/>
    <mergeCell ref="E537:F537"/>
    <mergeCell ref="E504:F504"/>
    <mergeCell ref="E505:F505"/>
    <mergeCell ref="D506:F506"/>
    <mergeCell ref="B507:B548"/>
    <mergeCell ref="C507:C548"/>
    <mergeCell ref="D507:F507"/>
    <mergeCell ref="D508:D525"/>
    <mergeCell ref="E508:F508"/>
    <mergeCell ref="E509:E516"/>
    <mergeCell ref="E517:E523"/>
    <mergeCell ref="E525:F525"/>
    <mergeCell ref="D526:D547"/>
    <mergeCell ref="E526:F526"/>
    <mergeCell ref="E527:E528"/>
    <mergeCell ref="E529:F529"/>
    <mergeCell ref="E493:F493"/>
    <mergeCell ref="E494:F494"/>
    <mergeCell ref="E495:F495"/>
    <mergeCell ref="E496:F496"/>
    <mergeCell ref="E497:F497"/>
    <mergeCell ref="D464:F464"/>
    <mergeCell ref="B465:B506"/>
    <mergeCell ref="C465:C506"/>
    <mergeCell ref="D465:F465"/>
    <mergeCell ref="D466:D483"/>
    <mergeCell ref="E466:F466"/>
    <mergeCell ref="E467:E474"/>
    <mergeCell ref="E475:E481"/>
    <mergeCell ref="E483:F483"/>
    <mergeCell ref="D484:D505"/>
    <mergeCell ref="E484:F484"/>
    <mergeCell ref="E485:E486"/>
    <mergeCell ref="E487:F487"/>
    <mergeCell ref="E488:F488"/>
    <mergeCell ref="E489:E492"/>
    <mergeCell ref="B423:B464"/>
    <mergeCell ref="C423:C464"/>
    <mergeCell ref="E498:F498"/>
    <mergeCell ref="E499:E500"/>
    <mergeCell ref="E445:F445"/>
    <mergeCell ref="E446:F446"/>
    <mergeCell ref="E447:E450"/>
    <mergeCell ref="E451:F451"/>
    <mergeCell ref="E452:F452"/>
    <mergeCell ref="E419:F419"/>
    <mergeCell ref="E420:F420"/>
    <mergeCell ref="E421:F421"/>
    <mergeCell ref="D422:F422"/>
    <mergeCell ref="D423:F423"/>
    <mergeCell ref="D424:D441"/>
    <mergeCell ref="E424:F424"/>
    <mergeCell ref="E425:E432"/>
    <mergeCell ref="E433:E439"/>
    <mergeCell ref="E441:F441"/>
    <mergeCell ref="D442:D463"/>
    <mergeCell ref="E442:F442"/>
    <mergeCell ref="E443:E444"/>
    <mergeCell ref="E459:F459"/>
    <mergeCell ref="E460:F460"/>
    <mergeCell ref="E461:F461"/>
    <mergeCell ref="E462:F462"/>
    <mergeCell ref="E463:F463"/>
    <mergeCell ref="E453:F453"/>
    <mergeCell ref="E454:F454"/>
    <mergeCell ref="E455:F455"/>
    <mergeCell ref="E456:F456"/>
    <mergeCell ref="E457:E458"/>
    <mergeCell ref="B381:B422"/>
    <mergeCell ref="C381:C422"/>
    <mergeCell ref="D381:F381"/>
    <mergeCell ref="D382:D399"/>
    <mergeCell ref="E382:F382"/>
    <mergeCell ref="E383:E390"/>
    <mergeCell ref="E391:E397"/>
    <mergeCell ref="E399:F399"/>
    <mergeCell ref="D400:D421"/>
    <mergeCell ref="E400:F400"/>
    <mergeCell ref="E401:E402"/>
    <mergeCell ref="E403:F403"/>
    <mergeCell ref="E404:F404"/>
    <mergeCell ref="E413:F413"/>
    <mergeCell ref="E414:F414"/>
    <mergeCell ref="E415:E416"/>
    <mergeCell ref="E417:F417"/>
    <mergeCell ref="E418:F418"/>
    <mergeCell ref="E405:E408"/>
    <mergeCell ref="E409:F409"/>
    <mergeCell ref="E410:F410"/>
    <mergeCell ref="E411:F411"/>
    <mergeCell ref="E412:F412"/>
    <mergeCell ref="B339:B380"/>
    <mergeCell ref="C339:C380"/>
    <mergeCell ref="D339:F339"/>
    <mergeCell ref="D340:D357"/>
    <mergeCell ref="E340:F340"/>
    <mergeCell ref="E341:E348"/>
    <mergeCell ref="E349:E355"/>
    <mergeCell ref="E357:F357"/>
    <mergeCell ref="D358:D379"/>
    <mergeCell ref="E358:F358"/>
    <mergeCell ref="E359:E360"/>
    <mergeCell ref="E361:F361"/>
    <mergeCell ref="E362:F362"/>
    <mergeCell ref="E363:E366"/>
    <mergeCell ref="E367:F367"/>
    <mergeCell ref="E379:F379"/>
    <mergeCell ref="D380:F380"/>
    <mergeCell ref="E373:E374"/>
    <mergeCell ref="E375:F375"/>
    <mergeCell ref="E376:F376"/>
    <mergeCell ref="E377:F377"/>
    <mergeCell ref="E378:F378"/>
    <mergeCell ref="E368:F368"/>
    <mergeCell ref="E369:F369"/>
    <mergeCell ref="E370:F370"/>
    <mergeCell ref="E371:F371"/>
    <mergeCell ref="E372:F372"/>
    <mergeCell ref="E291:F291"/>
    <mergeCell ref="E292:F292"/>
    <mergeCell ref="E293:F293"/>
    <mergeCell ref="E334:F334"/>
    <mergeCell ref="E335:F335"/>
    <mergeCell ref="E336:F336"/>
    <mergeCell ref="E337:F337"/>
    <mergeCell ref="D338:F338"/>
    <mergeCell ref="E328:F328"/>
    <mergeCell ref="E329:F329"/>
    <mergeCell ref="E330:F330"/>
    <mergeCell ref="E331:E332"/>
    <mergeCell ref="E333:F333"/>
    <mergeCell ref="E320:F320"/>
    <mergeCell ref="E321:E324"/>
    <mergeCell ref="E325:F325"/>
    <mergeCell ref="E326:F326"/>
    <mergeCell ref="E327:F327"/>
    <mergeCell ref="E294:F294"/>
    <mergeCell ref="E295:F295"/>
    <mergeCell ref="D296:F296"/>
    <mergeCell ref="B297:B338"/>
    <mergeCell ref="C297:C338"/>
    <mergeCell ref="D297:F297"/>
    <mergeCell ref="D298:D315"/>
    <mergeCell ref="E298:F298"/>
    <mergeCell ref="E299:E306"/>
    <mergeCell ref="E307:E313"/>
    <mergeCell ref="E315:F315"/>
    <mergeCell ref="D316:D337"/>
    <mergeCell ref="E316:F316"/>
    <mergeCell ref="E317:E318"/>
    <mergeCell ref="E319:F319"/>
    <mergeCell ref="E283:F283"/>
    <mergeCell ref="E284:F284"/>
    <mergeCell ref="E285:F285"/>
    <mergeCell ref="E286:F286"/>
    <mergeCell ref="E287:F287"/>
    <mergeCell ref="D254:F254"/>
    <mergeCell ref="B255:B296"/>
    <mergeCell ref="C255:C296"/>
    <mergeCell ref="D255:F255"/>
    <mergeCell ref="D256:D273"/>
    <mergeCell ref="E256:F256"/>
    <mergeCell ref="E257:E264"/>
    <mergeCell ref="E265:E271"/>
    <mergeCell ref="E273:F273"/>
    <mergeCell ref="D274:D295"/>
    <mergeCell ref="E274:F274"/>
    <mergeCell ref="E275:E276"/>
    <mergeCell ref="E277:F277"/>
    <mergeCell ref="E278:F278"/>
    <mergeCell ref="E279:E282"/>
    <mergeCell ref="B213:B254"/>
    <mergeCell ref="C213:C254"/>
    <mergeCell ref="E288:F288"/>
    <mergeCell ref="E289:E290"/>
    <mergeCell ref="E235:F235"/>
    <mergeCell ref="E236:F236"/>
    <mergeCell ref="E237:E240"/>
    <mergeCell ref="E241:F241"/>
    <mergeCell ref="E242:F242"/>
    <mergeCell ref="E209:F209"/>
    <mergeCell ref="E210:F210"/>
    <mergeCell ref="E211:F211"/>
    <mergeCell ref="D212:F212"/>
    <mergeCell ref="D213:F213"/>
    <mergeCell ref="D214:D231"/>
    <mergeCell ref="E214:F214"/>
    <mergeCell ref="E215:E222"/>
    <mergeCell ref="E223:E229"/>
    <mergeCell ref="E231:F231"/>
    <mergeCell ref="D232:D253"/>
    <mergeCell ref="E232:F232"/>
    <mergeCell ref="E233:E234"/>
    <mergeCell ref="E249:F249"/>
    <mergeCell ref="E250:F250"/>
    <mergeCell ref="E251:F251"/>
    <mergeCell ref="E252:F252"/>
    <mergeCell ref="E253:F253"/>
    <mergeCell ref="E243:F243"/>
    <mergeCell ref="E244:F244"/>
    <mergeCell ref="E245:F245"/>
    <mergeCell ref="E246:F246"/>
    <mergeCell ref="E247:E248"/>
    <mergeCell ref="B171:B212"/>
    <mergeCell ref="C171:C212"/>
    <mergeCell ref="D171:F171"/>
    <mergeCell ref="D172:D189"/>
    <mergeCell ref="E172:F172"/>
    <mergeCell ref="E173:E180"/>
    <mergeCell ref="E181:E187"/>
    <mergeCell ref="E189:F189"/>
    <mergeCell ref="D190:D211"/>
    <mergeCell ref="E190:F190"/>
    <mergeCell ref="E191:E192"/>
    <mergeCell ref="E193:F193"/>
    <mergeCell ref="E194:F194"/>
    <mergeCell ref="E203:F203"/>
    <mergeCell ref="E204:F204"/>
    <mergeCell ref="E205:E206"/>
    <mergeCell ref="E207:F207"/>
    <mergeCell ref="E208:F208"/>
    <mergeCell ref="E195:E198"/>
    <mergeCell ref="E199:F199"/>
    <mergeCell ref="E200:F200"/>
    <mergeCell ref="E201:F201"/>
    <mergeCell ref="E202:F202"/>
    <mergeCell ref="B129:B170"/>
    <mergeCell ref="C129:C170"/>
    <mergeCell ref="D129:F129"/>
    <mergeCell ref="D130:D147"/>
    <mergeCell ref="E130:F130"/>
    <mergeCell ref="E131:E138"/>
    <mergeCell ref="E139:E145"/>
    <mergeCell ref="E147:F147"/>
    <mergeCell ref="D148:D169"/>
    <mergeCell ref="E148:F148"/>
    <mergeCell ref="E149:E150"/>
    <mergeCell ref="E151:F151"/>
    <mergeCell ref="E152:F152"/>
    <mergeCell ref="E153:E156"/>
    <mergeCell ref="E157:F157"/>
    <mergeCell ref="E169:F169"/>
    <mergeCell ref="D170:F170"/>
    <mergeCell ref="E163:E164"/>
    <mergeCell ref="E165:F165"/>
    <mergeCell ref="E166:F166"/>
    <mergeCell ref="E167:F167"/>
    <mergeCell ref="E168:F168"/>
    <mergeCell ref="E158:F158"/>
    <mergeCell ref="E159:F159"/>
    <mergeCell ref="E160:F160"/>
    <mergeCell ref="E161:F161"/>
    <mergeCell ref="E162:F162"/>
    <mergeCell ref="E82:F82"/>
    <mergeCell ref="E83:F83"/>
    <mergeCell ref="E124:F124"/>
    <mergeCell ref="E125:F125"/>
    <mergeCell ref="E126:F126"/>
    <mergeCell ref="E127:F127"/>
    <mergeCell ref="D128:F128"/>
    <mergeCell ref="E118:F118"/>
    <mergeCell ref="E119:F119"/>
    <mergeCell ref="E120:F120"/>
    <mergeCell ref="E121:E122"/>
    <mergeCell ref="E123:F123"/>
    <mergeCell ref="E110:F110"/>
    <mergeCell ref="E111:E114"/>
    <mergeCell ref="E115:F115"/>
    <mergeCell ref="E116:F116"/>
    <mergeCell ref="E117:F117"/>
    <mergeCell ref="E84:F84"/>
    <mergeCell ref="E85:F85"/>
    <mergeCell ref="D86:F86"/>
    <mergeCell ref="B87:B128"/>
    <mergeCell ref="C87:C128"/>
    <mergeCell ref="D87:F87"/>
    <mergeCell ref="D88:D105"/>
    <mergeCell ref="E88:F88"/>
    <mergeCell ref="E89:E96"/>
    <mergeCell ref="E97:E103"/>
    <mergeCell ref="E105:F105"/>
    <mergeCell ref="D106:D127"/>
    <mergeCell ref="E106:F106"/>
    <mergeCell ref="E107:E108"/>
    <mergeCell ref="E109:F109"/>
    <mergeCell ref="E23:E24"/>
    <mergeCell ref="E73:F73"/>
    <mergeCell ref="E74:F74"/>
    <mergeCell ref="E75:F75"/>
    <mergeCell ref="E76:F76"/>
    <mergeCell ref="E77:F77"/>
    <mergeCell ref="D44:F44"/>
    <mergeCell ref="B45:B86"/>
    <mergeCell ref="C45:C86"/>
    <mergeCell ref="D45:F45"/>
    <mergeCell ref="D46:D63"/>
    <mergeCell ref="E46:F46"/>
    <mergeCell ref="E47:E54"/>
    <mergeCell ref="E55:E61"/>
    <mergeCell ref="E63:F63"/>
    <mergeCell ref="D64:D85"/>
    <mergeCell ref="E64:F64"/>
    <mergeCell ref="E65:E66"/>
    <mergeCell ref="E67:F67"/>
    <mergeCell ref="E68:F68"/>
    <mergeCell ref="E69:E72"/>
    <mergeCell ref="E78:F78"/>
    <mergeCell ref="E79:E80"/>
    <mergeCell ref="E81:F81"/>
    <mergeCell ref="E40:F40"/>
    <mergeCell ref="E41:F41"/>
    <mergeCell ref="E42:F42"/>
    <mergeCell ref="E43:F43"/>
    <mergeCell ref="E33:F33"/>
    <mergeCell ref="E34:F34"/>
    <mergeCell ref="E35:F35"/>
    <mergeCell ref="E36:F36"/>
    <mergeCell ref="E37:E38"/>
    <mergeCell ref="B1:B2"/>
    <mergeCell ref="C1:C2"/>
    <mergeCell ref="D1:F2"/>
    <mergeCell ref="G1:G2"/>
    <mergeCell ref="H1:K1"/>
    <mergeCell ref="L1:O1"/>
    <mergeCell ref="P1:S1"/>
    <mergeCell ref="T1:W1"/>
    <mergeCell ref="E39:F39"/>
    <mergeCell ref="E25:F25"/>
    <mergeCell ref="E26:F26"/>
    <mergeCell ref="E27:E30"/>
    <mergeCell ref="E31:F31"/>
    <mergeCell ref="E32:F32"/>
    <mergeCell ref="B3:B44"/>
    <mergeCell ref="C3:C44"/>
    <mergeCell ref="D3:F3"/>
    <mergeCell ref="D4:D21"/>
    <mergeCell ref="E4:F4"/>
    <mergeCell ref="E5:E12"/>
    <mergeCell ref="E13:E19"/>
    <mergeCell ref="E21:F21"/>
    <mergeCell ref="D22:D43"/>
    <mergeCell ref="E22:F2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F14E-FF7B-42F0-96A8-B25517C0BA05}">
  <dimension ref="B1:W1052"/>
  <sheetViews>
    <sheetView workbookViewId="0">
      <selection activeCell="C1" sqref="C1:C2"/>
    </sheetView>
  </sheetViews>
  <sheetFormatPr defaultRowHeight="17.399999999999999"/>
  <sheetData>
    <row r="1" spans="2:23">
      <c r="B1" s="136" t="s">
        <v>116</v>
      </c>
      <c r="C1" s="136" t="s">
        <v>117</v>
      </c>
      <c r="D1" s="136" t="s">
        <v>228</v>
      </c>
      <c r="E1" s="136"/>
      <c r="F1" s="136"/>
      <c r="G1" s="136" t="s">
        <v>229</v>
      </c>
      <c r="H1" s="136" t="s">
        <v>101</v>
      </c>
      <c r="I1" s="136"/>
      <c r="J1" s="136"/>
      <c r="K1" s="136"/>
      <c r="L1" s="136" t="s">
        <v>230</v>
      </c>
      <c r="M1" s="136"/>
      <c r="N1" s="136"/>
      <c r="O1" s="136"/>
      <c r="P1" s="136" t="s">
        <v>231</v>
      </c>
      <c r="Q1" s="136"/>
      <c r="R1" s="136"/>
      <c r="S1" s="136"/>
      <c r="T1" s="136" t="s">
        <v>232</v>
      </c>
      <c r="U1" s="136"/>
      <c r="V1" s="136"/>
      <c r="W1" s="136"/>
    </row>
    <row r="2" spans="2:23">
      <c r="B2" s="136"/>
      <c r="C2" s="136"/>
      <c r="D2" s="136"/>
      <c r="E2" s="136"/>
      <c r="F2" s="136"/>
      <c r="G2" s="136"/>
      <c r="H2" s="44" t="s">
        <v>72</v>
      </c>
      <c r="I2" s="44" t="s">
        <v>193</v>
      </c>
      <c r="J2" s="44" t="s">
        <v>192</v>
      </c>
      <c r="K2" s="44" t="s">
        <v>55</v>
      </c>
      <c r="L2" s="44" t="s">
        <v>72</v>
      </c>
      <c r="M2" s="44" t="s">
        <v>193</v>
      </c>
      <c r="N2" s="44" t="s">
        <v>192</v>
      </c>
      <c r="O2" s="44" t="s">
        <v>55</v>
      </c>
      <c r="P2" s="44" t="s">
        <v>72</v>
      </c>
      <c r="Q2" s="44" t="s">
        <v>193</v>
      </c>
      <c r="R2" s="44" t="s">
        <v>192</v>
      </c>
      <c r="S2" s="44" t="s">
        <v>55</v>
      </c>
      <c r="T2" s="44" t="s">
        <v>72</v>
      </c>
      <c r="U2" s="44" t="s">
        <v>193</v>
      </c>
      <c r="V2" s="44" t="s">
        <v>192</v>
      </c>
      <c r="W2" s="44" t="s">
        <v>55</v>
      </c>
    </row>
    <row r="3" spans="2:23">
      <c r="B3" s="137" t="s">
        <v>125</v>
      </c>
      <c r="C3" s="137" t="s">
        <v>2</v>
      </c>
      <c r="D3" s="137" t="s">
        <v>123</v>
      </c>
      <c r="E3" s="137"/>
      <c r="F3" s="137" t="s">
        <v>197</v>
      </c>
      <c r="G3" s="52">
        <f t="shared" ref="G3:G66" si="0">SUM(H3:K3)</f>
        <v>95355.199999999997</v>
      </c>
      <c r="H3" s="52">
        <f t="shared" ref="H3:K66" si="1">SUM(L3,P3,T3)</f>
        <v>56420.7</v>
      </c>
      <c r="I3" s="52">
        <f t="shared" si="1"/>
        <v>32299.5</v>
      </c>
      <c r="J3" s="52">
        <f t="shared" si="1"/>
        <v>6635</v>
      </c>
      <c r="K3" s="52">
        <f t="shared" si="1"/>
        <v>0</v>
      </c>
      <c r="L3" s="52">
        <v>23722.1</v>
      </c>
      <c r="M3" s="52">
        <v>30217</v>
      </c>
      <c r="N3" s="52">
        <v>6635</v>
      </c>
      <c r="O3" s="52">
        <v>0</v>
      </c>
      <c r="P3" s="52">
        <v>289.3</v>
      </c>
      <c r="Q3" s="52">
        <v>0</v>
      </c>
      <c r="R3" s="52">
        <v>0</v>
      </c>
      <c r="S3" s="52">
        <v>0</v>
      </c>
      <c r="T3" s="52">
        <v>32409.3</v>
      </c>
      <c r="U3" s="52">
        <v>2082.5</v>
      </c>
      <c r="V3" s="52">
        <v>0</v>
      </c>
      <c r="W3" s="52">
        <v>0</v>
      </c>
    </row>
    <row r="4" spans="2:23">
      <c r="B4" s="137"/>
      <c r="C4" s="137"/>
      <c r="D4" s="137" t="s">
        <v>198</v>
      </c>
      <c r="E4" s="137" t="s">
        <v>58</v>
      </c>
      <c r="F4" s="137" t="s">
        <v>197</v>
      </c>
      <c r="G4" s="49">
        <f t="shared" si="0"/>
        <v>38934.5</v>
      </c>
      <c r="H4" s="52">
        <f t="shared" si="1"/>
        <v>0</v>
      </c>
      <c r="I4" s="52">
        <f t="shared" si="1"/>
        <v>32299.5</v>
      </c>
      <c r="J4" s="52">
        <f t="shared" si="1"/>
        <v>6635</v>
      </c>
      <c r="K4" s="52">
        <f t="shared" si="1"/>
        <v>0</v>
      </c>
      <c r="L4" s="52">
        <v>0</v>
      </c>
      <c r="M4" s="52">
        <v>30217</v>
      </c>
      <c r="N4" s="52">
        <v>6635</v>
      </c>
      <c r="O4" s="52">
        <v>0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2082.5</v>
      </c>
      <c r="V4" s="52">
        <v>0</v>
      </c>
      <c r="W4" s="52">
        <v>0</v>
      </c>
    </row>
    <row r="5" spans="2:23">
      <c r="B5" s="137"/>
      <c r="C5" s="137"/>
      <c r="D5" s="137"/>
      <c r="E5" s="137" t="s">
        <v>153</v>
      </c>
      <c r="F5" s="51" t="s">
        <v>58</v>
      </c>
      <c r="G5" s="52">
        <f t="shared" si="0"/>
        <v>34894.800000000003</v>
      </c>
      <c r="H5" s="52">
        <f t="shared" si="1"/>
        <v>0</v>
      </c>
      <c r="I5" s="52">
        <f t="shared" si="1"/>
        <v>29315.7</v>
      </c>
      <c r="J5" s="52">
        <f t="shared" si="1"/>
        <v>5579.1</v>
      </c>
      <c r="K5" s="52">
        <f t="shared" si="1"/>
        <v>0</v>
      </c>
      <c r="L5" s="52">
        <v>0</v>
      </c>
      <c r="M5" s="52">
        <v>27233.200000000001</v>
      </c>
      <c r="N5" s="52">
        <v>5579.1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2082.5</v>
      </c>
      <c r="V5" s="52">
        <v>0</v>
      </c>
      <c r="W5" s="52">
        <v>0</v>
      </c>
    </row>
    <row r="6" spans="2:23">
      <c r="B6" s="137"/>
      <c r="C6" s="137"/>
      <c r="D6" s="137"/>
      <c r="E6" s="137"/>
      <c r="F6" s="51" t="s">
        <v>199</v>
      </c>
      <c r="G6" s="52">
        <f t="shared" si="0"/>
        <v>10495</v>
      </c>
      <c r="H6" s="52">
        <f t="shared" si="1"/>
        <v>0</v>
      </c>
      <c r="I6" s="52">
        <f t="shared" si="1"/>
        <v>8710.5</v>
      </c>
      <c r="J6" s="52">
        <f t="shared" si="1"/>
        <v>1784.5</v>
      </c>
      <c r="K6" s="52">
        <f t="shared" si="1"/>
        <v>0</v>
      </c>
      <c r="L6" s="52">
        <v>0</v>
      </c>
      <c r="M6" s="52">
        <v>8710.5</v>
      </c>
      <c r="N6" s="52">
        <v>1784.5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</row>
    <row r="7" spans="2:23" ht="31.2">
      <c r="B7" s="137"/>
      <c r="C7" s="137"/>
      <c r="D7" s="137"/>
      <c r="E7" s="137"/>
      <c r="F7" s="51" t="s">
        <v>200</v>
      </c>
      <c r="G7" s="52">
        <f t="shared" si="0"/>
        <v>11315</v>
      </c>
      <c r="H7" s="52">
        <f t="shared" si="1"/>
        <v>0</v>
      </c>
      <c r="I7" s="52">
        <f t="shared" si="1"/>
        <v>9745.2000000000007</v>
      </c>
      <c r="J7" s="52">
        <f t="shared" si="1"/>
        <v>1569.8</v>
      </c>
      <c r="K7" s="52">
        <f t="shared" si="1"/>
        <v>0</v>
      </c>
      <c r="L7" s="52">
        <v>0</v>
      </c>
      <c r="M7" s="52">
        <v>7662.7</v>
      </c>
      <c r="N7" s="52">
        <v>1569.8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2082.5</v>
      </c>
      <c r="V7" s="52">
        <v>0</v>
      </c>
      <c r="W7" s="52">
        <v>0</v>
      </c>
    </row>
    <row r="8" spans="2:23">
      <c r="B8" s="137"/>
      <c r="C8" s="137"/>
      <c r="D8" s="137"/>
      <c r="E8" s="137"/>
      <c r="F8" s="51" t="s">
        <v>201</v>
      </c>
      <c r="G8" s="52">
        <f t="shared" si="0"/>
        <v>310.89999999999998</v>
      </c>
      <c r="H8" s="52">
        <f t="shared" si="1"/>
        <v>0</v>
      </c>
      <c r="I8" s="52">
        <f t="shared" si="1"/>
        <v>258</v>
      </c>
      <c r="J8" s="52">
        <f t="shared" si="1"/>
        <v>52.9</v>
      </c>
      <c r="K8" s="52">
        <f t="shared" si="1"/>
        <v>0</v>
      </c>
      <c r="L8" s="52">
        <v>0</v>
      </c>
      <c r="M8" s="52">
        <v>258</v>
      </c>
      <c r="N8" s="52">
        <v>52.9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</row>
    <row r="9" spans="2:23">
      <c r="B9" s="137"/>
      <c r="C9" s="137"/>
      <c r="D9" s="137"/>
      <c r="E9" s="137"/>
      <c r="F9" s="51" t="s">
        <v>202</v>
      </c>
      <c r="G9" s="52">
        <f t="shared" si="0"/>
        <v>620.5</v>
      </c>
      <c r="H9" s="52">
        <f t="shared" si="1"/>
        <v>0</v>
      </c>
      <c r="I9" s="52">
        <f t="shared" si="1"/>
        <v>515</v>
      </c>
      <c r="J9" s="52">
        <f t="shared" si="1"/>
        <v>105.5</v>
      </c>
      <c r="K9" s="52">
        <f t="shared" si="1"/>
        <v>0</v>
      </c>
      <c r="L9" s="52">
        <v>0</v>
      </c>
      <c r="M9" s="52">
        <v>515</v>
      </c>
      <c r="N9" s="52">
        <v>105.5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</row>
    <row r="10" spans="2:23" ht="31.2">
      <c r="B10" s="137"/>
      <c r="C10" s="137"/>
      <c r="D10" s="137"/>
      <c r="E10" s="137"/>
      <c r="F10" s="51" t="s">
        <v>203</v>
      </c>
      <c r="G10" s="52">
        <f t="shared" si="0"/>
        <v>1408.7</v>
      </c>
      <c r="H10" s="52">
        <f t="shared" si="1"/>
        <v>0</v>
      </c>
      <c r="I10" s="52">
        <f t="shared" si="1"/>
        <v>1169.2</v>
      </c>
      <c r="J10" s="52">
        <f t="shared" si="1"/>
        <v>239.5</v>
      </c>
      <c r="K10" s="52">
        <f t="shared" si="1"/>
        <v>0</v>
      </c>
      <c r="L10" s="52">
        <v>0</v>
      </c>
      <c r="M10" s="52">
        <v>1169.2</v>
      </c>
      <c r="N10" s="52">
        <v>239.5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</row>
    <row r="11" spans="2:23">
      <c r="B11" s="137"/>
      <c r="C11" s="137"/>
      <c r="D11" s="137"/>
      <c r="E11" s="137"/>
      <c r="F11" s="51" t="s">
        <v>204</v>
      </c>
      <c r="G11" s="52">
        <f t="shared" si="0"/>
        <v>309.40000000000003</v>
      </c>
      <c r="H11" s="52">
        <f t="shared" si="1"/>
        <v>0</v>
      </c>
      <c r="I11" s="52">
        <f t="shared" si="1"/>
        <v>256.8</v>
      </c>
      <c r="J11" s="52">
        <f t="shared" si="1"/>
        <v>52.6</v>
      </c>
      <c r="K11" s="52">
        <f t="shared" si="1"/>
        <v>0</v>
      </c>
      <c r="L11" s="52">
        <v>0</v>
      </c>
      <c r="M11" s="52">
        <v>256.8</v>
      </c>
      <c r="N11" s="52">
        <v>52.6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</row>
    <row r="12" spans="2:23">
      <c r="B12" s="137"/>
      <c r="C12" s="137"/>
      <c r="D12" s="137"/>
      <c r="E12" s="137"/>
      <c r="F12" s="51" t="s">
        <v>55</v>
      </c>
      <c r="G12" s="52">
        <f t="shared" si="0"/>
        <v>10435.299999999999</v>
      </c>
      <c r="H12" s="52">
        <f t="shared" si="1"/>
        <v>0</v>
      </c>
      <c r="I12" s="52">
        <f t="shared" si="1"/>
        <v>8661</v>
      </c>
      <c r="J12" s="52">
        <f t="shared" si="1"/>
        <v>1774.3</v>
      </c>
      <c r="K12" s="52">
        <f t="shared" si="1"/>
        <v>0</v>
      </c>
      <c r="L12" s="52">
        <v>0</v>
      </c>
      <c r="M12" s="52">
        <v>8661</v>
      </c>
      <c r="N12" s="52">
        <v>1774.3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</row>
    <row r="13" spans="2:23">
      <c r="B13" s="137"/>
      <c r="C13" s="137"/>
      <c r="D13" s="137"/>
      <c r="E13" s="137" t="s">
        <v>154</v>
      </c>
      <c r="F13" s="51" t="s">
        <v>58</v>
      </c>
      <c r="G13" s="52">
        <f t="shared" si="0"/>
        <v>4010.1</v>
      </c>
      <c r="H13" s="52">
        <f t="shared" si="1"/>
        <v>0</v>
      </c>
      <c r="I13" s="52">
        <f t="shared" si="1"/>
        <v>2959.2</v>
      </c>
      <c r="J13" s="52">
        <f t="shared" si="1"/>
        <v>1050.9000000000001</v>
      </c>
      <c r="K13" s="52">
        <f t="shared" si="1"/>
        <v>0</v>
      </c>
      <c r="L13" s="52">
        <v>0</v>
      </c>
      <c r="M13" s="52">
        <v>2959.2</v>
      </c>
      <c r="N13" s="52">
        <v>1050.9000000000001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</row>
    <row r="14" spans="2:23">
      <c r="B14" s="137"/>
      <c r="C14" s="137"/>
      <c r="D14" s="137"/>
      <c r="E14" s="137"/>
      <c r="F14" s="51" t="s">
        <v>205</v>
      </c>
      <c r="G14" s="52">
        <f t="shared" si="0"/>
        <v>1236.8999999999999</v>
      </c>
      <c r="H14" s="52">
        <f t="shared" si="1"/>
        <v>0</v>
      </c>
      <c r="I14" s="52">
        <f t="shared" si="1"/>
        <v>1026.5999999999999</v>
      </c>
      <c r="J14" s="52">
        <f t="shared" si="1"/>
        <v>210.3</v>
      </c>
      <c r="K14" s="52">
        <f t="shared" si="1"/>
        <v>0</v>
      </c>
      <c r="L14" s="52">
        <v>0</v>
      </c>
      <c r="M14" s="52">
        <v>1026.5999999999999</v>
      </c>
      <c r="N14" s="52">
        <v>210.3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</row>
    <row r="15" spans="2:23">
      <c r="B15" s="137"/>
      <c r="C15" s="137"/>
      <c r="D15" s="137"/>
      <c r="E15" s="137"/>
      <c r="F15" s="51" t="s">
        <v>206</v>
      </c>
      <c r="G15" s="52">
        <f t="shared" si="0"/>
        <v>1143.4000000000001</v>
      </c>
      <c r="H15" s="52">
        <f t="shared" si="1"/>
        <v>0</v>
      </c>
      <c r="I15" s="52">
        <f t="shared" si="1"/>
        <v>949</v>
      </c>
      <c r="J15" s="52">
        <f t="shared" si="1"/>
        <v>194.4</v>
      </c>
      <c r="K15" s="52">
        <f t="shared" si="1"/>
        <v>0</v>
      </c>
      <c r="L15" s="52">
        <v>0</v>
      </c>
      <c r="M15" s="52">
        <v>949</v>
      </c>
      <c r="N15" s="52">
        <v>194.4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</row>
    <row r="16" spans="2:23">
      <c r="B16" s="137"/>
      <c r="C16" s="137"/>
      <c r="D16" s="137"/>
      <c r="E16" s="137"/>
      <c r="F16" s="51" t="s">
        <v>207</v>
      </c>
      <c r="G16" s="52">
        <f t="shared" si="0"/>
        <v>549.5</v>
      </c>
      <c r="H16" s="52">
        <f t="shared" si="1"/>
        <v>0</v>
      </c>
      <c r="I16" s="52">
        <f t="shared" si="1"/>
        <v>87</v>
      </c>
      <c r="J16" s="52">
        <f t="shared" si="1"/>
        <v>462.5</v>
      </c>
      <c r="K16" s="52">
        <f t="shared" si="1"/>
        <v>0</v>
      </c>
      <c r="L16" s="52">
        <v>0</v>
      </c>
      <c r="M16" s="52">
        <v>87</v>
      </c>
      <c r="N16" s="52">
        <v>462.5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</row>
    <row r="17" spans="2:23" ht="31.2">
      <c r="B17" s="137"/>
      <c r="C17" s="137"/>
      <c r="D17" s="137"/>
      <c r="E17" s="137"/>
      <c r="F17" s="51" t="s">
        <v>208</v>
      </c>
      <c r="G17" s="52">
        <f t="shared" si="0"/>
        <v>75.7</v>
      </c>
      <c r="H17" s="52">
        <f t="shared" si="1"/>
        <v>0</v>
      </c>
      <c r="I17" s="52">
        <f t="shared" si="1"/>
        <v>62.8</v>
      </c>
      <c r="J17" s="52">
        <f t="shared" si="1"/>
        <v>12.9</v>
      </c>
      <c r="K17" s="52">
        <f t="shared" si="1"/>
        <v>0</v>
      </c>
      <c r="L17" s="52">
        <v>0</v>
      </c>
      <c r="M17" s="52">
        <v>62.8</v>
      </c>
      <c r="N17" s="52">
        <v>12.9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</row>
    <row r="18" spans="2:23">
      <c r="B18" s="137"/>
      <c r="C18" s="137"/>
      <c r="D18" s="137"/>
      <c r="E18" s="137"/>
      <c r="F18" s="51" t="s">
        <v>209</v>
      </c>
      <c r="G18" s="52">
        <f t="shared" si="0"/>
        <v>0</v>
      </c>
      <c r="H18" s="52">
        <f t="shared" si="1"/>
        <v>0</v>
      </c>
      <c r="I18" s="52">
        <f t="shared" si="1"/>
        <v>0</v>
      </c>
      <c r="J18" s="52">
        <f t="shared" si="1"/>
        <v>0</v>
      </c>
      <c r="K18" s="52">
        <f t="shared" si="1"/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</row>
    <row r="19" spans="2:23">
      <c r="B19" s="137"/>
      <c r="C19" s="137"/>
      <c r="D19" s="137"/>
      <c r="E19" s="137"/>
      <c r="F19" s="51" t="s">
        <v>55</v>
      </c>
      <c r="G19" s="52">
        <f t="shared" si="0"/>
        <v>1004.5999999999999</v>
      </c>
      <c r="H19" s="52">
        <f t="shared" si="1"/>
        <v>0</v>
      </c>
      <c r="I19" s="52">
        <f t="shared" si="1"/>
        <v>833.8</v>
      </c>
      <c r="J19" s="52">
        <f t="shared" si="1"/>
        <v>170.8</v>
      </c>
      <c r="K19" s="52">
        <f t="shared" si="1"/>
        <v>0</v>
      </c>
      <c r="L19" s="52">
        <v>0</v>
      </c>
      <c r="M19" s="52">
        <v>833.8</v>
      </c>
      <c r="N19" s="52">
        <v>170.8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</row>
    <row r="20" spans="2:23" ht="62.4">
      <c r="B20" s="137"/>
      <c r="C20" s="137"/>
      <c r="D20" s="137"/>
      <c r="E20" s="51" t="s">
        <v>210</v>
      </c>
      <c r="F20" s="51" t="s">
        <v>233</v>
      </c>
      <c r="G20" s="52">
        <f t="shared" si="0"/>
        <v>29.6</v>
      </c>
      <c r="H20" s="52">
        <f t="shared" si="1"/>
        <v>0</v>
      </c>
      <c r="I20" s="52">
        <f t="shared" si="1"/>
        <v>24.6</v>
      </c>
      <c r="J20" s="52">
        <f t="shared" si="1"/>
        <v>5</v>
      </c>
      <c r="K20" s="52">
        <f t="shared" si="1"/>
        <v>0</v>
      </c>
      <c r="L20" s="52">
        <v>0</v>
      </c>
      <c r="M20" s="52">
        <v>24.6</v>
      </c>
      <c r="N20" s="52">
        <v>5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</row>
    <row r="21" spans="2:23">
      <c r="B21" s="137"/>
      <c r="C21" s="137"/>
      <c r="D21" s="137"/>
      <c r="E21" s="137" t="s">
        <v>211</v>
      </c>
      <c r="F21" s="137" t="s">
        <v>197</v>
      </c>
      <c r="G21" s="52">
        <f t="shared" si="0"/>
        <v>0</v>
      </c>
      <c r="H21" s="52">
        <f t="shared" si="1"/>
        <v>0</v>
      </c>
      <c r="I21" s="52">
        <f t="shared" si="1"/>
        <v>0</v>
      </c>
      <c r="J21" s="52">
        <f t="shared" si="1"/>
        <v>0</v>
      </c>
      <c r="K21" s="52">
        <f t="shared" si="1"/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</row>
    <row r="22" spans="2:23">
      <c r="B22" s="137"/>
      <c r="C22" s="137"/>
      <c r="D22" s="137" t="s">
        <v>212</v>
      </c>
      <c r="E22" s="137" t="s">
        <v>58</v>
      </c>
      <c r="F22" s="137" t="s">
        <v>197</v>
      </c>
      <c r="G22" s="52">
        <f t="shared" si="0"/>
        <v>29441.5</v>
      </c>
      <c r="H22" s="52">
        <f t="shared" si="1"/>
        <v>29441.5</v>
      </c>
      <c r="I22" s="52">
        <f t="shared" si="1"/>
        <v>0</v>
      </c>
      <c r="J22" s="52">
        <f t="shared" si="1"/>
        <v>0</v>
      </c>
      <c r="K22" s="52">
        <f t="shared" si="1"/>
        <v>0</v>
      </c>
      <c r="L22" s="52">
        <v>10586.6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18854.900000000001</v>
      </c>
      <c r="U22" s="52">
        <v>0</v>
      </c>
      <c r="V22" s="52">
        <v>0</v>
      </c>
      <c r="W22" s="52">
        <v>0</v>
      </c>
    </row>
    <row r="23" spans="2:23">
      <c r="B23" s="137"/>
      <c r="C23" s="137"/>
      <c r="D23" s="137"/>
      <c r="E23" s="137" t="s">
        <v>199</v>
      </c>
      <c r="F23" s="51" t="s">
        <v>213</v>
      </c>
      <c r="G23" s="52">
        <f t="shared" si="0"/>
        <v>4.8</v>
      </c>
      <c r="H23" s="52">
        <f t="shared" si="1"/>
        <v>4.8</v>
      </c>
      <c r="I23" s="52">
        <f t="shared" si="1"/>
        <v>0</v>
      </c>
      <c r="J23" s="52">
        <f t="shared" si="1"/>
        <v>0</v>
      </c>
      <c r="K23" s="52">
        <f t="shared" si="1"/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4.8</v>
      </c>
      <c r="U23" s="52">
        <v>0</v>
      </c>
      <c r="V23" s="52">
        <v>0</v>
      </c>
      <c r="W23" s="52">
        <v>0</v>
      </c>
    </row>
    <row r="24" spans="2:23">
      <c r="B24" s="137"/>
      <c r="C24" s="137"/>
      <c r="D24" s="137"/>
      <c r="E24" s="137"/>
      <c r="F24" s="51" t="s">
        <v>55</v>
      </c>
      <c r="G24" s="52">
        <f t="shared" si="0"/>
        <v>2219.5</v>
      </c>
      <c r="H24" s="52">
        <f t="shared" si="1"/>
        <v>2219.5</v>
      </c>
      <c r="I24" s="52">
        <f t="shared" si="1"/>
        <v>0</v>
      </c>
      <c r="J24" s="52">
        <f t="shared" si="1"/>
        <v>0</v>
      </c>
      <c r="K24" s="52">
        <f t="shared" si="1"/>
        <v>0</v>
      </c>
      <c r="L24" s="52">
        <v>522.79999999999995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1696.7</v>
      </c>
      <c r="U24" s="52">
        <v>0</v>
      </c>
      <c r="V24" s="52">
        <v>0</v>
      </c>
      <c r="W24" s="52">
        <v>0</v>
      </c>
    </row>
    <row r="25" spans="2:23">
      <c r="B25" s="137"/>
      <c r="C25" s="137"/>
      <c r="D25" s="137"/>
      <c r="E25" s="137" t="s">
        <v>112</v>
      </c>
      <c r="F25" s="137" t="s">
        <v>197</v>
      </c>
      <c r="G25" s="52">
        <f t="shared" si="0"/>
        <v>141.6</v>
      </c>
      <c r="H25" s="52">
        <f t="shared" si="1"/>
        <v>141.6</v>
      </c>
      <c r="I25" s="52">
        <f t="shared" si="1"/>
        <v>0</v>
      </c>
      <c r="J25" s="52">
        <f t="shared" si="1"/>
        <v>0</v>
      </c>
      <c r="K25" s="52">
        <f t="shared" si="1"/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141.6</v>
      </c>
      <c r="U25" s="52">
        <v>0</v>
      </c>
      <c r="V25" s="52">
        <v>0</v>
      </c>
      <c r="W25" s="52">
        <v>0</v>
      </c>
    </row>
    <row r="26" spans="2:23">
      <c r="B26" s="137"/>
      <c r="C26" s="137"/>
      <c r="D26" s="137"/>
      <c r="E26" s="137" t="s">
        <v>194</v>
      </c>
      <c r="F26" s="137" t="s">
        <v>197</v>
      </c>
      <c r="G26" s="52">
        <f t="shared" si="0"/>
        <v>670.7</v>
      </c>
      <c r="H26" s="52">
        <f t="shared" si="1"/>
        <v>670.7</v>
      </c>
      <c r="I26" s="52">
        <f t="shared" si="1"/>
        <v>0</v>
      </c>
      <c r="J26" s="52">
        <f t="shared" si="1"/>
        <v>0</v>
      </c>
      <c r="K26" s="52">
        <f t="shared" si="1"/>
        <v>0</v>
      </c>
      <c r="L26" s="52">
        <v>380.8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289.89999999999998</v>
      </c>
      <c r="U26" s="52">
        <v>0</v>
      </c>
      <c r="V26" s="52">
        <v>0</v>
      </c>
      <c r="W26" s="52">
        <v>0</v>
      </c>
    </row>
    <row r="27" spans="2:23">
      <c r="B27" s="137"/>
      <c r="C27" s="137"/>
      <c r="D27" s="137"/>
      <c r="E27" s="137" t="s">
        <v>200</v>
      </c>
      <c r="F27" s="51" t="s">
        <v>214</v>
      </c>
      <c r="G27" s="52">
        <f t="shared" si="0"/>
        <v>4559.3</v>
      </c>
      <c r="H27" s="52">
        <f t="shared" si="1"/>
        <v>4559.3</v>
      </c>
      <c r="I27" s="52">
        <f t="shared" si="1"/>
        <v>0</v>
      </c>
      <c r="J27" s="52">
        <f t="shared" si="1"/>
        <v>0</v>
      </c>
      <c r="K27" s="52">
        <f t="shared" si="1"/>
        <v>0</v>
      </c>
      <c r="L27" s="52">
        <v>2726.8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1832.5</v>
      </c>
      <c r="U27" s="52">
        <v>0</v>
      </c>
      <c r="V27" s="52">
        <v>0</v>
      </c>
      <c r="W27" s="52">
        <v>0</v>
      </c>
    </row>
    <row r="28" spans="2:23" ht="31.2">
      <c r="B28" s="137"/>
      <c r="C28" s="137"/>
      <c r="D28" s="137"/>
      <c r="E28" s="137"/>
      <c r="F28" s="51" t="s">
        <v>215</v>
      </c>
      <c r="G28" s="52">
        <f t="shared" si="0"/>
        <v>667.1</v>
      </c>
      <c r="H28" s="52">
        <f t="shared" si="1"/>
        <v>667.1</v>
      </c>
      <c r="I28" s="52">
        <f t="shared" si="1"/>
        <v>0</v>
      </c>
      <c r="J28" s="52">
        <f t="shared" si="1"/>
        <v>0</v>
      </c>
      <c r="K28" s="52">
        <f t="shared" si="1"/>
        <v>0</v>
      </c>
      <c r="L28" s="52">
        <v>223.1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444</v>
      </c>
      <c r="U28" s="52">
        <v>0</v>
      </c>
      <c r="V28" s="52">
        <v>0</v>
      </c>
      <c r="W28" s="52">
        <v>0</v>
      </c>
    </row>
    <row r="29" spans="2:23">
      <c r="B29" s="137"/>
      <c r="C29" s="137"/>
      <c r="D29" s="137"/>
      <c r="E29" s="137"/>
      <c r="F29" s="51" t="s">
        <v>216</v>
      </c>
      <c r="G29" s="52">
        <f t="shared" si="0"/>
        <v>1180.9000000000001</v>
      </c>
      <c r="H29" s="52">
        <f t="shared" si="1"/>
        <v>1180.9000000000001</v>
      </c>
      <c r="I29" s="52">
        <f t="shared" si="1"/>
        <v>0</v>
      </c>
      <c r="J29" s="52">
        <f t="shared" si="1"/>
        <v>0</v>
      </c>
      <c r="K29" s="52">
        <f t="shared" si="1"/>
        <v>0</v>
      </c>
      <c r="L29" s="52">
        <v>663.3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517.6</v>
      </c>
      <c r="U29" s="52">
        <v>0</v>
      </c>
      <c r="V29" s="52">
        <v>0</v>
      </c>
      <c r="W29" s="52">
        <v>0</v>
      </c>
    </row>
    <row r="30" spans="2:23">
      <c r="B30" s="137"/>
      <c r="C30" s="137"/>
      <c r="D30" s="137"/>
      <c r="E30" s="137"/>
      <c r="F30" s="51" t="s">
        <v>55</v>
      </c>
      <c r="G30" s="52">
        <f t="shared" si="0"/>
        <v>1117.5</v>
      </c>
      <c r="H30" s="52">
        <f t="shared" si="1"/>
        <v>1117.5</v>
      </c>
      <c r="I30" s="52">
        <f t="shared" si="1"/>
        <v>0</v>
      </c>
      <c r="J30" s="52">
        <f t="shared" si="1"/>
        <v>0</v>
      </c>
      <c r="K30" s="52">
        <f t="shared" si="1"/>
        <v>0</v>
      </c>
      <c r="L30" s="52">
        <v>438.7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678.8</v>
      </c>
      <c r="U30" s="52">
        <v>0</v>
      </c>
      <c r="V30" s="52">
        <v>0</v>
      </c>
      <c r="W30" s="52">
        <v>0</v>
      </c>
    </row>
    <row r="31" spans="2:23">
      <c r="B31" s="137"/>
      <c r="C31" s="137"/>
      <c r="D31" s="137"/>
      <c r="E31" s="137" t="s">
        <v>201</v>
      </c>
      <c r="F31" s="137" t="s">
        <v>197</v>
      </c>
      <c r="G31" s="52">
        <f t="shared" si="0"/>
        <v>0</v>
      </c>
      <c r="H31" s="52">
        <f t="shared" si="1"/>
        <v>0</v>
      </c>
      <c r="I31" s="52">
        <f t="shared" si="1"/>
        <v>0</v>
      </c>
      <c r="J31" s="52">
        <f t="shared" si="1"/>
        <v>0</v>
      </c>
      <c r="K31" s="52">
        <f t="shared" si="1"/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</row>
    <row r="32" spans="2:23">
      <c r="B32" s="137"/>
      <c r="C32" s="137"/>
      <c r="D32" s="137"/>
      <c r="E32" s="137" t="s">
        <v>217</v>
      </c>
      <c r="F32" s="137" t="s">
        <v>197</v>
      </c>
      <c r="G32" s="52">
        <f t="shared" si="0"/>
        <v>1675.2</v>
      </c>
      <c r="H32" s="52">
        <f t="shared" si="1"/>
        <v>1675.2</v>
      </c>
      <c r="I32" s="52">
        <f t="shared" si="1"/>
        <v>0</v>
      </c>
      <c r="J32" s="52">
        <f t="shared" si="1"/>
        <v>0</v>
      </c>
      <c r="K32" s="52">
        <f t="shared" si="1"/>
        <v>0</v>
      </c>
      <c r="L32" s="52">
        <v>821.6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853.6</v>
      </c>
      <c r="U32" s="52">
        <v>0</v>
      </c>
      <c r="V32" s="52">
        <v>0</v>
      </c>
      <c r="W32" s="52">
        <v>0</v>
      </c>
    </row>
    <row r="33" spans="2:23">
      <c r="B33" s="137"/>
      <c r="C33" s="137"/>
      <c r="D33" s="137"/>
      <c r="E33" s="137" t="s">
        <v>218</v>
      </c>
      <c r="F33" s="137" t="s">
        <v>197</v>
      </c>
      <c r="G33" s="52">
        <f t="shared" si="0"/>
        <v>468.4</v>
      </c>
      <c r="H33" s="52">
        <f t="shared" si="1"/>
        <v>468.4</v>
      </c>
      <c r="I33" s="52">
        <f t="shared" si="1"/>
        <v>0</v>
      </c>
      <c r="J33" s="52">
        <f t="shared" si="1"/>
        <v>0</v>
      </c>
      <c r="K33" s="52">
        <f t="shared" si="1"/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468.4</v>
      </c>
      <c r="U33" s="52">
        <v>0</v>
      </c>
      <c r="V33" s="52">
        <v>0</v>
      </c>
      <c r="W33" s="52">
        <v>0</v>
      </c>
    </row>
    <row r="34" spans="2:23">
      <c r="B34" s="137"/>
      <c r="C34" s="137"/>
      <c r="D34" s="137"/>
      <c r="E34" s="137" t="s">
        <v>202</v>
      </c>
      <c r="F34" s="137" t="s">
        <v>197</v>
      </c>
      <c r="G34" s="52">
        <f t="shared" si="0"/>
        <v>4551.2</v>
      </c>
      <c r="H34" s="52">
        <f t="shared" si="1"/>
        <v>4551.2</v>
      </c>
      <c r="I34" s="52">
        <f t="shared" si="1"/>
        <v>0</v>
      </c>
      <c r="J34" s="52">
        <f t="shared" si="1"/>
        <v>0</v>
      </c>
      <c r="K34" s="52">
        <f t="shared" si="1"/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4551.2</v>
      </c>
      <c r="U34" s="52">
        <v>0</v>
      </c>
      <c r="V34" s="52">
        <v>0</v>
      </c>
      <c r="W34" s="52">
        <v>0</v>
      </c>
    </row>
    <row r="35" spans="2:23">
      <c r="B35" s="137"/>
      <c r="C35" s="137"/>
      <c r="D35" s="137"/>
      <c r="E35" s="137" t="s">
        <v>235</v>
      </c>
      <c r="F35" s="137" t="s">
        <v>197</v>
      </c>
      <c r="G35" s="52">
        <f t="shared" si="0"/>
        <v>10.199999999999999</v>
      </c>
      <c r="H35" s="52">
        <f t="shared" si="1"/>
        <v>10.199999999999999</v>
      </c>
      <c r="I35" s="52">
        <f t="shared" si="1"/>
        <v>0</v>
      </c>
      <c r="J35" s="52">
        <f t="shared" si="1"/>
        <v>0</v>
      </c>
      <c r="K35" s="52">
        <f t="shared" si="1"/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10.199999999999999</v>
      </c>
      <c r="U35" s="52">
        <v>0</v>
      </c>
      <c r="V35" s="52">
        <v>0</v>
      </c>
      <c r="W35" s="52">
        <v>0</v>
      </c>
    </row>
    <row r="36" spans="2:23">
      <c r="B36" s="137"/>
      <c r="C36" s="137"/>
      <c r="D36" s="137"/>
      <c r="E36" s="137" t="s">
        <v>220</v>
      </c>
      <c r="F36" s="137" t="s">
        <v>197</v>
      </c>
      <c r="G36" s="52">
        <f t="shared" si="0"/>
        <v>2.4</v>
      </c>
      <c r="H36" s="52">
        <f t="shared" si="1"/>
        <v>2.4</v>
      </c>
      <c r="I36" s="52">
        <f t="shared" si="1"/>
        <v>0</v>
      </c>
      <c r="J36" s="52">
        <f t="shared" si="1"/>
        <v>0</v>
      </c>
      <c r="K36" s="52">
        <f t="shared" si="1"/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2.4</v>
      </c>
      <c r="U36" s="52">
        <v>0</v>
      </c>
      <c r="V36" s="52">
        <v>0</v>
      </c>
      <c r="W36" s="52">
        <v>0</v>
      </c>
    </row>
    <row r="37" spans="2:23" ht="31.2">
      <c r="B37" s="137"/>
      <c r="C37" s="137"/>
      <c r="D37" s="137"/>
      <c r="E37" s="137" t="s">
        <v>221</v>
      </c>
      <c r="F37" s="51" t="s">
        <v>222</v>
      </c>
      <c r="G37" s="52">
        <f t="shared" si="0"/>
        <v>0</v>
      </c>
      <c r="H37" s="52">
        <f t="shared" si="1"/>
        <v>0</v>
      </c>
      <c r="I37" s="52">
        <f t="shared" si="1"/>
        <v>0</v>
      </c>
      <c r="J37" s="52">
        <f t="shared" si="1"/>
        <v>0</v>
      </c>
      <c r="K37" s="52">
        <f t="shared" si="1"/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</row>
    <row r="38" spans="2:23">
      <c r="B38" s="137"/>
      <c r="C38" s="137"/>
      <c r="D38" s="137"/>
      <c r="E38" s="137"/>
      <c r="F38" s="51" t="s">
        <v>223</v>
      </c>
      <c r="G38" s="52">
        <f t="shared" si="0"/>
        <v>0</v>
      </c>
      <c r="H38" s="52">
        <f t="shared" si="1"/>
        <v>0</v>
      </c>
      <c r="I38" s="52">
        <f t="shared" si="1"/>
        <v>0</v>
      </c>
      <c r="J38" s="52">
        <f t="shared" si="1"/>
        <v>0</v>
      </c>
      <c r="K38" s="52">
        <f t="shared" si="1"/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</row>
    <row r="39" spans="2:23">
      <c r="B39" s="137"/>
      <c r="C39" s="137"/>
      <c r="D39" s="137"/>
      <c r="E39" s="137" t="s">
        <v>54</v>
      </c>
      <c r="F39" s="137" t="s">
        <v>197</v>
      </c>
      <c r="G39" s="52">
        <f t="shared" si="0"/>
        <v>0</v>
      </c>
      <c r="H39" s="52">
        <f t="shared" si="1"/>
        <v>0</v>
      </c>
      <c r="I39" s="52">
        <f t="shared" si="1"/>
        <v>0</v>
      </c>
      <c r="J39" s="52">
        <f t="shared" si="1"/>
        <v>0</v>
      </c>
      <c r="K39" s="52">
        <f t="shared" si="1"/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</row>
    <row r="40" spans="2:23">
      <c r="B40" s="137"/>
      <c r="C40" s="137"/>
      <c r="D40" s="137"/>
      <c r="E40" s="137" t="s">
        <v>224</v>
      </c>
      <c r="F40" s="137" t="s">
        <v>197</v>
      </c>
      <c r="G40" s="52">
        <f t="shared" si="0"/>
        <v>384.1</v>
      </c>
      <c r="H40" s="52">
        <f t="shared" si="1"/>
        <v>384.1</v>
      </c>
      <c r="I40" s="52">
        <f t="shared" si="1"/>
        <v>0</v>
      </c>
      <c r="J40" s="52">
        <f t="shared" si="1"/>
        <v>0</v>
      </c>
      <c r="K40" s="52">
        <f t="shared" si="1"/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384.1</v>
      </c>
      <c r="U40" s="52">
        <v>0</v>
      </c>
      <c r="V40" s="52">
        <v>0</v>
      </c>
      <c r="W40" s="52">
        <v>0</v>
      </c>
    </row>
    <row r="41" spans="2:23">
      <c r="B41" s="137"/>
      <c r="C41" s="137"/>
      <c r="D41" s="137"/>
      <c r="E41" s="137" t="s">
        <v>225</v>
      </c>
      <c r="F41" s="137" t="s">
        <v>197</v>
      </c>
      <c r="G41" s="52">
        <f t="shared" si="0"/>
        <v>0</v>
      </c>
      <c r="H41" s="52">
        <f t="shared" si="1"/>
        <v>0</v>
      </c>
      <c r="I41" s="52">
        <f t="shared" si="1"/>
        <v>0</v>
      </c>
      <c r="J41" s="52">
        <f t="shared" si="1"/>
        <v>0</v>
      </c>
      <c r="K41" s="52">
        <f t="shared" si="1"/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</row>
    <row r="42" spans="2:23">
      <c r="B42" s="137"/>
      <c r="C42" s="137"/>
      <c r="D42" s="137"/>
      <c r="E42" s="137" t="s">
        <v>55</v>
      </c>
      <c r="F42" s="137" t="s">
        <v>197</v>
      </c>
      <c r="G42" s="52">
        <f t="shared" si="0"/>
        <v>4992.8999999999996</v>
      </c>
      <c r="H42" s="52">
        <f t="shared" si="1"/>
        <v>4992.8999999999996</v>
      </c>
      <c r="I42" s="52">
        <f t="shared" si="1"/>
        <v>0</v>
      </c>
      <c r="J42" s="52">
        <f t="shared" si="1"/>
        <v>0</v>
      </c>
      <c r="K42" s="52">
        <f t="shared" si="1"/>
        <v>0</v>
      </c>
      <c r="L42" s="52">
        <v>4809.5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183.4</v>
      </c>
      <c r="U42" s="52">
        <v>0</v>
      </c>
      <c r="V42" s="52">
        <v>0</v>
      </c>
      <c r="W42" s="52">
        <v>0</v>
      </c>
    </row>
    <row r="43" spans="2:23">
      <c r="B43" s="137"/>
      <c r="C43" s="137"/>
      <c r="D43" s="137"/>
      <c r="E43" s="137" t="s">
        <v>226</v>
      </c>
      <c r="F43" s="137" t="s">
        <v>197</v>
      </c>
      <c r="G43" s="52">
        <f t="shared" si="0"/>
        <v>6795.7</v>
      </c>
      <c r="H43" s="52">
        <f t="shared" si="1"/>
        <v>6795.7</v>
      </c>
      <c r="I43" s="52">
        <f t="shared" si="1"/>
        <v>0</v>
      </c>
      <c r="J43" s="52">
        <f t="shared" si="1"/>
        <v>0</v>
      </c>
      <c r="K43" s="52">
        <f t="shared" si="1"/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6795.7</v>
      </c>
      <c r="U43" s="52">
        <v>0</v>
      </c>
      <c r="V43" s="52">
        <v>0</v>
      </c>
      <c r="W43" s="52">
        <v>0</v>
      </c>
    </row>
    <row r="44" spans="2:23">
      <c r="B44" s="137"/>
      <c r="C44" s="137"/>
      <c r="D44" s="137" t="s">
        <v>227</v>
      </c>
      <c r="E44" s="137" t="s">
        <v>197</v>
      </c>
      <c r="F44" s="137" t="s">
        <v>197</v>
      </c>
      <c r="G44" s="52">
        <f t="shared" si="0"/>
        <v>26979.199999999997</v>
      </c>
      <c r="H44" s="52">
        <f t="shared" si="1"/>
        <v>26979.199999999997</v>
      </c>
      <c r="I44" s="52">
        <f t="shared" si="1"/>
        <v>0</v>
      </c>
      <c r="J44" s="52">
        <f t="shared" si="1"/>
        <v>0</v>
      </c>
      <c r="K44" s="52">
        <f t="shared" si="1"/>
        <v>0</v>
      </c>
      <c r="L44" s="52">
        <v>13135.5</v>
      </c>
      <c r="M44" s="52">
        <v>0</v>
      </c>
      <c r="N44" s="52">
        <v>0</v>
      </c>
      <c r="O44" s="52">
        <v>0</v>
      </c>
      <c r="P44" s="52">
        <v>289.3</v>
      </c>
      <c r="Q44" s="52">
        <v>0</v>
      </c>
      <c r="R44" s="52">
        <v>0</v>
      </c>
      <c r="S44" s="52">
        <v>0</v>
      </c>
      <c r="T44" s="52">
        <v>13554.4</v>
      </c>
      <c r="U44" s="52">
        <v>0</v>
      </c>
      <c r="V44" s="52">
        <v>0</v>
      </c>
      <c r="W44" s="52">
        <v>0</v>
      </c>
    </row>
    <row r="45" spans="2:23">
      <c r="B45" s="137" t="s">
        <v>125</v>
      </c>
      <c r="C45" s="137" t="s">
        <v>4</v>
      </c>
      <c r="D45" s="137" t="s">
        <v>123</v>
      </c>
      <c r="E45" s="137"/>
      <c r="F45" s="137" t="s">
        <v>197</v>
      </c>
      <c r="G45" s="52">
        <f t="shared" si="0"/>
        <v>95998.099999999991</v>
      </c>
      <c r="H45" s="52">
        <f t="shared" si="1"/>
        <v>44488.9</v>
      </c>
      <c r="I45" s="52">
        <f t="shared" si="1"/>
        <v>43191.399999999994</v>
      </c>
      <c r="J45" s="52">
        <f t="shared" si="1"/>
        <v>8317.7999999999993</v>
      </c>
      <c r="K45" s="52">
        <f t="shared" si="1"/>
        <v>0</v>
      </c>
      <c r="L45" s="52">
        <v>14828</v>
      </c>
      <c r="M45" s="52">
        <v>39586.699999999997</v>
      </c>
      <c r="N45" s="52">
        <v>8317.7999999999993</v>
      </c>
      <c r="O45" s="52">
        <v>0</v>
      </c>
      <c r="P45" s="52">
        <v>267.5</v>
      </c>
      <c r="Q45" s="52">
        <v>0</v>
      </c>
      <c r="R45" s="52">
        <v>0</v>
      </c>
      <c r="S45" s="52">
        <v>0</v>
      </c>
      <c r="T45" s="52">
        <v>29393.4</v>
      </c>
      <c r="U45" s="52">
        <v>3604.7</v>
      </c>
      <c r="V45" s="52">
        <v>0</v>
      </c>
      <c r="W45" s="52">
        <v>0</v>
      </c>
    </row>
    <row r="46" spans="2:23">
      <c r="B46" s="137"/>
      <c r="C46" s="137"/>
      <c r="D46" s="137" t="s">
        <v>198</v>
      </c>
      <c r="E46" s="137" t="s">
        <v>58</v>
      </c>
      <c r="F46" s="137" t="s">
        <v>197</v>
      </c>
      <c r="G46" s="52">
        <f t="shared" si="0"/>
        <v>53330.2</v>
      </c>
      <c r="H46" s="52">
        <f t="shared" si="1"/>
        <v>1821</v>
      </c>
      <c r="I46" s="52">
        <f t="shared" si="1"/>
        <v>43191.399999999994</v>
      </c>
      <c r="J46" s="52">
        <f t="shared" si="1"/>
        <v>8317.7999999999993</v>
      </c>
      <c r="K46" s="52">
        <f t="shared" si="1"/>
        <v>0</v>
      </c>
      <c r="L46" s="52">
        <v>0</v>
      </c>
      <c r="M46" s="52">
        <v>39586.699999999997</v>
      </c>
      <c r="N46" s="52">
        <v>8317.7999999999993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1821</v>
      </c>
      <c r="U46" s="52">
        <v>3604.7</v>
      </c>
      <c r="V46" s="52">
        <v>0</v>
      </c>
      <c r="W46" s="52">
        <v>0</v>
      </c>
    </row>
    <row r="47" spans="2:23">
      <c r="B47" s="137"/>
      <c r="C47" s="137"/>
      <c r="D47" s="137"/>
      <c r="E47" s="137" t="s">
        <v>153</v>
      </c>
      <c r="F47" s="51" t="s">
        <v>58</v>
      </c>
      <c r="G47" s="52">
        <f t="shared" si="0"/>
        <v>48599.799999999996</v>
      </c>
      <c r="H47" s="52">
        <f t="shared" si="1"/>
        <v>1821</v>
      </c>
      <c r="I47" s="52">
        <f t="shared" si="1"/>
        <v>39282.399999999994</v>
      </c>
      <c r="J47" s="52">
        <f t="shared" si="1"/>
        <v>7496.4</v>
      </c>
      <c r="K47" s="52">
        <f t="shared" si="1"/>
        <v>0</v>
      </c>
      <c r="L47" s="52">
        <v>0</v>
      </c>
      <c r="M47" s="52">
        <v>35677.699999999997</v>
      </c>
      <c r="N47" s="52">
        <v>7496.4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1821</v>
      </c>
      <c r="U47" s="52">
        <v>3604.7</v>
      </c>
      <c r="V47" s="52">
        <v>0</v>
      </c>
      <c r="W47" s="52">
        <v>0</v>
      </c>
    </row>
    <row r="48" spans="2:23">
      <c r="B48" s="137"/>
      <c r="C48" s="137"/>
      <c r="D48" s="137"/>
      <c r="E48" s="137"/>
      <c r="F48" s="51" t="s">
        <v>199</v>
      </c>
      <c r="G48" s="52">
        <f t="shared" si="0"/>
        <v>13809.2</v>
      </c>
      <c r="H48" s="52">
        <f t="shared" si="1"/>
        <v>0</v>
      </c>
      <c r="I48" s="52">
        <f t="shared" si="1"/>
        <v>11411.5</v>
      </c>
      <c r="J48" s="52">
        <f t="shared" si="1"/>
        <v>2397.6999999999998</v>
      </c>
      <c r="K48" s="52">
        <f t="shared" si="1"/>
        <v>0</v>
      </c>
      <c r="L48" s="52">
        <v>0</v>
      </c>
      <c r="M48" s="52">
        <v>11411.5</v>
      </c>
      <c r="N48" s="52">
        <v>2397.6999999999998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</row>
    <row r="49" spans="2:23" ht="31.2">
      <c r="B49" s="137"/>
      <c r="C49" s="137"/>
      <c r="D49" s="137"/>
      <c r="E49" s="137"/>
      <c r="F49" s="51" t="s">
        <v>200</v>
      </c>
      <c r="G49" s="52">
        <f t="shared" si="0"/>
        <v>13352.7</v>
      </c>
      <c r="H49" s="52">
        <f t="shared" si="1"/>
        <v>0</v>
      </c>
      <c r="I49" s="52">
        <f t="shared" si="1"/>
        <v>11243.400000000001</v>
      </c>
      <c r="J49" s="52">
        <f t="shared" si="1"/>
        <v>2109.3000000000002</v>
      </c>
      <c r="K49" s="52">
        <f t="shared" si="1"/>
        <v>0</v>
      </c>
      <c r="L49" s="52">
        <v>0</v>
      </c>
      <c r="M49" s="52">
        <v>10038.700000000001</v>
      </c>
      <c r="N49" s="52">
        <v>2109.3000000000002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1204.7</v>
      </c>
      <c r="V49" s="52">
        <v>0</v>
      </c>
      <c r="W49" s="52">
        <v>0</v>
      </c>
    </row>
    <row r="50" spans="2:23">
      <c r="B50" s="137"/>
      <c r="C50" s="137"/>
      <c r="D50" s="137"/>
      <c r="E50" s="137"/>
      <c r="F50" s="51" t="s">
        <v>201</v>
      </c>
      <c r="G50" s="52">
        <f t="shared" si="0"/>
        <v>409</v>
      </c>
      <c r="H50" s="52">
        <f t="shared" si="1"/>
        <v>0</v>
      </c>
      <c r="I50" s="52">
        <f t="shared" si="1"/>
        <v>338</v>
      </c>
      <c r="J50" s="52">
        <f t="shared" si="1"/>
        <v>71</v>
      </c>
      <c r="K50" s="52">
        <f t="shared" si="1"/>
        <v>0</v>
      </c>
      <c r="L50" s="52">
        <v>0</v>
      </c>
      <c r="M50" s="52">
        <v>338</v>
      </c>
      <c r="N50" s="52">
        <v>71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</row>
    <row r="51" spans="2:23">
      <c r="B51" s="137"/>
      <c r="C51" s="137"/>
      <c r="D51" s="137"/>
      <c r="E51" s="137"/>
      <c r="F51" s="51" t="s">
        <v>202</v>
      </c>
      <c r="G51" s="52">
        <f t="shared" si="0"/>
        <v>816.5</v>
      </c>
      <c r="H51" s="52">
        <f t="shared" si="1"/>
        <v>0</v>
      </c>
      <c r="I51" s="52">
        <f t="shared" si="1"/>
        <v>674.7</v>
      </c>
      <c r="J51" s="52">
        <f t="shared" si="1"/>
        <v>141.80000000000001</v>
      </c>
      <c r="K51" s="52">
        <f t="shared" si="1"/>
        <v>0</v>
      </c>
      <c r="L51" s="52">
        <v>0</v>
      </c>
      <c r="M51" s="52">
        <v>674.7</v>
      </c>
      <c r="N51" s="52">
        <v>141.80000000000001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</row>
    <row r="52" spans="2:23" ht="31.2">
      <c r="B52" s="137"/>
      <c r="C52" s="137"/>
      <c r="D52" s="137"/>
      <c r="E52" s="137"/>
      <c r="F52" s="51" t="s">
        <v>203</v>
      </c>
      <c r="G52" s="52">
        <f t="shared" si="0"/>
        <v>1853.5</v>
      </c>
      <c r="H52" s="52">
        <f t="shared" si="1"/>
        <v>0</v>
      </c>
      <c r="I52" s="52">
        <f t="shared" si="1"/>
        <v>1531.7</v>
      </c>
      <c r="J52" s="52">
        <f t="shared" si="1"/>
        <v>321.8</v>
      </c>
      <c r="K52" s="52">
        <f t="shared" si="1"/>
        <v>0</v>
      </c>
      <c r="L52" s="52">
        <v>0</v>
      </c>
      <c r="M52" s="52">
        <v>1531.7</v>
      </c>
      <c r="N52" s="52">
        <v>321.8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</row>
    <row r="53" spans="2:23">
      <c r="B53" s="137"/>
      <c r="C53" s="137"/>
      <c r="D53" s="137"/>
      <c r="E53" s="137"/>
      <c r="F53" s="51" t="s">
        <v>204</v>
      </c>
      <c r="G53" s="52">
        <f t="shared" si="0"/>
        <v>2228.1999999999998</v>
      </c>
      <c r="H53" s="52">
        <f t="shared" si="1"/>
        <v>1821</v>
      </c>
      <c r="I53" s="52">
        <f t="shared" si="1"/>
        <v>336.5</v>
      </c>
      <c r="J53" s="52">
        <f t="shared" si="1"/>
        <v>70.7</v>
      </c>
      <c r="K53" s="52">
        <f t="shared" si="1"/>
        <v>0</v>
      </c>
      <c r="L53" s="52">
        <v>0</v>
      </c>
      <c r="M53" s="52">
        <v>336.5</v>
      </c>
      <c r="N53" s="52">
        <v>70.7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1821</v>
      </c>
      <c r="U53" s="52">
        <v>0</v>
      </c>
      <c r="V53" s="52">
        <v>0</v>
      </c>
      <c r="W53" s="52">
        <v>0</v>
      </c>
    </row>
    <row r="54" spans="2:23">
      <c r="B54" s="137"/>
      <c r="C54" s="137"/>
      <c r="D54" s="137"/>
      <c r="E54" s="137"/>
      <c r="F54" s="51" t="s">
        <v>55</v>
      </c>
      <c r="G54" s="52">
        <f t="shared" si="0"/>
        <v>16130.7</v>
      </c>
      <c r="H54" s="52">
        <f t="shared" si="1"/>
        <v>0</v>
      </c>
      <c r="I54" s="52">
        <f t="shared" si="1"/>
        <v>13746.6</v>
      </c>
      <c r="J54" s="52">
        <f t="shared" si="1"/>
        <v>2384.1</v>
      </c>
      <c r="K54" s="52">
        <f t="shared" si="1"/>
        <v>0</v>
      </c>
      <c r="L54" s="52">
        <v>0</v>
      </c>
      <c r="M54" s="52">
        <v>11346.6</v>
      </c>
      <c r="N54" s="52">
        <v>2384.1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2400</v>
      </c>
      <c r="V54" s="52">
        <v>0</v>
      </c>
      <c r="W54" s="52">
        <v>0</v>
      </c>
    </row>
    <row r="55" spans="2:23">
      <c r="B55" s="137"/>
      <c r="C55" s="137"/>
      <c r="D55" s="137"/>
      <c r="E55" s="137" t="s">
        <v>154</v>
      </c>
      <c r="F55" s="51" t="s">
        <v>58</v>
      </c>
      <c r="G55" s="52">
        <f t="shared" si="0"/>
        <v>4691.3</v>
      </c>
      <c r="H55" s="52">
        <f t="shared" si="1"/>
        <v>0</v>
      </c>
      <c r="I55" s="52">
        <f t="shared" si="1"/>
        <v>3876.7</v>
      </c>
      <c r="J55" s="52">
        <f t="shared" si="1"/>
        <v>814.6</v>
      </c>
      <c r="K55" s="52">
        <f t="shared" si="1"/>
        <v>0</v>
      </c>
      <c r="L55" s="52">
        <v>0</v>
      </c>
      <c r="M55" s="52">
        <v>3876.7</v>
      </c>
      <c r="N55" s="52">
        <v>814.6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</row>
    <row r="56" spans="2:23">
      <c r="B56" s="137"/>
      <c r="C56" s="137"/>
      <c r="D56" s="137"/>
      <c r="E56" s="137"/>
      <c r="F56" s="51" t="s">
        <v>205</v>
      </c>
      <c r="G56" s="52">
        <f t="shared" si="0"/>
        <v>1627.5</v>
      </c>
      <c r="H56" s="52">
        <f t="shared" si="1"/>
        <v>0</v>
      </c>
      <c r="I56" s="52">
        <f t="shared" si="1"/>
        <v>1344.9</v>
      </c>
      <c r="J56" s="52">
        <f t="shared" si="1"/>
        <v>282.60000000000002</v>
      </c>
      <c r="K56" s="52">
        <f t="shared" si="1"/>
        <v>0</v>
      </c>
      <c r="L56" s="52">
        <v>0</v>
      </c>
      <c r="M56" s="52">
        <v>1344.9</v>
      </c>
      <c r="N56" s="52">
        <v>282.60000000000002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</row>
    <row r="57" spans="2:23">
      <c r="B57" s="137"/>
      <c r="C57" s="137"/>
      <c r="D57" s="137"/>
      <c r="E57" s="137"/>
      <c r="F57" s="51" t="s">
        <v>206</v>
      </c>
      <c r="G57" s="52">
        <f t="shared" si="0"/>
        <v>1504.4</v>
      </c>
      <c r="H57" s="52">
        <f t="shared" si="1"/>
        <v>0</v>
      </c>
      <c r="I57" s="52">
        <f t="shared" si="1"/>
        <v>1243.2</v>
      </c>
      <c r="J57" s="52">
        <f t="shared" si="1"/>
        <v>261.2</v>
      </c>
      <c r="K57" s="52">
        <f t="shared" si="1"/>
        <v>0</v>
      </c>
      <c r="L57" s="52">
        <v>0</v>
      </c>
      <c r="M57" s="52">
        <v>1243.2</v>
      </c>
      <c r="N57" s="52">
        <v>261.2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</row>
    <row r="58" spans="2:23">
      <c r="B58" s="137"/>
      <c r="C58" s="137"/>
      <c r="D58" s="137"/>
      <c r="E58" s="137"/>
      <c r="F58" s="51" t="s">
        <v>207</v>
      </c>
      <c r="G58" s="52">
        <f t="shared" si="0"/>
        <v>138</v>
      </c>
      <c r="H58" s="52">
        <f t="shared" si="1"/>
        <v>0</v>
      </c>
      <c r="I58" s="52">
        <f t="shared" si="1"/>
        <v>114</v>
      </c>
      <c r="J58" s="52">
        <f t="shared" si="1"/>
        <v>24</v>
      </c>
      <c r="K58" s="52">
        <f t="shared" si="1"/>
        <v>0</v>
      </c>
      <c r="L58" s="52">
        <v>0</v>
      </c>
      <c r="M58" s="52">
        <v>114</v>
      </c>
      <c r="N58" s="52">
        <v>24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</row>
    <row r="59" spans="2:23" ht="31.2">
      <c r="B59" s="137"/>
      <c r="C59" s="137"/>
      <c r="D59" s="137"/>
      <c r="E59" s="137"/>
      <c r="F59" s="51" t="s">
        <v>208</v>
      </c>
      <c r="G59" s="52">
        <f t="shared" si="0"/>
        <v>99.6</v>
      </c>
      <c r="H59" s="52">
        <f t="shared" si="1"/>
        <v>0</v>
      </c>
      <c r="I59" s="52">
        <f t="shared" si="1"/>
        <v>82.3</v>
      </c>
      <c r="J59" s="52">
        <f t="shared" si="1"/>
        <v>17.3</v>
      </c>
      <c r="K59" s="52">
        <f t="shared" si="1"/>
        <v>0</v>
      </c>
      <c r="L59" s="52">
        <v>0</v>
      </c>
      <c r="M59" s="52">
        <v>82.3</v>
      </c>
      <c r="N59" s="52">
        <v>17.3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</row>
    <row r="60" spans="2:23">
      <c r="B60" s="137"/>
      <c r="C60" s="137"/>
      <c r="D60" s="137"/>
      <c r="E60" s="137"/>
      <c r="F60" s="51" t="s">
        <v>209</v>
      </c>
      <c r="G60" s="52">
        <f t="shared" si="0"/>
        <v>0</v>
      </c>
      <c r="H60" s="52">
        <f t="shared" si="1"/>
        <v>0</v>
      </c>
      <c r="I60" s="52">
        <f t="shared" si="1"/>
        <v>0</v>
      </c>
      <c r="J60" s="52">
        <f t="shared" si="1"/>
        <v>0</v>
      </c>
      <c r="K60" s="52">
        <f t="shared" si="1"/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</row>
    <row r="61" spans="2:23">
      <c r="B61" s="137"/>
      <c r="C61" s="137"/>
      <c r="D61" s="137"/>
      <c r="E61" s="137"/>
      <c r="F61" s="51" t="s">
        <v>55</v>
      </c>
      <c r="G61" s="52">
        <f t="shared" si="0"/>
        <v>1321.8</v>
      </c>
      <c r="H61" s="52">
        <f t="shared" si="1"/>
        <v>0</v>
      </c>
      <c r="I61" s="52">
        <f t="shared" si="1"/>
        <v>1092.3</v>
      </c>
      <c r="J61" s="52">
        <f t="shared" si="1"/>
        <v>229.5</v>
      </c>
      <c r="K61" s="52">
        <f t="shared" si="1"/>
        <v>0</v>
      </c>
      <c r="L61" s="52">
        <v>0</v>
      </c>
      <c r="M61" s="52">
        <v>1092.3</v>
      </c>
      <c r="N61" s="52">
        <v>229.5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</row>
    <row r="62" spans="2:23" ht="62.4">
      <c r="B62" s="137"/>
      <c r="C62" s="137"/>
      <c r="D62" s="137"/>
      <c r="E62" s="51" t="s">
        <v>210</v>
      </c>
      <c r="F62" s="51" t="s">
        <v>233</v>
      </c>
      <c r="G62" s="52">
        <f t="shared" si="0"/>
        <v>39.099999999999994</v>
      </c>
      <c r="H62" s="52">
        <f t="shared" si="1"/>
        <v>0</v>
      </c>
      <c r="I62" s="52">
        <f t="shared" si="1"/>
        <v>32.299999999999997</v>
      </c>
      <c r="J62" s="52">
        <f t="shared" si="1"/>
        <v>6.8</v>
      </c>
      <c r="K62" s="52">
        <f t="shared" si="1"/>
        <v>0</v>
      </c>
      <c r="L62" s="52">
        <v>0</v>
      </c>
      <c r="M62" s="52">
        <v>32.299999999999997</v>
      </c>
      <c r="N62" s="52">
        <v>6.8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</row>
    <row r="63" spans="2:23">
      <c r="B63" s="137"/>
      <c r="C63" s="137"/>
      <c r="D63" s="137"/>
      <c r="E63" s="137" t="s">
        <v>211</v>
      </c>
      <c r="F63" s="137" t="s">
        <v>197</v>
      </c>
      <c r="G63" s="52">
        <f t="shared" si="0"/>
        <v>0</v>
      </c>
      <c r="H63" s="52">
        <f t="shared" si="1"/>
        <v>0</v>
      </c>
      <c r="I63" s="52">
        <f t="shared" si="1"/>
        <v>0</v>
      </c>
      <c r="J63" s="52">
        <f t="shared" si="1"/>
        <v>0</v>
      </c>
      <c r="K63" s="52">
        <f t="shared" si="1"/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</row>
    <row r="64" spans="2:23">
      <c r="B64" s="137"/>
      <c r="C64" s="137"/>
      <c r="D64" s="137" t="s">
        <v>212</v>
      </c>
      <c r="E64" s="137" t="s">
        <v>58</v>
      </c>
      <c r="F64" s="137" t="s">
        <v>197</v>
      </c>
      <c r="G64" s="52">
        <f t="shared" si="0"/>
        <v>16253.7</v>
      </c>
      <c r="H64" s="52">
        <f t="shared" si="1"/>
        <v>16253.7</v>
      </c>
      <c r="I64" s="52">
        <f t="shared" si="1"/>
        <v>0</v>
      </c>
      <c r="J64" s="52">
        <f t="shared" si="1"/>
        <v>0</v>
      </c>
      <c r="K64" s="52">
        <f t="shared" si="1"/>
        <v>0</v>
      </c>
      <c r="L64" s="52">
        <v>7341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8912.7000000000007</v>
      </c>
      <c r="U64" s="52">
        <v>0</v>
      </c>
      <c r="V64" s="52">
        <v>0</v>
      </c>
      <c r="W64" s="52">
        <v>0</v>
      </c>
    </row>
    <row r="65" spans="2:23">
      <c r="B65" s="137"/>
      <c r="C65" s="137"/>
      <c r="D65" s="137"/>
      <c r="E65" s="137" t="s">
        <v>199</v>
      </c>
      <c r="F65" s="51" t="s">
        <v>213</v>
      </c>
      <c r="G65" s="52">
        <f t="shared" si="0"/>
        <v>15.6</v>
      </c>
      <c r="H65" s="52">
        <f t="shared" si="1"/>
        <v>15.6</v>
      </c>
      <c r="I65" s="52">
        <f t="shared" si="1"/>
        <v>0</v>
      </c>
      <c r="J65" s="52">
        <f t="shared" si="1"/>
        <v>0</v>
      </c>
      <c r="K65" s="52">
        <f t="shared" si="1"/>
        <v>0</v>
      </c>
      <c r="L65" s="52">
        <v>15.6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</row>
    <row r="66" spans="2:23">
      <c r="B66" s="137"/>
      <c r="C66" s="137"/>
      <c r="D66" s="137"/>
      <c r="E66" s="137"/>
      <c r="F66" s="51" t="s">
        <v>55</v>
      </c>
      <c r="G66" s="52">
        <f t="shared" si="0"/>
        <v>4872.1000000000004</v>
      </c>
      <c r="H66" s="52">
        <f t="shared" si="1"/>
        <v>4872.1000000000004</v>
      </c>
      <c r="I66" s="52">
        <f t="shared" si="1"/>
        <v>0</v>
      </c>
      <c r="J66" s="52">
        <f t="shared" si="1"/>
        <v>0</v>
      </c>
      <c r="K66" s="52">
        <f t="shared" ref="K66:K129" si="2">SUM(O66,S66,W66)</f>
        <v>0</v>
      </c>
      <c r="L66" s="52">
        <v>2659.2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2212.9</v>
      </c>
      <c r="U66" s="52">
        <v>0</v>
      </c>
      <c r="V66" s="52">
        <v>0</v>
      </c>
      <c r="W66" s="52">
        <v>0</v>
      </c>
    </row>
    <row r="67" spans="2:23">
      <c r="B67" s="137"/>
      <c r="C67" s="137"/>
      <c r="D67" s="137"/>
      <c r="E67" s="137" t="s">
        <v>112</v>
      </c>
      <c r="F67" s="137" t="s">
        <v>197</v>
      </c>
      <c r="G67" s="52">
        <f t="shared" ref="G67:G130" si="3">SUM(H67:K67)</f>
        <v>356.9</v>
      </c>
      <c r="H67" s="52">
        <f t="shared" ref="H67:K130" si="4">SUM(L67,P67,T67)</f>
        <v>356.9</v>
      </c>
      <c r="I67" s="52">
        <f t="shared" si="4"/>
        <v>0</v>
      </c>
      <c r="J67" s="52">
        <f t="shared" si="4"/>
        <v>0</v>
      </c>
      <c r="K67" s="52">
        <f t="shared" si="2"/>
        <v>0</v>
      </c>
      <c r="L67" s="52">
        <v>184.6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172.3</v>
      </c>
      <c r="U67" s="52">
        <v>0</v>
      </c>
      <c r="V67" s="52">
        <v>0</v>
      </c>
      <c r="W67" s="52">
        <v>0</v>
      </c>
    </row>
    <row r="68" spans="2:23">
      <c r="B68" s="137"/>
      <c r="C68" s="137"/>
      <c r="D68" s="137"/>
      <c r="E68" s="137" t="s">
        <v>194</v>
      </c>
      <c r="F68" s="137" t="s">
        <v>197</v>
      </c>
      <c r="G68" s="52">
        <f t="shared" si="3"/>
        <v>405.59999999999997</v>
      </c>
      <c r="H68" s="52">
        <f t="shared" si="4"/>
        <v>405.59999999999997</v>
      </c>
      <c r="I68" s="52">
        <f t="shared" si="4"/>
        <v>0</v>
      </c>
      <c r="J68" s="52">
        <f t="shared" si="4"/>
        <v>0</v>
      </c>
      <c r="K68" s="52">
        <f t="shared" si="2"/>
        <v>0</v>
      </c>
      <c r="L68" s="52">
        <v>301.39999999999998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104.2</v>
      </c>
      <c r="U68" s="52">
        <v>0</v>
      </c>
      <c r="V68" s="52">
        <v>0</v>
      </c>
      <c r="W68" s="52">
        <v>0</v>
      </c>
    </row>
    <row r="69" spans="2:23">
      <c r="B69" s="137"/>
      <c r="C69" s="137"/>
      <c r="D69" s="137"/>
      <c r="E69" s="137" t="s">
        <v>200</v>
      </c>
      <c r="F69" s="51" t="s">
        <v>214</v>
      </c>
      <c r="G69" s="52">
        <f t="shared" si="3"/>
        <v>1802.5</v>
      </c>
      <c r="H69" s="52">
        <f t="shared" si="4"/>
        <v>1802.5</v>
      </c>
      <c r="I69" s="52">
        <f t="shared" si="4"/>
        <v>0</v>
      </c>
      <c r="J69" s="52">
        <f t="shared" si="4"/>
        <v>0</v>
      </c>
      <c r="K69" s="52">
        <f t="shared" si="2"/>
        <v>0</v>
      </c>
      <c r="L69" s="52">
        <v>1480.2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322.3</v>
      </c>
      <c r="U69" s="52">
        <v>0</v>
      </c>
      <c r="V69" s="52">
        <v>0</v>
      </c>
      <c r="W69" s="52">
        <v>0</v>
      </c>
    </row>
    <row r="70" spans="2:23" ht="31.2">
      <c r="B70" s="137"/>
      <c r="C70" s="137"/>
      <c r="D70" s="137"/>
      <c r="E70" s="137"/>
      <c r="F70" s="51" t="s">
        <v>215</v>
      </c>
      <c r="G70" s="52">
        <f t="shared" si="3"/>
        <v>245.89999999999998</v>
      </c>
      <c r="H70" s="52">
        <f t="shared" si="4"/>
        <v>245.89999999999998</v>
      </c>
      <c r="I70" s="52">
        <f t="shared" si="4"/>
        <v>0</v>
      </c>
      <c r="J70" s="52">
        <f t="shared" si="4"/>
        <v>0</v>
      </c>
      <c r="K70" s="52">
        <f t="shared" si="2"/>
        <v>0</v>
      </c>
      <c r="L70" s="52">
        <v>142.69999999999999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103.2</v>
      </c>
      <c r="U70" s="52">
        <v>0</v>
      </c>
      <c r="V70" s="52">
        <v>0</v>
      </c>
      <c r="W70" s="52">
        <v>0</v>
      </c>
    </row>
    <row r="71" spans="2:23">
      <c r="B71" s="137"/>
      <c r="C71" s="137"/>
      <c r="D71" s="137"/>
      <c r="E71" s="137"/>
      <c r="F71" s="51" t="s">
        <v>216</v>
      </c>
      <c r="G71" s="52">
        <f t="shared" si="3"/>
        <v>783</v>
      </c>
      <c r="H71" s="52">
        <f t="shared" si="4"/>
        <v>783</v>
      </c>
      <c r="I71" s="52">
        <f t="shared" si="4"/>
        <v>0</v>
      </c>
      <c r="J71" s="52">
        <f t="shared" si="4"/>
        <v>0</v>
      </c>
      <c r="K71" s="52">
        <f t="shared" si="2"/>
        <v>0</v>
      </c>
      <c r="L71" s="52">
        <v>672.4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110.6</v>
      </c>
      <c r="U71" s="52">
        <v>0</v>
      </c>
      <c r="V71" s="52">
        <v>0</v>
      </c>
      <c r="W71" s="52">
        <v>0</v>
      </c>
    </row>
    <row r="72" spans="2:23">
      <c r="B72" s="137"/>
      <c r="C72" s="137"/>
      <c r="D72" s="137"/>
      <c r="E72" s="137"/>
      <c r="F72" s="51" t="s">
        <v>55</v>
      </c>
      <c r="G72" s="52">
        <f t="shared" si="3"/>
        <v>1421</v>
      </c>
      <c r="H72" s="52">
        <f t="shared" si="4"/>
        <v>1421</v>
      </c>
      <c r="I72" s="52">
        <f t="shared" si="4"/>
        <v>0</v>
      </c>
      <c r="J72" s="52">
        <f t="shared" si="4"/>
        <v>0</v>
      </c>
      <c r="K72" s="52">
        <f t="shared" si="2"/>
        <v>0</v>
      </c>
      <c r="L72" s="52">
        <v>579.79999999999995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841.2</v>
      </c>
      <c r="U72" s="52">
        <v>0</v>
      </c>
      <c r="V72" s="52">
        <v>0</v>
      </c>
      <c r="W72" s="52">
        <v>0</v>
      </c>
    </row>
    <row r="73" spans="2:23">
      <c r="B73" s="137"/>
      <c r="C73" s="137"/>
      <c r="D73" s="137"/>
      <c r="E73" s="137" t="s">
        <v>201</v>
      </c>
      <c r="F73" s="137" t="s">
        <v>197</v>
      </c>
      <c r="G73" s="52">
        <f t="shared" si="3"/>
        <v>0</v>
      </c>
      <c r="H73" s="52">
        <f t="shared" si="4"/>
        <v>0</v>
      </c>
      <c r="I73" s="52">
        <f t="shared" si="4"/>
        <v>0</v>
      </c>
      <c r="J73" s="52">
        <f t="shared" si="4"/>
        <v>0</v>
      </c>
      <c r="K73" s="52">
        <f t="shared" si="2"/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</row>
    <row r="74" spans="2:23">
      <c r="B74" s="137"/>
      <c r="C74" s="137"/>
      <c r="D74" s="137"/>
      <c r="E74" s="137" t="s">
        <v>217</v>
      </c>
      <c r="F74" s="137" t="s">
        <v>197</v>
      </c>
      <c r="G74" s="52">
        <f t="shared" si="3"/>
        <v>1321</v>
      </c>
      <c r="H74" s="52">
        <f t="shared" si="4"/>
        <v>1321</v>
      </c>
      <c r="I74" s="52">
        <f t="shared" si="4"/>
        <v>0</v>
      </c>
      <c r="J74" s="52">
        <f t="shared" si="4"/>
        <v>0</v>
      </c>
      <c r="K74" s="52">
        <f t="shared" si="2"/>
        <v>0</v>
      </c>
      <c r="L74" s="52">
        <v>961.2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359.8</v>
      </c>
      <c r="U74" s="52">
        <v>0</v>
      </c>
      <c r="V74" s="52">
        <v>0</v>
      </c>
      <c r="W74" s="52">
        <v>0</v>
      </c>
    </row>
    <row r="75" spans="2:23">
      <c r="B75" s="137"/>
      <c r="C75" s="137"/>
      <c r="D75" s="137"/>
      <c r="E75" s="137" t="s">
        <v>218</v>
      </c>
      <c r="F75" s="137" t="s">
        <v>197</v>
      </c>
      <c r="G75" s="52">
        <f t="shared" si="3"/>
        <v>327.70000000000005</v>
      </c>
      <c r="H75" s="52">
        <f t="shared" si="4"/>
        <v>327.70000000000005</v>
      </c>
      <c r="I75" s="52">
        <f t="shared" si="4"/>
        <v>0</v>
      </c>
      <c r="J75" s="52">
        <f t="shared" si="4"/>
        <v>0</v>
      </c>
      <c r="K75" s="52">
        <f t="shared" si="2"/>
        <v>0</v>
      </c>
      <c r="L75" s="52">
        <v>4.0999999999999996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323.60000000000002</v>
      </c>
      <c r="U75" s="52">
        <v>0</v>
      </c>
      <c r="V75" s="52">
        <v>0</v>
      </c>
      <c r="W75" s="52">
        <v>0</v>
      </c>
    </row>
    <row r="76" spans="2:23">
      <c r="B76" s="137"/>
      <c r="C76" s="137"/>
      <c r="D76" s="137"/>
      <c r="E76" s="137" t="s">
        <v>202</v>
      </c>
      <c r="F76" s="137" t="s">
        <v>197</v>
      </c>
      <c r="G76" s="52">
        <f t="shared" si="3"/>
        <v>0</v>
      </c>
      <c r="H76" s="52">
        <f t="shared" si="4"/>
        <v>0</v>
      </c>
      <c r="I76" s="52">
        <f t="shared" si="4"/>
        <v>0</v>
      </c>
      <c r="J76" s="52">
        <f t="shared" si="4"/>
        <v>0</v>
      </c>
      <c r="K76" s="52">
        <f t="shared" si="2"/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</row>
    <row r="77" spans="2:23">
      <c r="B77" s="137"/>
      <c r="C77" s="137"/>
      <c r="D77" s="137"/>
      <c r="E77" s="137" t="s">
        <v>235</v>
      </c>
      <c r="F77" s="137" t="s">
        <v>197</v>
      </c>
      <c r="G77" s="52">
        <f t="shared" si="3"/>
        <v>18.899999999999999</v>
      </c>
      <c r="H77" s="52">
        <f t="shared" si="4"/>
        <v>18.899999999999999</v>
      </c>
      <c r="I77" s="52">
        <f t="shared" si="4"/>
        <v>0</v>
      </c>
      <c r="J77" s="52">
        <f t="shared" si="4"/>
        <v>0</v>
      </c>
      <c r="K77" s="52">
        <f t="shared" si="2"/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18.899999999999999</v>
      </c>
      <c r="U77" s="52">
        <v>0</v>
      </c>
      <c r="V77" s="52">
        <v>0</v>
      </c>
      <c r="W77" s="52">
        <v>0</v>
      </c>
    </row>
    <row r="78" spans="2:23">
      <c r="B78" s="137"/>
      <c r="C78" s="137"/>
      <c r="D78" s="137"/>
      <c r="E78" s="137" t="s">
        <v>220</v>
      </c>
      <c r="F78" s="137" t="s">
        <v>197</v>
      </c>
      <c r="G78" s="52">
        <f t="shared" si="3"/>
        <v>14.9</v>
      </c>
      <c r="H78" s="52">
        <f t="shared" si="4"/>
        <v>14.9</v>
      </c>
      <c r="I78" s="52">
        <f t="shared" si="4"/>
        <v>0</v>
      </c>
      <c r="J78" s="52">
        <f t="shared" si="4"/>
        <v>0</v>
      </c>
      <c r="K78" s="52">
        <f t="shared" si="2"/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14.9</v>
      </c>
      <c r="U78" s="52">
        <v>0</v>
      </c>
      <c r="V78" s="52">
        <v>0</v>
      </c>
      <c r="W78" s="52">
        <v>0</v>
      </c>
    </row>
    <row r="79" spans="2:23" ht="31.2">
      <c r="B79" s="137"/>
      <c r="C79" s="137"/>
      <c r="D79" s="137"/>
      <c r="E79" s="137" t="s">
        <v>221</v>
      </c>
      <c r="F79" s="51" t="s">
        <v>222</v>
      </c>
      <c r="G79" s="52">
        <f t="shared" si="3"/>
        <v>0</v>
      </c>
      <c r="H79" s="52">
        <f t="shared" si="4"/>
        <v>0</v>
      </c>
      <c r="I79" s="52">
        <f t="shared" si="4"/>
        <v>0</v>
      </c>
      <c r="J79" s="52">
        <f t="shared" si="4"/>
        <v>0</v>
      </c>
      <c r="K79" s="52">
        <f t="shared" si="2"/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</row>
    <row r="80" spans="2:23">
      <c r="B80" s="137"/>
      <c r="C80" s="137"/>
      <c r="D80" s="137"/>
      <c r="E80" s="137"/>
      <c r="F80" s="51" t="s">
        <v>223</v>
      </c>
      <c r="G80" s="52">
        <f t="shared" si="3"/>
        <v>0</v>
      </c>
      <c r="H80" s="52">
        <f t="shared" si="4"/>
        <v>0</v>
      </c>
      <c r="I80" s="52">
        <f t="shared" si="4"/>
        <v>0</v>
      </c>
      <c r="J80" s="52">
        <f t="shared" si="4"/>
        <v>0</v>
      </c>
      <c r="K80" s="52">
        <f t="shared" si="2"/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</row>
    <row r="81" spans="2:23">
      <c r="B81" s="137"/>
      <c r="C81" s="137"/>
      <c r="D81" s="137"/>
      <c r="E81" s="137" t="s">
        <v>54</v>
      </c>
      <c r="F81" s="137" t="s">
        <v>197</v>
      </c>
      <c r="G81" s="52">
        <f t="shared" si="3"/>
        <v>25.4</v>
      </c>
      <c r="H81" s="52">
        <f t="shared" si="4"/>
        <v>25.4</v>
      </c>
      <c r="I81" s="52">
        <f t="shared" si="4"/>
        <v>0</v>
      </c>
      <c r="J81" s="52">
        <f t="shared" si="4"/>
        <v>0</v>
      </c>
      <c r="K81" s="52">
        <f t="shared" si="2"/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25.4</v>
      </c>
      <c r="U81" s="52">
        <v>0</v>
      </c>
      <c r="V81" s="52">
        <v>0</v>
      </c>
      <c r="W81" s="52">
        <v>0</v>
      </c>
    </row>
    <row r="82" spans="2:23">
      <c r="B82" s="137"/>
      <c r="C82" s="137"/>
      <c r="D82" s="137"/>
      <c r="E82" s="137" t="s">
        <v>224</v>
      </c>
      <c r="F82" s="137" t="s">
        <v>197</v>
      </c>
      <c r="G82" s="52">
        <f t="shared" si="3"/>
        <v>346.5</v>
      </c>
      <c r="H82" s="52">
        <f t="shared" si="4"/>
        <v>346.5</v>
      </c>
      <c r="I82" s="52">
        <f t="shared" si="4"/>
        <v>0</v>
      </c>
      <c r="J82" s="52">
        <f t="shared" si="4"/>
        <v>0</v>
      </c>
      <c r="K82" s="52">
        <f t="shared" si="2"/>
        <v>0</v>
      </c>
      <c r="L82" s="52">
        <v>337.6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8.9</v>
      </c>
      <c r="U82" s="52">
        <v>0</v>
      </c>
      <c r="V82" s="52">
        <v>0</v>
      </c>
      <c r="W82" s="52">
        <v>0</v>
      </c>
    </row>
    <row r="83" spans="2:23">
      <c r="B83" s="137"/>
      <c r="C83" s="137"/>
      <c r="D83" s="137"/>
      <c r="E83" s="137" t="s">
        <v>225</v>
      </c>
      <c r="F83" s="137" t="s">
        <v>197</v>
      </c>
      <c r="G83" s="52">
        <f t="shared" si="3"/>
        <v>0</v>
      </c>
      <c r="H83" s="52">
        <f t="shared" si="4"/>
        <v>0</v>
      </c>
      <c r="I83" s="52">
        <f t="shared" si="4"/>
        <v>0</v>
      </c>
      <c r="J83" s="52">
        <f t="shared" si="4"/>
        <v>0</v>
      </c>
      <c r="K83" s="52">
        <f t="shared" si="2"/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</row>
    <row r="84" spans="2:23">
      <c r="B84" s="137"/>
      <c r="C84" s="137"/>
      <c r="D84" s="137"/>
      <c r="E84" s="137" t="s">
        <v>55</v>
      </c>
      <c r="F84" s="137" t="s">
        <v>197</v>
      </c>
      <c r="G84" s="52">
        <f t="shared" si="3"/>
        <v>10.7</v>
      </c>
      <c r="H84" s="52">
        <f t="shared" si="4"/>
        <v>10.7</v>
      </c>
      <c r="I84" s="52">
        <f t="shared" si="4"/>
        <v>0</v>
      </c>
      <c r="J84" s="52">
        <f t="shared" si="4"/>
        <v>0</v>
      </c>
      <c r="K84" s="52">
        <f t="shared" si="2"/>
        <v>0</v>
      </c>
      <c r="L84" s="52">
        <v>2.2000000000000002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8.5</v>
      </c>
      <c r="U84" s="52">
        <v>0</v>
      </c>
      <c r="V84" s="52">
        <v>0</v>
      </c>
      <c r="W84" s="52">
        <v>0</v>
      </c>
    </row>
    <row r="85" spans="2:23">
      <c r="B85" s="137"/>
      <c r="C85" s="137"/>
      <c r="D85" s="137"/>
      <c r="E85" s="137" t="s">
        <v>226</v>
      </c>
      <c r="F85" s="137" t="s">
        <v>197</v>
      </c>
      <c r="G85" s="52">
        <f t="shared" si="3"/>
        <v>4286</v>
      </c>
      <c r="H85" s="52">
        <f t="shared" si="4"/>
        <v>4286</v>
      </c>
      <c r="I85" s="52">
        <f t="shared" si="4"/>
        <v>0</v>
      </c>
      <c r="J85" s="52">
        <f t="shared" si="4"/>
        <v>0</v>
      </c>
      <c r="K85" s="52">
        <f t="shared" si="2"/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4286</v>
      </c>
      <c r="U85" s="52">
        <v>0</v>
      </c>
      <c r="V85" s="52">
        <v>0</v>
      </c>
      <c r="W85" s="52">
        <v>0</v>
      </c>
    </row>
    <row r="86" spans="2:23">
      <c r="B86" s="137"/>
      <c r="C86" s="137"/>
      <c r="D86" s="137" t="s">
        <v>227</v>
      </c>
      <c r="E86" s="137" t="s">
        <v>197</v>
      </c>
      <c r="F86" s="137" t="s">
        <v>197</v>
      </c>
      <c r="G86" s="52">
        <f t="shared" si="3"/>
        <v>26414.2</v>
      </c>
      <c r="H86" s="52">
        <f t="shared" si="4"/>
        <v>26414.2</v>
      </c>
      <c r="I86" s="52">
        <f t="shared" si="4"/>
        <v>0</v>
      </c>
      <c r="J86" s="52">
        <f t="shared" si="4"/>
        <v>0</v>
      </c>
      <c r="K86" s="52">
        <f t="shared" si="2"/>
        <v>0</v>
      </c>
      <c r="L86" s="52">
        <v>7487</v>
      </c>
      <c r="M86" s="52">
        <v>0</v>
      </c>
      <c r="N86" s="52">
        <v>0</v>
      </c>
      <c r="O86" s="52">
        <v>0</v>
      </c>
      <c r="P86" s="52">
        <v>267.5</v>
      </c>
      <c r="Q86" s="52">
        <v>0</v>
      </c>
      <c r="R86" s="52">
        <v>0</v>
      </c>
      <c r="S86" s="52">
        <v>0</v>
      </c>
      <c r="T86" s="52">
        <v>18659.7</v>
      </c>
      <c r="U86" s="52">
        <v>0</v>
      </c>
      <c r="V86" s="52">
        <v>0</v>
      </c>
      <c r="W86" s="52">
        <v>0</v>
      </c>
    </row>
    <row r="87" spans="2:23">
      <c r="B87" s="137" t="s">
        <v>125</v>
      </c>
      <c r="C87" s="137" t="s">
        <v>126</v>
      </c>
      <c r="D87" s="137" t="s">
        <v>123</v>
      </c>
      <c r="E87" s="137"/>
      <c r="F87" s="137" t="s">
        <v>197</v>
      </c>
      <c r="G87" s="52">
        <f t="shared" si="3"/>
        <v>87049</v>
      </c>
      <c r="H87" s="52">
        <f t="shared" si="4"/>
        <v>50275</v>
      </c>
      <c r="I87" s="52">
        <f t="shared" si="4"/>
        <v>30262.699999999997</v>
      </c>
      <c r="J87" s="52">
        <f t="shared" si="4"/>
        <v>6511.3</v>
      </c>
      <c r="K87" s="52">
        <f t="shared" si="2"/>
        <v>0</v>
      </c>
      <c r="L87" s="52">
        <v>7743.5</v>
      </c>
      <c r="M87" s="52">
        <v>26062.3</v>
      </c>
      <c r="N87" s="52">
        <v>6511.3</v>
      </c>
      <c r="O87" s="52">
        <v>0</v>
      </c>
      <c r="P87" s="52">
        <v>117</v>
      </c>
      <c r="Q87" s="52">
        <v>0</v>
      </c>
      <c r="R87" s="52">
        <v>0</v>
      </c>
      <c r="S87" s="52">
        <v>0</v>
      </c>
      <c r="T87" s="52">
        <v>42414.5</v>
      </c>
      <c r="U87" s="52">
        <v>4200.3999999999996</v>
      </c>
      <c r="V87" s="52">
        <v>0</v>
      </c>
      <c r="W87" s="52">
        <v>0</v>
      </c>
    </row>
    <row r="88" spans="2:23">
      <c r="B88" s="137"/>
      <c r="C88" s="137"/>
      <c r="D88" s="137" t="s">
        <v>198</v>
      </c>
      <c r="E88" s="137" t="s">
        <v>58</v>
      </c>
      <c r="F88" s="137" t="s">
        <v>197</v>
      </c>
      <c r="G88" s="52">
        <f t="shared" si="3"/>
        <v>39719</v>
      </c>
      <c r="H88" s="52">
        <f t="shared" si="4"/>
        <v>2945</v>
      </c>
      <c r="I88" s="52">
        <f t="shared" si="4"/>
        <v>30262.699999999997</v>
      </c>
      <c r="J88" s="52">
        <f t="shared" si="4"/>
        <v>6511.3</v>
      </c>
      <c r="K88" s="52">
        <f t="shared" si="2"/>
        <v>0</v>
      </c>
      <c r="L88" s="52">
        <v>0</v>
      </c>
      <c r="M88" s="52">
        <v>26062.3</v>
      </c>
      <c r="N88" s="52">
        <v>6511.3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2945</v>
      </c>
      <c r="U88" s="52">
        <v>4200.3999999999996</v>
      </c>
      <c r="V88" s="52">
        <v>0</v>
      </c>
      <c r="W88" s="52">
        <v>0</v>
      </c>
    </row>
    <row r="89" spans="2:23">
      <c r="B89" s="137"/>
      <c r="C89" s="137"/>
      <c r="D89" s="137"/>
      <c r="E89" s="137" t="s">
        <v>153</v>
      </c>
      <c r="F89" s="51" t="s">
        <v>58</v>
      </c>
      <c r="G89" s="52">
        <f t="shared" si="3"/>
        <v>35902.400000000001</v>
      </c>
      <c r="H89" s="52">
        <f t="shared" si="4"/>
        <v>2345</v>
      </c>
      <c r="I89" s="52">
        <f t="shared" si="4"/>
        <v>27689.1</v>
      </c>
      <c r="J89" s="52">
        <f t="shared" si="4"/>
        <v>5868.3</v>
      </c>
      <c r="K89" s="52">
        <f t="shared" si="2"/>
        <v>0</v>
      </c>
      <c r="L89" s="52">
        <v>0</v>
      </c>
      <c r="M89" s="52">
        <v>23488.7</v>
      </c>
      <c r="N89" s="52">
        <v>5868.3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2345</v>
      </c>
      <c r="U89" s="52">
        <v>4200.3999999999996</v>
      </c>
      <c r="V89" s="52">
        <v>0</v>
      </c>
      <c r="W89" s="52">
        <v>0</v>
      </c>
    </row>
    <row r="90" spans="2:23">
      <c r="B90" s="137"/>
      <c r="C90" s="137"/>
      <c r="D90" s="137"/>
      <c r="E90" s="137"/>
      <c r="F90" s="51" t="s">
        <v>199</v>
      </c>
      <c r="G90" s="52">
        <f t="shared" si="3"/>
        <v>9389.9</v>
      </c>
      <c r="H90" s="52">
        <f t="shared" si="4"/>
        <v>0</v>
      </c>
      <c r="I90" s="52">
        <f t="shared" si="4"/>
        <v>7512.9</v>
      </c>
      <c r="J90" s="52">
        <f t="shared" si="4"/>
        <v>1877</v>
      </c>
      <c r="K90" s="52">
        <f t="shared" si="2"/>
        <v>0</v>
      </c>
      <c r="L90" s="52">
        <v>0</v>
      </c>
      <c r="M90" s="52">
        <v>7512.9</v>
      </c>
      <c r="N90" s="52">
        <v>1877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</row>
    <row r="91" spans="2:23" ht="31.2">
      <c r="B91" s="137"/>
      <c r="C91" s="137"/>
      <c r="D91" s="137"/>
      <c r="E91" s="137"/>
      <c r="F91" s="51" t="s">
        <v>200</v>
      </c>
      <c r="G91" s="52">
        <f t="shared" si="3"/>
        <v>12460.300000000001</v>
      </c>
      <c r="H91" s="52">
        <f t="shared" si="4"/>
        <v>0</v>
      </c>
      <c r="I91" s="52">
        <f t="shared" si="4"/>
        <v>10809.1</v>
      </c>
      <c r="J91" s="52">
        <f t="shared" si="4"/>
        <v>1651.2</v>
      </c>
      <c r="K91" s="52">
        <f t="shared" si="2"/>
        <v>0</v>
      </c>
      <c r="L91" s="52">
        <v>0</v>
      </c>
      <c r="M91" s="52">
        <v>6609.1</v>
      </c>
      <c r="N91" s="52">
        <v>1651.2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4200</v>
      </c>
      <c r="V91" s="52">
        <v>0</v>
      </c>
      <c r="W91" s="52">
        <v>0</v>
      </c>
    </row>
    <row r="92" spans="2:23">
      <c r="B92" s="137"/>
      <c r="C92" s="137"/>
      <c r="D92" s="137"/>
      <c r="E92" s="137"/>
      <c r="F92" s="51" t="s">
        <v>201</v>
      </c>
      <c r="G92" s="52">
        <f t="shared" si="3"/>
        <v>278.10000000000002</v>
      </c>
      <c r="H92" s="52">
        <f t="shared" si="4"/>
        <v>0</v>
      </c>
      <c r="I92" s="52">
        <f t="shared" si="4"/>
        <v>222.5</v>
      </c>
      <c r="J92" s="52">
        <f t="shared" si="4"/>
        <v>55.6</v>
      </c>
      <c r="K92" s="52">
        <f t="shared" si="2"/>
        <v>0</v>
      </c>
      <c r="L92" s="52">
        <v>0</v>
      </c>
      <c r="M92" s="52">
        <v>222.5</v>
      </c>
      <c r="N92" s="52">
        <v>55.6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</row>
    <row r="93" spans="2:23">
      <c r="B93" s="137"/>
      <c r="C93" s="137"/>
      <c r="D93" s="137"/>
      <c r="E93" s="137"/>
      <c r="F93" s="51" t="s">
        <v>202</v>
      </c>
      <c r="G93" s="52">
        <f t="shared" si="3"/>
        <v>555.20000000000005</v>
      </c>
      <c r="H93" s="52">
        <f t="shared" si="4"/>
        <v>0</v>
      </c>
      <c r="I93" s="52">
        <f t="shared" si="4"/>
        <v>444.2</v>
      </c>
      <c r="J93" s="52">
        <f t="shared" si="4"/>
        <v>111</v>
      </c>
      <c r="K93" s="52">
        <f t="shared" si="2"/>
        <v>0</v>
      </c>
      <c r="L93" s="52">
        <v>0</v>
      </c>
      <c r="M93" s="52">
        <v>444.2</v>
      </c>
      <c r="N93" s="52">
        <v>111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</row>
    <row r="94" spans="2:23" ht="31.2">
      <c r="B94" s="137"/>
      <c r="C94" s="137"/>
      <c r="D94" s="137"/>
      <c r="E94" s="137"/>
      <c r="F94" s="51" t="s">
        <v>203</v>
      </c>
      <c r="G94" s="52">
        <f t="shared" si="3"/>
        <v>1260.3</v>
      </c>
      <c r="H94" s="52">
        <f t="shared" si="4"/>
        <v>0</v>
      </c>
      <c r="I94" s="52">
        <f t="shared" si="4"/>
        <v>1008.4</v>
      </c>
      <c r="J94" s="52">
        <f t="shared" si="4"/>
        <v>251.9</v>
      </c>
      <c r="K94" s="52">
        <f t="shared" si="2"/>
        <v>0</v>
      </c>
      <c r="L94" s="52">
        <v>0</v>
      </c>
      <c r="M94" s="52">
        <v>1008.4</v>
      </c>
      <c r="N94" s="52">
        <v>251.9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</row>
    <row r="95" spans="2:23">
      <c r="B95" s="137"/>
      <c r="C95" s="137"/>
      <c r="D95" s="137"/>
      <c r="E95" s="137"/>
      <c r="F95" s="51" t="s">
        <v>204</v>
      </c>
      <c r="G95" s="52">
        <f t="shared" si="3"/>
        <v>2439.8000000000002</v>
      </c>
      <c r="H95" s="52">
        <f t="shared" si="4"/>
        <v>2163</v>
      </c>
      <c r="I95" s="52">
        <f t="shared" si="4"/>
        <v>221.5</v>
      </c>
      <c r="J95" s="52">
        <f t="shared" si="4"/>
        <v>55.3</v>
      </c>
      <c r="K95" s="52">
        <f t="shared" si="2"/>
        <v>0</v>
      </c>
      <c r="L95" s="52">
        <v>0</v>
      </c>
      <c r="M95" s="52">
        <v>221.5</v>
      </c>
      <c r="N95" s="52">
        <v>55.3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2163</v>
      </c>
      <c r="U95" s="52">
        <v>0</v>
      </c>
      <c r="V95" s="52">
        <v>0</v>
      </c>
      <c r="W95" s="52">
        <v>0</v>
      </c>
    </row>
    <row r="96" spans="2:23">
      <c r="B96" s="137"/>
      <c r="C96" s="137"/>
      <c r="D96" s="137"/>
      <c r="E96" s="137"/>
      <c r="F96" s="51" t="s">
        <v>55</v>
      </c>
      <c r="G96" s="52">
        <f t="shared" si="3"/>
        <v>9518.7999999999993</v>
      </c>
      <c r="H96" s="52">
        <f t="shared" si="4"/>
        <v>182</v>
      </c>
      <c r="I96" s="52">
        <f t="shared" si="4"/>
        <v>7470.5</v>
      </c>
      <c r="J96" s="52">
        <f t="shared" si="4"/>
        <v>1866.3</v>
      </c>
      <c r="K96" s="52">
        <f t="shared" si="2"/>
        <v>0</v>
      </c>
      <c r="L96" s="52">
        <v>0</v>
      </c>
      <c r="M96" s="52">
        <v>7470.1</v>
      </c>
      <c r="N96" s="52">
        <v>1866.3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182</v>
      </c>
      <c r="U96" s="52">
        <v>0.4</v>
      </c>
      <c r="V96" s="52">
        <v>0</v>
      </c>
      <c r="W96" s="52">
        <v>0</v>
      </c>
    </row>
    <row r="97" spans="2:23">
      <c r="B97" s="137"/>
      <c r="C97" s="137"/>
      <c r="D97" s="137"/>
      <c r="E97" s="137" t="s">
        <v>154</v>
      </c>
      <c r="F97" s="51" t="s">
        <v>58</v>
      </c>
      <c r="G97" s="52">
        <f t="shared" si="3"/>
        <v>3190</v>
      </c>
      <c r="H97" s="52">
        <f t="shared" si="4"/>
        <v>0</v>
      </c>
      <c r="I97" s="52">
        <f t="shared" si="4"/>
        <v>2552.3000000000002</v>
      </c>
      <c r="J97" s="52">
        <f t="shared" si="4"/>
        <v>637.70000000000005</v>
      </c>
      <c r="K97" s="52">
        <f t="shared" si="2"/>
        <v>0</v>
      </c>
      <c r="L97" s="52">
        <v>0</v>
      </c>
      <c r="M97" s="52">
        <v>2552.3000000000002</v>
      </c>
      <c r="N97" s="52">
        <v>637.70000000000005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</row>
    <row r="98" spans="2:23">
      <c r="B98" s="137"/>
      <c r="C98" s="137"/>
      <c r="D98" s="137"/>
      <c r="E98" s="137"/>
      <c r="F98" s="51" t="s">
        <v>205</v>
      </c>
      <c r="G98" s="52">
        <f t="shared" si="3"/>
        <v>1106.5999999999999</v>
      </c>
      <c r="H98" s="52">
        <f t="shared" si="4"/>
        <v>0</v>
      </c>
      <c r="I98" s="52">
        <f t="shared" si="4"/>
        <v>885.4</v>
      </c>
      <c r="J98" s="52">
        <f t="shared" si="4"/>
        <v>221.2</v>
      </c>
      <c r="K98" s="52">
        <f t="shared" si="2"/>
        <v>0</v>
      </c>
      <c r="L98" s="52">
        <v>0</v>
      </c>
      <c r="M98" s="52">
        <v>885.4</v>
      </c>
      <c r="N98" s="52">
        <v>221.2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</row>
    <row r="99" spans="2:23">
      <c r="B99" s="137"/>
      <c r="C99" s="137"/>
      <c r="D99" s="137"/>
      <c r="E99" s="137"/>
      <c r="F99" s="51" t="s">
        <v>206</v>
      </c>
      <c r="G99" s="52">
        <f t="shared" si="3"/>
        <v>1023</v>
      </c>
      <c r="H99" s="52">
        <f t="shared" si="4"/>
        <v>0</v>
      </c>
      <c r="I99" s="52">
        <f t="shared" si="4"/>
        <v>818.5</v>
      </c>
      <c r="J99" s="52">
        <f t="shared" si="4"/>
        <v>204.5</v>
      </c>
      <c r="K99" s="52">
        <f t="shared" si="2"/>
        <v>0</v>
      </c>
      <c r="L99" s="52">
        <v>0</v>
      </c>
      <c r="M99" s="52">
        <v>818.5</v>
      </c>
      <c r="N99" s="52">
        <v>204.5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</row>
    <row r="100" spans="2:23">
      <c r="B100" s="137"/>
      <c r="C100" s="137"/>
      <c r="D100" s="137"/>
      <c r="E100" s="137"/>
      <c r="F100" s="51" t="s">
        <v>207</v>
      </c>
      <c r="G100" s="52">
        <f t="shared" si="3"/>
        <v>93.899999999999991</v>
      </c>
      <c r="H100" s="52">
        <f t="shared" si="4"/>
        <v>0</v>
      </c>
      <c r="I100" s="52">
        <f t="shared" si="4"/>
        <v>75.099999999999994</v>
      </c>
      <c r="J100" s="52">
        <f t="shared" si="4"/>
        <v>18.8</v>
      </c>
      <c r="K100" s="52">
        <f t="shared" si="2"/>
        <v>0</v>
      </c>
      <c r="L100" s="52">
        <v>0</v>
      </c>
      <c r="M100" s="52">
        <v>75.099999999999994</v>
      </c>
      <c r="N100" s="52">
        <v>18.8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</row>
    <row r="101" spans="2:23" ht="31.2">
      <c r="B101" s="137"/>
      <c r="C101" s="137"/>
      <c r="D101" s="137"/>
      <c r="E101" s="137"/>
      <c r="F101" s="51" t="s">
        <v>208</v>
      </c>
      <c r="G101" s="52">
        <f t="shared" si="3"/>
        <v>67.7</v>
      </c>
      <c r="H101" s="52">
        <f t="shared" si="4"/>
        <v>0</v>
      </c>
      <c r="I101" s="52">
        <f t="shared" si="4"/>
        <v>54.2</v>
      </c>
      <c r="J101" s="52">
        <f t="shared" si="4"/>
        <v>13.5</v>
      </c>
      <c r="K101" s="52">
        <f t="shared" si="2"/>
        <v>0</v>
      </c>
      <c r="L101" s="52">
        <v>0</v>
      </c>
      <c r="M101" s="52">
        <v>54.2</v>
      </c>
      <c r="N101" s="52">
        <v>13.5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</row>
    <row r="102" spans="2:23">
      <c r="B102" s="137"/>
      <c r="C102" s="137"/>
      <c r="D102" s="137"/>
      <c r="E102" s="137"/>
      <c r="F102" s="51" t="s">
        <v>209</v>
      </c>
      <c r="G102" s="52">
        <f t="shared" si="3"/>
        <v>0</v>
      </c>
      <c r="H102" s="52">
        <f t="shared" si="4"/>
        <v>0</v>
      </c>
      <c r="I102" s="52">
        <f t="shared" si="4"/>
        <v>0</v>
      </c>
      <c r="J102" s="52">
        <f t="shared" si="4"/>
        <v>0</v>
      </c>
      <c r="K102" s="52">
        <f t="shared" si="2"/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</row>
    <row r="103" spans="2:23">
      <c r="B103" s="137"/>
      <c r="C103" s="137"/>
      <c r="D103" s="137"/>
      <c r="E103" s="137"/>
      <c r="F103" s="51" t="s">
        <v>55</v>
      </c>
      <c r="G103" s="52">
        <f t="shared" si="3"/>
        <v>898.8</v>
      </c>
      <c r="H103" s="52">
        <f t="shared" si="4"/>
        <v>0</v>
      </c>
      <c r="I103" s="52">
        <f t="shared" si="4"/>
        <v>719.1</v>
      </c>
      <c r="J103" s="52">
        <f t="shared" si="4"/>
        <v>179.7</v>
      </c>
      <c r="K103" s="52">
        <f t="shared" si="2"/>
        <v>0</v>
      </c>
      <c r="L103" s="52">
        <v>0</v>
      </c>
      <c r="M103" s="52">
        <v>719.1</v>
      </c>
      <c r="N103" s="52">
        <v>179.7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</row>
    <row r="104" spans="2:23" ht="62.4">
      <c r="B104" s="137"/>
      <c r="C104" s="137"/>
      <c r="D104" s="137"/>
      <c r="E104" s="51" t="s">
        <v>210</v>
      </c>
      <c r="F104" s="51" t="s">
        <v>233</v>
      </c>
      <c r="G104" s="52">
        <f t="shared" si="3"/>
        <v>626.59999999999991</v>
      </c>
      <c r="H104" s="52">
        <f t="shared" si="4"/>
        <v>600</v>
      </c>
      <c r="I104" s="52">
        <f t="shared" si="4"/>
        <v>21.3</v>
      </c>
      <c r="J104" s="52">
        <f t="shared" si="4"/>
        <v>5.3</v>
      </c>
      <c r="K104" s="52">
        <f t="shared" si="2"/>
        <v>0</v>
      </c>
      <c r="L104" s="52">
        <v>0</v>
      </c>
      <c r="M104" s="52">
        <v>21.3</v>
      </c>
      <c r="N104" s="52">
        <v>5.3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600</v>
      </c>
      <c r="U104" s="52">
        <v>0</v>
      </c>
      <c r="V104" s="52">
        <v>0</v>
      </c>
      <c r="W104" s="52">
        <v>0</v>
      </c>
    </row>
    <row r="105" spans="2:23">
      <c r="B105" s="137"/>
      <c r="C105" s="137"/>
      <c r="D105" s="137"/>
      <c r="E105" s="137" t="s">
        <v>211</v>
      </c>
      <c r="F105" s="137" t="s">
        <v>197</v>
      </c>
      <c r="G105" s="52">
        <f t="shared" si="3"/>
        <v>0</v>
      </c>
      <c r="H105" s="52">
        <f t="shared" si="4"/>
        <v>0</v>
      </c>
      <c r="I105" s="52">
        <f t="shared" si="4"/>
        <v>0</v>
      </c>
      <c r="J105" s="52">
        <f t="shared" si="4"/>
        <v>0</v>
      </c>
      <c r="K105" s="52">
        <f t="shared" si="2"/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</row>
    <row r="106" spans="2:23">
      <c r="B106" s="137"/>
      <c r="C106" s="137"/>
      <c r="D106" s="137" t="s">
        <v>212</v>
      </c>
      <c r="E106" s="137" t="s">
        <v>58</v>
      </c>
      <c r="F106" s="137" t="s">
        <v>197</v>
      </c>
      <c r="G106" s="52">
        <f t="shared" si="3"/>
        <v>27189.200000000001</v>
      </c>
      <c r="H106" s="52">
        <f t="shared" si="4"/>
        <v>27189.200000000001</v>
      </c>
      <c r="I106" s="52">
        <f t="shared" si="4"/>
        <v>0</v>
      </c>
      <c r="J106" s="52">
        <f t="shared" si="4"/>
        <v>0</v>
      </c>
      <c r="K106" s="52">
        <f t="shared" si="2"/>
        <v>0</v>
      </c>
      <c r="L106" s="52">
        <v>7720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19469.2</v>
      </c>
      <c r="U106" s="52">
        <v>0</v>
      </c>
      <c r="V106" s="52">
        <v>0</v>
      </c>
      <c r="W106" s="52">
        <v>0</v>
      </c>
    </row>
    <row r="107" spans="2:23">
      <c r="B107" s="137"/>
      <c r="C107" s="137"/>
      <c r="D107" s="137"/>
      <c r="E107" s="137" t="s">
        <v>199</v>
      </c>
      <c r="F107" s="51" t="s">
        <v>213</v>
      </c>
      <c r="G107" s="52">
        <f t="shared" si="3"/>
        <v>51.8</v>
      </c>
      <c r="H107" s="52">
        <f t="shared" si="4"/>
        <v>51.8</v>
      </c>
      <c r="I107" s="52">
        <f t="shared" si="4"/>
        <v>0</v>
      </c>
      <c r="J107" s="52">
        <f t="shared" si="4"/>
        <v>0</v>
      </c>
      <c r="K107" s="52">
        <f t="shared" si="2"/>
        <v>0</v>
      </c>
      <c r="L107" s="52">
        <v>51.8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</row>
    <row r="108" spans="2:23">
      <c r="B108" s="137"/>
      <c r="C108" s="137"/>
      <c r="D108" s="137"/>
      <c r="E108" s="137"/>
      <c r="F108" s="51" t="s">
        <v>55</v>
      </c>
      <c r="G108" s="52">
        <f t="shared" si="3"/>
        <v>6669.4</v>
      </c>
      <c r="H108" s="52">
        <f t="shared" si="4"/>
        <v>6669.4</v>
      </c>
      <c r="I108" s="52">
        <f t="shared" si="4"/>
        <v>0</v>
      </c>
      <c r="J108" s="52">
        <f t="shared" si="4"/>
        <v>0</v>
      </c>
      <c r="K108" s="52">
        <f t="shared" si="2"/>
        <v>0</v>
      </c>
      <c r="L108" s="52">
        <v>1832.2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4837.2</v>
      </c>
      <c r="U108" s="52">
        <v>0</v>
      </c>
      <c r="V108" s="52">
        <v>0</v>
      </c>
      <c r="W108" s="52">
        <v>0</v>
      </c>
    </row>
    <row r="109" spans="2:23">
      <c r="B109" s="137"/>
      <c r="C109" s="137"/>
      <c r="D109" s="137"/>
      <c r="E109" s="137" t="s">
        <v>112</v>
      </c>
      <c r="F109" s="137" t="s">
        <v>197</v>
      </c>
      <c r="G109" s="52">
        <f t="shared" si="3"/>
        <v>740.8</v>
      </c>
      <c r="H109" s="52">
        <f t="shared" si="4"/>
        <v>740.8</v>
      </c>
      <c r="I109" s="52">
        <f t="shared" si="4"/>
        <v>0</v>
      </c>
      <c r="J109" s="52">
        <f t="shared" si="4"/>
        <v>0</v>
      </c>
      <c r="K109" s="52">
        <f t="shared" si="2"/>
        <v>0</v>
      </c>
      <c r="L109" s="52">
        <v>98.5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642.29999999999995</v>
      </c>
      <c r="U109" s="52">
        <v>0</v>
      </c>
      <c r="V109" s="52">
        <v>0</v>
      </c>
      <c r="W109" s="52">
        <v>0</v>
      </c>
    </row>
    <row r="110" spans="2:23">
      <c r="B110" s="137"/>
      <c r="C110" s="137"/>
      <c r="D110" s="137"/>
      <c r="E110" s="137" t="s">
        <v>194</v>
      </c>
      <c r="F110" s="137" t="s">
        <v>197</v>
      </c>
      <c r="G110" s="52">
        <f t="shared" si="3"/>
        <v>448.4</v>
      </c>
      <c r="H110" s="52">
        <f t="shared" si="4"/>
        <v>448.4</v>
      </c>
      <c r="I110" s="52">
        <f t="shared" si="4"/>
        <v>0</v>
      </c>
      <c r="J110" s="52">
        <f t="shared" si="4"/>
        <v>0</v>
      </c>
      <c r="K110" s="52">
        <f t="shared" si="2"/>
        <v>0</v>
      </c>
      <c r="L110" s="52">
        <v>260.5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187.9</v>
      </c>
      <c r="U110" s="52">
        <v>0</v>
      </c>
      <c r="V110" s="52">
        <v>0</v>
      </c>
      <c r="W110" s="52">
        <v>0</v>
      </c>
    </row>
    <row r="111" spans="2:23">
      <c r="B111" s="137"/>
      <c r="C111" s="137"/>
      <c r="D111" s="137"/>
      <c r="E111" s="137" t="s">
        <v>200</v>
      </c>
      <c r="F111" s="51" t="s">
        <v>214</v>
      </c>
      <c r="G111" s="52">
        <f t="shared" si="3"/>
        <v>2239.4</v>
      </c>
      <c r="H111" s="52">
        <f t="shared" si="4"/>
        <v>2239.4</v>
      </c>
      <c r="I111" s="52">
        <f t="shared" si="4"/>
        <v>0</v>
      </c>
      <c r="J111" s="52">
        <f t="shared" si="4"/>
        <v>0</v>
      </c>
      <c r="K111" s="52">
        <f t="shared" si="2"/>
        <v>0</v>
      </c>
      <c r="L111" s="52">
        <v>1597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642.4</v>
      </c>
      <c r="U111" s="52">
        <v>0</v>
      </c>
      <c r="V111" s="52">
        <v>0</v>
      </c>
      <c r="W111" s="52">
        <v>0</v>
      </c>
    </row>
    <row r="112" spans="2:23" ht="31.2">
      <c r="B112" s="137"/>
      <c r="C112" s="137"/>
      <c r="D112" s="137"/>
      <c r="E112" s="137"/>
      <c r="F112" s="51" t="s">
        <v>215</v>
      </c>
      <c r="G112" s="52">
        <f t="shared" si="3"/>
        <v>590.20000000000005</v>
      </c>
      <c r="H112" s="52">
        <f t="shared" si="4"/>
        <v>590.20000000000005</v>
      </c>
      <c r="I112" s="52">
        <f t="shared" si="4"/>
        <v>0</v>
      </c>
      <c r="J112" s="52">
        <f t="shared" si="4"/>
        <v>0</v>
      </c>
      <c r="K112" s="52">
        <f t="shared" si="2"/>
        <v>0</v>
      </c>
      <c r="L112" s="52">
        <v>211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379.2</v>
      </c>
      <c r="U112" s="52">
        <v>0</v>
      </c>
      <c r="V112" s="52">
        <v>0</v>
      </c>
      <c r="W112" s="52">
        <v>0</v>
      </c>
    </row>
    <row r="113" spans="2:23">
      <c r="B113" s="137"/>
      <c r="C113" s="137"/>
      <c r="D113" s="137"/>
      <c r="E113" s="137"/>
      <c r="F113" s="51" t="s">
        <v>216</v>
      </c>
      <c r="G113" s="52">
        <f t="shared" si="3"/>
        <v>1167.5999999999999</v>
      </c>
      <c r="H113" s="52">
        <f t="shared" si="4"/>
        <v>1167.5999999999999</v>
      </c>
      <c r="I113" s="52">
        <f t="shared" si="4"/>
        <v>0</v>
      </c>
      <c r="J113" s="52">
        <f t="shared" si="4"/>
        <v>0</v>
      </c>
      <c r="K113" s="52">
        <f t="shared" si="2"/>
        <v>0</v>
      </c>
      <c r="L113" s="52">
        <v>911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256.60000000000002</v>
      </c>
      <c r="U113" s="52">
        <v>0</v>
      </c>
      <c r="V113" s="52">
        <v>0</v>
      </c>
      <c r="W113" s="52">
        <v>0</v>
      </c>
    </row>
    <row r="114" spans="2:23">
      <c r="B114" s="137"/>
      <c r="C114" s="137"/>
      <c r="D114" s="137"/>
      <c r="E114" s="137"/>
      <c r="F114" s="51" t="s">
        <v>55</v>
      </c>
      <c r="G114" s="52">
        <f t="shared" si="3"/>
        <v>2247.1999999999998</v>
      </c>
      <c r="H114" s="52">
        <f t="shared" si="4"/>
        <v>2247.1999999999998</v>
      </c>
      <c r="I114" s="52">
        <f t="shared" si="4"/>
        <v>0</v>
      </c>
      <c r="J114" s="52">
        <f t="shared" si="4"/>
        <v>0</v>
      </c>
      <c r="K114" s="52">
        <f t="shared" si="2"/>
        <v>0</v>
      </c>
      <c r="L114" s="52">
        <v>875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1372.2</v>
      </c>
      <c r="U114" s="52">
        <v>0</v>
      </c>
      <c r="V114" s="52">
        <v>0</v>
      </c>
      <c r="W114" s="52">
        <v>0</v>
      </c>
    </row>
    <row r="115" spans="2:23">
      <c r="B115" s="137"/>
      <c r="C115" s="137"/>
      <c r="D115" s="137"/>
      <c r="E115" s="137" t="s">
        <v>201</v>
      </c>
      <c r="F115" s="137" t="s">
        <v>197</v>
      </c>
      <c r="G115" s="52">
        <f t="shared" si="3"/>
        <v>0</v>
      </c>
      <c r="H115" s="52">
        <f t="shared" si="4"/>
        <v>0</v>
      </c>
      <c r="I115" s="52">
        <f t="shared" si="4"/>
        <v>0</v>
      </c>
      <c r="J115" s="52">
        <f t="shared" si="4"/>
        <v>0</v>
      </c>
      <c r="K115" s="52">
        <f t="shared" si="2"/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</row>
    <row r="116" spans="2:23">
      <c r="B116" s="137"/>
      <c r="C116" s="137"/>
      <c r="D116" s="137"/>
      <c r="E116" s="137" t="s">
        <v>217</v>
      </c>
      <c r="F116" s="137" t="s">
        <v>197</v>
      </c>
      <c r="G116" s="52">
        <f t="shared" si="3"/>
        <v>2279.1</v>
      </c>
      <c r="H116" s="52">
        <f t="shared" si="4"/>
        <v>2279.1</v>
      </c>
      <c r="I116" s="52">
        <f t="shared" si="4"/>
        <v>0</v>
      </c>
      <c r="J116" s="52">
        <f t="shared" si="4"/>
        <v>0</v>
      </c>
      <c r="K116" s="52">
        <f t="shared" si="2"/>
        <v>0</v>
      </c>
      <c r="L116" s="52">
        <v>1563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716.1</v>
      </c>
      <c r="U116" s="52">
        <v>0</v>
      </c>
      <c r="V116" s="52">
        <v>0</v>
      </c>
      <c r="W116" s="52">
        <v>0</v>
      </c>
    </row>
    <row r="117" spans="2:23">
      <c r="B117" s="137"/>
      <c r="C117" s="137"/>
      <c r="D117" s="137"/>
      <c r="E117" s="137" t="s">
        <v>218</v>
      </c>
      <c r="F117" s="137" t="s">
        <v>197</v>
      </c>
      <c r="G117" s="52">
        <f t="shared" si="3"/>
        <v>329.4</v>
      </c>
      <c r="H117" s="52">
        <f t="shared" si="4"/>
        <v>329.4</v>
      </c>
      <c r="I117" s="52">
        <f t="shared" si="4"/>
        <v>0</v>
      </c>
      <c r="J117" s="52">
        <f t="shared" si="4"/>
        <v>0</v>
      </c>
      <c r="K117" s="52">
        <f t="shared" si="2"/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329.4</v>
      </c>
      <c r="U117" s="52">
        <v>0</v>
      </c>
      <c r="V117" s="52">
        <v>0</v>
      </c>
      <c r="W117" s="52">
        <v>0</v>
      </c>
    </row>
    <row r="118" spans="2:23">
      <c r="B118" s="137"/>
      <c r="C118" s="137"/>
      <c r="D118" s="137"/>
      <c r="E118" s="137" t="s">
        <v>202</v>
      </c>
      <c r="F118" s="137" t="s">
        <v>197</v>
      </c>
      <c r="G118" s="52">
        <f t="shared" si="3"/>
        <v>847</v>
      </c>
      <c r="H118" s="52">
        <f t="shared" si="4"/>
        <v>847</v>
      </c>
      <c r="I118" s="52">
        <f t="shared" si="4"/>
        <v>0</v>
      </c>
      <c r="J118" s="52">
        <f t="shared" si="4"/>
        <v>0</v>
      </c>
      <c r="K118" s="52">
        <f t="shared" si="2"/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847</v>
      </c>
      <c r="U118" s="52">
        <v>0</v>
      </c>
      <c r="V118" s="52">
        <v>0</v>
      </c>
      <c r="W118" s="52">
        <v>0</v>
      </c>
    </row>
    <row r="119" spans="2:23">
      <c r="B119" s="137"/>
      <c r="C119" s="137"/>
      <c r="D119" s="137"/>
      <c r="E119" s="137" t="s">
        <v>235</v>
      </c>
      <c r="F119" s="137" t="s">
        <v>197</v>
      </c>
      <c r="G119" s="52">
        <f t="shared" si="3"/>
        <v>11</v>
      </c>
      <c r="H119" s="52">
        <f t="shared" si="4"/>
        <v>11</v>
      </c>
      <c r="I119" s="52">
        <f t="shared" si="4"/>
        <v>0</v>
      </c>
      <c r="J119" s="52">
        <f t="shared" si="4"/>
        <v>0</v>
      </c>
      <c r="K119" s="52">
        <f t="shared" si="2"/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11</v>
      </c>
      <c r="U119" s="52">
        <v>0</v>
      </c>
      <c r="V119" s="52">
        <v>0</v>
      </c>
      <c r="W119" s="52">
        <v>0</v>
      </c>
    </row>
    <row r="120" spans="2:23">
      <c r="B120" s="137"/>
      <c r="C120" s="137"/>
      <c r="D120" s="137"/>
      <c r="E120" s="137" t="s">
        <v>220</v>
      </c>
      <c r="F120" s="137" t="s">
        <v>197</v>
      </c>
      <c r="G120" s="52">
        <f t="shared" si="3"/>
        <v>14.7</v>
      </c>
      <c r="H120" s="52">
        <f t="shared" si="4"/>
        <v>14.7</v>
      </c>
      <c r="I120" s="52">
        <f t="shared" si="4"/>
        <v>0</v>
      </c>
      <c r="J120" s="52">
        <f t="shared" si="4"/>
        <v>0</v>
      </c>
      <c r="K120" s="52">
        <f t="shared" si="2"/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14.7</v>
      </c>
      <c r="U120" s="52">
        <v>0</v>
      </c>
      <c r="V120" s="52">
        <v>0</v>
      </c>
      <c r="W120" s="52">
        <v>0</v>
      </c>
    </row>
    <row r="121" spans="2:23" ht="31.2">
      <c r="B121" s="137"/>
      <c r="C121" s="137"/>
      <c r="D121" s="137"/>
      <c r="E121" s="137" t="s">
        <v>221</v>
      </c>
      <c r="F121" s="51" t="s">
        <v>222</v>
      </c>
      <c r="G121" s="52">
        <f t="shared" si="3"/>
        <v>0</v>
      </c>
      <c r="H121" s="52">
        <f t="shared" si="4"/>
        <v>0</v>
      </c>
      <c r="I121" s="52">
        <f t="shared" si="4"/>
        <v>0</v>
      </c>
      <c r="J121" s="52">
        <f t="shared" si="4"/>
        <v>0</v>
      </c>
      <c r="K121" s="52">
        <f t="shared" si="2"/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</row>
    <row r="122" spans="2:23">
      <c r="B122" s="137"/>
      <c r="C122" s="137"/>
      <c r="D122" s="137"/>
      <c r="E122" s="137"/>
      <c r="F122" s="51" t="s">
        <v>223</v>
      </c>
      <c r="G122" s="52">
        <f t="shared" si="3"/>
        <v>0</v>
      </c>
      <c r="H122" s="52">
        <f t="shared" si="4"/>
        <v>0</v>
      </c>
      <c r="I122" s="52">
        <f t="shared" si="4"/>
        <v>0</v>
      </c>
      <c r="J122" s="52">
        <f t="shared" si="4"/>
        <v>0</v>
      </c>
      <c r="K122" s="52">
        <f t="shared" si="2"/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</row>
    <row r="123" spans="2:23">
      <c r="B123" s="137"/>
      <c r="C123" s="137"/>
      <c r="D123" s="137"/>
      <c r="E123" s="137" t="s">
        <v>54</v>
      </c>
      <c r="F123" s="137" t="s">
        <v>197</v>
      </c>
      <c r="G123" s="52">
        <f t="shared" si="3"/>
        <v>25.2</v>
      </c>
      <c r="H123" s="52">
        <f t="shared" si="4"/>
        <v>25.2</v>
      </c>
      <c r="I123" s="52">
        <f t="shared" si="4"/>
        <v>0</v>
      </c>
      <c r="J123" s="52">
        <f t="shared" si="4"/>
        <v>0</v>
      </c>
      <c r="K123" s="52">
        <f t="shared" si="2"/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25.2</v>
      </c>
      <c r="U123" s="52">
        <v>0</v>
      </c>
      <c r="V123" s="52">
        <v>0</v>
      </c>
      <c r="W123" s="52">
        <v>0</v>
      </c>
    </row>
    <row r="124" spans="2:23">
      <c r="B124" s="137"/>
      <c r="C124" s="137"/>
      <c r="D124" s="137"/>
      <c r="E124" s="137" t="s">
        <v>224</v>
      </c>
      <c r="F124" s="137" t="s">
        <v>197</v>
      </c>
      <c r="G124" s="52">
        <f t="shared" si="3"/>
        <v>571.1</v>
      </c>
      <c r="H124" s="52">
        <f t="shared" si="4"/>
        <v>571.1</v>
      </c>
      <c r="I124" s="52">
        <f t="shared" si="4"/>
        <v>0</v>
      </c>
      <c r="J124" s="52">
        <f t="shared" si="4"/>
        <v>0</v>
      </c>
      <c r="K124" s="52">
        <f t="shared" si="2"/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571.1</v>
      </c>
      <c r="U124" s="52">
        <v>0</v>
      </c>
      <c r="V124" s="52">
        <v>0</v>
      </c>
      <c r="W124" s="52">
        <v>0</v>
      </c>
    </row>
    <row r="125" spans="2:23">
      <c r="B125" s="137"/>
      <c r="C125" s="137"/>
      <c r="D125" s="137"/>
      <c r="E125" s="137" t="s">
        <v>225</v>
      </c>
      <c r="F125" s="137" t="s">
        <v>197</v>
      </c>
      <c r="G125" s="52">
        <f t="shared" si="3"/>
        <v>0</v>
      </c>
      <c r="H125" s="52">
        <f t="shared" si="4"/>
        <v>0</v>
      </c>
      <c r="I125" s="52">
        <f t="shared" si="4"/>
        <v>0</v>
      </c>
      <c r="J125" s="52">
        <f t="shared" si="4"/>
        <v>0</v>
      </c>
      <c r="K125" s="52">
        <f t="shared" si="2"/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</row>
    <row r="126" spans="2:23">
      <c r="B126" s="137"/>
      <c r="C126" s="137"/>
      <c r="D126" s="137"/>
      <c r="E126" s="137" t="s">
        <v>55</v>
      </c>
      <c r="F126" s="137" t="s">
        <v>197</v>
      </c>
      <c r="G126" s="52">
        <f t="shared" si="3"/>
        <v>378.9</v>
      </c>
      <c r="H126" s="52">
        <f t="shared" si="4"/>
        <v>378.9</v>
      </c>
      <c r="I126" s="52">
        <f t="shared" si="4"/>
        <v>0</v>
      </c>
      <c r="J126" s="52">
        <f t="shared" si="4"/>
        <v>0</v>
      </c>
      <c r="K126" s="52">
        <f t="shared" si="2"/>
        <v>0</v>
      </c>
      <c r="L126" s="52">
        <v>320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58.9</v>
      </c>
      <c r="U126" s="52">
        <v>0</v>
      </c>
      <c r="V126" s="52">
        <v>0</v>
      </c>
      <c r="W126" s="52">
        <v>0</v>
      </c>
    </row>
    <row r="127" spans="2:23">
      <c r="B127" s="137"/>
      <c r="C127" s="137"/>
      <c r="D127" s="137"/>
      <c r="E127" s="137" t="s">
        <v>226</v>
      </c>
      <c r="F127" s="137" t="s">
        <v>197</v>
      </c>
      <c r="G127" s="52">
        <f t="shared" si="3"/>
        <v>8578</v>
      </c>
      <c r="H127" s="52">
        <f t="shared" si="4"/>
        <v>8578</v>
      </c>
      <c r="I127" s="52">
        <f t="shared" si="4"/>
        <v>0</v>
      </c>
      <c r="J127" s="52">
        <f t="shared" si="4"/>
        <v>0</v>
      </c>
      <c r="K127" s="52">
        <f t="shared" si="2"/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8578</v>
      </c>
      <c r="U127" s="52">
        <v>0</v>
      </c>
      <c r="V127" s="52">
        <v>0</v>
      </c>
      <c r="W127" s="52">
        <v>0</v>
      </c>
    </row>
    <row r="128" spans="2:23">
      <c r="B128" s="137"/>
      <c r="C128" s="137"/>
      <c r="D128" s="137" t="s">
        <v>227</v>
      </c>
      <c r="E128" s="137" t="s">
        <v>197</v>
      </c>
      <c r="F128" s="137" t="s">
        <v>197</v>
      </c>
      <c r="G128" s="52">
        <f t="shared" si="3"/>
        <v>20140.8</v>
      </c>
      <c r="H128" s="52">
        <f t="shared" si="4"/>
        <v>20140.8</v>
      </c>
      <c r="I128" s="52">
        <f t="shared" si="4"/>
        <v>0</v>
      </c>
      <c r="J128" s="52">
        <f t="shared" si="4"/>
        <v>0</v>
      </c>
      <c r="K128" s="52">
        <f t="shared" si="2"/>
        <v>0</v>
      </c>
      <c r="L128" s="52">
        <v>23.5</v>
      </c>
      <c r="M128" s="52">
        <v>0</v>
      </c>
      <c r="N128" s="52">
        <v>0</v>
      </c>
      <c r="O128" s="52">
        <v>0</v>
      </c>
      <c r="P128" s="52">
        <v>117</v>
      </c>
      <c r="Q128" s="52">
        <v>0</v>
      </c>
      <c r="R128" s="52">
        <v>0</v>
      </c>
      <c r="S128" s="52">
        <v>0</v>
      </c>
      <c r="T128" s="52">
        <v>20000.3</v>
      </c>
      <c r="U128" s="52">
        <v>0</v>
      </c>
      <c r="V128" s="52">
        <v>0</v>
      </c>
      <c r="W128" s="52">
        <v>0</v>
      </c>
    </row>
    <row r="129" spans="2:23">
      <c r="B129" s="137" t="s">
        <v>125</v>
      </c>
      <c r="C129" s="137" t="s">
        <v>127</v>
      </c>
      <c r="D129" s="137" t="s">
        <v>123</v>
      </c>
      <c r="E129" s="137"/>
      <c r="F129" s="137" t="s">
        <v>197</v>
      </c>
      <c r="G129" s="52">
        <f t="shared" si="3"/>
        <v>89652.900000000009</v>
      </c>
      <c r="H129" s="52">
        <f t="shared" si="4"/>
        <v>58156.1</v>
      </c>
      <c r="I129" s="52">
        <f t="shared" si="4"/>
        <v>21966.2</v>
      </c>
      <c r="J129" s="52">
        <f t="shared" si="4"/>
        <v>9530.6</v>
      </c>
      <c r="K129" s="52">
        <f t="shared" si="2"/>
        <v>0</v>
      </c>
      <c r="L129" s="52">
        <v>23579.9</v>
      </c>
      <c r="M129" s="52">
        <v>18061.900000000001</v>
      </c>
      <c r="N129" s="52">
        <v>9530.6</v>
      </c>
      <c r="O129" s="52">
        <v>0</v>
      </c>
      <c r="P129" s="52">
        <v>328.5</v>
      </c>
      <c r="Q129" s="52">
        <v>0</v>
      </c>
      <c r="R129" s="52">
        <v>0</v>
      </c>
      <c r="S129" s="52">
        <v>0</v>
      </c>
      <c r="T129" s="52">
        <v>34247.699999999997</v>
      </c>
      <c r="U129" s="52">
        <v>3904.3</v>
      </c>
      <c r="V129" s="52">
        <v>0</v>
      </c>
      <c r="W129" s="52">
        <v>0</v>
      </c>
    </row>
    <row r="130" spans="2:23">
      <c r="B130" s="137"/>
      <c r="C130" s="137"/>
      <c r="D130" s="137" t="s">
        <v>198</v>
      </c>
      <c r="E130" s="137" t="s">
        <v>58</v>
      </c>
      <c r="F130" s="137" t="s">
        <v>197</v>
      </c>
      <c r="G130" s="52">
        <f t="shared" si="3"/>
        <v>31496.800000000003</v>
      </c>
      <c r="H130" s="52">
        <f t="shared" si="4"/>
        <v>0</v>
      </c>
      <c r="I130" s="52">
        <f t="shared" si="4"/>
        <v>21966.2</v>
      </c>
      <c r="J130" s="52">
        <f t="shared" si="4"/>
        <v>9530.6</v>
      </c>
      <c r="K130" s="52">
        <f t="shared" si="4"/>
        <v>0</v>
      </c>
      <c r="L130" s="52">
        <v>0</v>
      </c>
      <c r="M130" s="52">
        <v>18061.900000000001</v>
      </c>
      <c r="N130" s="52">
        <v>9530.6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3904.3</v>
      </c>
      <c r="V130" s="52">
        <v>0</v>
      </c>
      <c r="W130" s="52">
        <v>0</v>
      </c>
    </row>
    <row r="131" spans="2:23">
      <c r="B131" s="137"/>
      <c r="C131" s="137"/>
      <c r="D131" s="137"/>
      <c r="E131" s="137" t="s">
        <v>153</v>
      </c>
      <c r="F131" s="51" t="s">
        <v>58</v>
      </c>
      <c r="G131" s="52">
        <f t="shared" ref="G131:G194" si="5">SUM(H131:K131)</f>
        <v>28758</v>
      </c>
      <c r="H131" s="52">
        <f t="shared" ref="H131:K194" si="6">SUM(L131,P131,T131)</f>
        <v>0</v>
      </c>
      <c r="I131" s="52">
        <f t="shared" si="6"/>
        <v>20181.8</v>
      </c>
      <c r="J131" s="52">
        <f t="shared" si="6"/>
        <v>8576.2000000000007</v>
      </c>
      <c r="K131" s="52">
        <f t="shared" si="6"/>
        <v>0</v>
      </c>
      <c r="L131" s="52">
        <v>0</v>
      </c>
      <c r="M131" s="52">
        <v>16277.5</v>
      </c>
      <c r="N131" s="52">
        <v>8576.2000000000007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3904.3</v>
      </c>
      <c r="V131" s="52">
        <v>0</v>
      </c>
      <c r="W131" s="52">
        <v>0</v>
      </c>
    </row>
    <row r="132" spans="2:23">
      <c r="B132" s="137"/>
      <c r="C132" s="137"/>
      <c r="D132" s="137"/>
      <c r="E132" s="137"/>
      <c r="F132" s="51" t="s">
        <v>199</v>
      </c>
      <c r="G132" s="52">
        <f t="shared" si="5"/>
        <v>7950.9</v>
      </c>
      <c r="H132" s="52">
        <f t="shared" si="6"/>
        <v>0</v>
      </c>
      <c r="I132" s="52">
        <f t="shared" si="6"/>
        <v>5207.3</v>
      </c>
      <c r="J132" s="52">
        <f t="shared" si="6"/>
        <v>2743.6</v>
      </c>
      <c r="K132" s="52">
        <f t="shared" si="6"/>
        <v>0</v>
      </c>
      <c r="L132" s="52">
        <v>0</v>
      </c>
      <c r="M132" s="52">
        <v>5207.3</v>
      </c>
      <c r="N132" s="52">
        <v>2743.6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</row>
    <row r="133" spans="2:23" ht="31.2">
      <c r="B133" s="137"/>
      <c r="C133" s="137"/>
      <c r="D133" s="137"/>
      <c r="E133" s="137"/>
      <c r="F133" s="51" t="s">
        <v>200</v>
      </c>
      <c r="G133" s="52">
        <f t="shared" si="5"/>
        <v>10898.099999999999</v>
      </c>
      <c r="H133" s="52">
        <f t="shared" si="6"/>
        <v>0</v>
      </c>
      <c r="I133" s="52">
        <f t="shared" si="6"/>
        <v>8484.7999999999993</v>
      </c>
      <c r="J133" s="52">
        <f t="shared" si="6"/>
        <v>2413.3000000000002</v>
      </c>
      <c r="K133" s="52">
        <f t="shared" si="6"/>
        <v>0</v>
      </c>
      <c r="L133" s="52">
        <v>0</v>
      </c>
      <c r="M133" s="52">
        <v>4580.5</v>
      </c>
      <c r="N133" s="52">
        <v>2413.3000000000002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3904.3</v>
      </c>
      <c r="V133" s="52">
        <v>0</v>
      </c>
      <c r="W133" s="52">
        <v>0</v>
      </c>
    </row>
    <row r="134" spans="2:23">
      <c r="B134" s="137"/>
      <c r="C134" s="137"/>
      <c r="D134" s="137"/>
      <c r="E134" s="137"/>
      <c r="F134" s="51" t="s">
        <v>201</v>
      </c>
      <c r="G134" s="52">
        <f t="shared" si="5"/>
        <v>234.4</v>
      </c>
      <c r="H134" s="52">
        <f t="shared" si="6"/>
        <v>0</v>
      </c>
      <c r="I134" s="52">
        <f t="shared" si="6"/>
        <v>153.5</v>
      </c>
      <c r="J134" s="52">
        <f t="shared" si="6"/>
        <v>80.900000000000006</v>
      </c>
      <c r="K134" s="52">
        <f t="shared" si="6"/>
        <v>0</v>
      </c>
      <c r="L134" s="52">
        <v>0</v>
      </c>
      <c r="M134" s="52">
        <v>153.5</v>
      </c>
      <c r="N134" s="52">
        <v>80.900000000000006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</row>
    <row r="135" spans="2:23">
      <c r="B135" s="137"/>
      <c r="C135" s="137"/>
      <c r="D135" s="137"/>
      <c r="E135" s="137"/>
      <c r="F135" s="51" t="s">
        <v>202</v>
      </c>
      <c r="G135" s="52">
        <f t="shared" si="5"/>
        <v>468.90000000000003</v>
      </c>
      <c r="H135" s="52">
        <f t="shared" si="6"/>
        <v>0</v>
      </c>
      <c r="I135" s="52">
        <f t="shared" si="6"/>
        <v>307.10000000000002</v>
      </c>
      <c r="J135" s="52">
        <f t="shared" si="6"/>
        <v>161.80000000000001</v>
      </c>
      <c r="K135" s="52">
        <f t="shared" si="6"/>
        <v>0</v>
      </c>
      <c r="L135" s="52">
        <v>0</v>
      </c>
      <c r="M135" s="52">
        <v>307.10000000000002</v>
      </c>
      <c r="N135" s="52">
        <v>161.80000000000001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</row>
    <row r="136" spans="2:23" ht="31.2">
      <c r="B136" s="137"/>
      <c r="C136" s="137"/>
      <c r="D136" s="137"/>
      <c r="E136" s="137"/>
      <c r="F136" s="51" t="s">
        <v>203</v>
      </c>
      <c r="G136" s="52">
        <f t="shared" si="5"/>
        <v>1067.3</v>
      </c>
      <c r="H136" s="52">
        <f t="shared" si="6"/>
        <v>0</v>
      </c>
      <c r="I136" s="52">
        <f t="shared" si="6"/>
        <v>699</v>
      </c>
      <c r="J136" s="52">
        <f t="shared" si="6"/>
        <v>368.3</v>
      </c>
      <c r="K136" s="52">
        <f t="shared" si="6"/>
        <v>0</v>
      </c>
      <c r="L136" s="52">
        <v>0</v>
      </c>
      <c r="M136" s="52">
        <v>699</v>
      </c>
      <c r="N136" s="52">
        <v>368.3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</row>
    <row r="137" spans="2:23">
      <c r="B137" s="137"/>
      <c r="C137" s="137"/>
      <c r="D137" s="137"/>
      <c r="E137" s="137"/>
      <c r="F137" s="51" t="s">
        <v>204</v>
      </c>
      <c r="G137" s="52">
        <f t="shared" si="5"/>
        <v>234.4</v>
      </c>
      <c r="H137" s="52">
        <f t="shared" si="6"/>
        <v>0</v>
      </c>
      <c r="I137" s="52">
        <f t="shared" si="6"/>
        <v>153.5</v>
      </c>
      <c r="J137" s="52">
        <f t="shared" si="6"/>
        <v>80.900000000000006</v>
      </c>
      <c r="K137" s="52">
        <f t="shared" si="6"/>
        <v>0</v>
      </c>
      <c r="L137" s="52">
        <v>0</v>
      </c>
      <c r="M137" s="52">
        <v>153.5</v>
      </c>
      <c r="N137" s="52">
        <v>80.900000000000006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</row>
    <row r="138" spans="2:23">
      <c r="B138" s="137"/>
      <c r="C138" s="137"/>
      <c r="D138" s="137"/>
      <c r="E138" s="137"/>
      <c r="F138" s="51" t="s">
        <v>55</v>
      </c>
      <c r="G138" s="52">
        <f t="shared" si="5"/>
        <v>7904</v>
      </c>
      <c r="H138" s="52">
        <f t="shared" si="6"/>
        <v>0</v>
      </c>
      <c r="I138" s="52">
        <f t="shared" si="6"/>
        <v>5176.6000000000004</v>
      </c>
      <c r="J138" s="52">
        <f t="shared" si="6"/>
        <v>2727.4</v>
      </c>
      <c r="K138" s="52">
        <f t="shared" si="6"/>
        <v>0</v>
      </c>
      <c r="L138" s="52">
        <v>0</v>
      </c>
      <c r="M138" s="52">
        <v>5176.6000000000004</v>
      </c>
      <c r="N138" s="52">
        <v>2727.4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</row>
    <row r="139" spans="2:23">
      <c r="B139" s="137"/>
      <c r="C139" s="137"/>
      <c r="D139" s="137"/>
      <c r="E139" s="137" t="s">
        <v>154</v>
      </c>
      <c r="F139" s="51" t="s">
        <v>58</v>
      </c>
      <c r="G139" s="52">
        <f t="shared" si="5"/>
        <v>2716.8</v>
      </c>
      <c r="H139" s="52">
        <f t="shared" si="6"/>
        <v>0</v>
      </c>
      <c r="I139" s="52">
        <f t="shared" si="6"/>
        <v>1770</v>
      </c>
      <c r="J139" s="52">
        <f t="shared" si="6"/>
        <v>946.8</v>
      </c>
      <c r="K139" s="52">
        <f t="shared" si="6"/>
        <v>0</v>
      </c>
      <c r="L139" s="52">
        <v>0</v>
      </c>
      <c r="M139" s="52">
        <v>1770</v>
      </c>
      <c r="N139" s="52">
        <v>946.8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</row>
    <row r="140" spans="2:23">
      <c r="B140" s="137"/>
      <c r="C140" s="137"/>
      <c r="D140" s="137"/>
      <c r="E140" s="137"/>
      <c r="F140" s="51" t="s">
        <v>205</v>
      </c>
      <c r="G140" s="52">
        <f t="shared" si="5"/>
        <v>937.7</v>
      </c>
      <c r="H140" s="52">
        <f t="shared" si="6"/>
        <v>0</v>
      </c>
      <c r="I140" s="52">
        <f t="shared" si="6"/>
        <v>614.1</v>
      </c>
      <c r="J140" s="52">
        <f t="shared" si="6"/>
        <v>323.60000000000002</v>
      </c>
      <c r="K140" s="52">
        <f t="shared" si="6"/>
        <v>0</v>
      </c>
      <c r="L140" s="52">
        <v>0</v>
      </c>
      <c r="M140" s="52">
        <v>614.1</v>
      </c>
      <c r="N140" s="52">
        <v>323.60000000000002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</row>
    <row r="141" spans="2:23">
      <c r="B141" s="137"/>
      <c r="C141" s="137"/>
      <c r="D141" s="137"/>
      <c r="E141" s="137"/>
      <c r="F141" s="51" t="s">
        <v>206</v>
      </c>
      <c r="G141" s="52">
        <f t="shared" si="5"/>
        <v>865.90000000000009</v>
      </c>
      <c r="H141" s="52">
        <f t="shared" si="6"/>
        <v>0</v>
      </c>
      <c r="I141" s="52">
        <f t="shared" si="6"/>
        <v>567.1</v>
      </c>
      <c r="J141" s="52">
        <f t="shared" si="6"/>
        <v>298.8</v>
      </c>
      <c r="K141" s="52">
        <f t="shared" si="6"/>
        <v>0</v>
      </c>
      <c r="L141" s="52">
        <v>0</v>
      </c>
      <c r="M141" s="52">
        <v>567.1</v>
      </c>
      <c r="N141" s="52">
        <v>298.8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</row>
    <row r="142" spans="2:23">
      <c r="B142" s="137"/>
      <c r="C142" s="137"/>
      <c r="D142" s="137"/>
      <c r="E142" s="137"/>
      <c r="F142" s="51" t="s">
        <v>207</v>
      </c>
      <c r="G142" s="52">
        <f t="shared" si="5"/>
        <v>80</v>
      </c>
      <c r="H142" s="52">
        <f t="shared" si="6"/>
        <v>0</v>
      </c>
      <c r="I142" s="52">
        <f t="shared" si="6"/>
        <v>52.4</v>
      </c>
      <c r="J142" s="52">
        <f t="shared" si="6"/>
        <v>27.6</v>
      </c>
      <c r="K142" s="52">
        <f t="shared" si="6"/>
        <v>0</v>
      </c>
      <c r="L142" s="52">
        <v>0</v>
      </c>
      <c r="M142" s="52">
        <v>52.4</v>
      </c>
      <c r="N142" s="52">
        <v>27.6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</row>
    <row r="143" spans="2:23" ht="31.2">
      <c r="B143" s="137"/>
      <c r="C143" s="137"/>
      <c r="D143" s="137"/>
      <c r="E143" s="137"/>
      <c r="F143" s="51" t="s">
        <v>208</v>
      </c>
      <c r="G143" s="52">
        <f t="shared" si="5"/>
        <v>57.9</v>
      </c>
      <c r="H143" s="52">
        <f t="shared" si="6"/>
        <v>0</v>
      </c>
      <c r="I143" s="52">
        <f t="shared" si="6"/>
        <v>37.9</v>
      </c>
      <c r="J143" s="52">
        <f t="shared" si="6"/>
        <v>20</v>
      </c>
      <c r="K143" s="52">
        <f t="shared" si="6"/>
        <v>0</v>
      </c>
      <c r="L143" s="52">
        <v>0</v>
      </c>
      <c r="M143" s="52">
        <v>37.9</v>
      </c>
      <c r="N143" s="52">
        <v>20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</row>
    <row r="144" spans="2:23">
      <c r="B144" s="137"/>
      <c r="C144" s="137"/>
      <c r="D144" s="137"/>
      <c r="E144" s="137"/>
      <c r="F144" s="51" t="s">
        <v>209</v>
      </c>
      <c r="G144" s="52">
        <f t="shared" si="5"/>
        <v>14.1</v>
      </c>
      <c r="H144" s="52">
        <f t="shared" si="6"/>
        <v>0</v>
      </c>
      <c r="I144" s="52">
        <f t="shared" si="6"/>
        <v>0</v>
      </c>
      <c r="J144" s="52">
        <f t="shared" si="6"/>
        <v>14.1</v>
      </c>
      <c r="K144" s="52">
        <f t="shared" si="6"/>
        <v>0</v>
      </c>
      <c r="L144" s="52">
        <v>0</v>
      </c>
      <c r="M144" s="52">
        <v>0</v>
      </c>
      <c r="N144" s="52">
        <v>14.1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</row>
    <row r="145" spans="2:23">
      <c r="B145" s="137"/>
      <c r="C145" s="137"/>
      <c r="D145" s="137"/>
      <c r="E145" s="137"/>
      <c r="F145" s="51" t="s">
        <v>55</v>
      </c>
      <c r="G145" s="52">
        <f t="shared" si="5"/>
        <v>761.2</v>
      </c>
      <c r="H145" s="52">
        <f t="shared" si="6"/>
        <v>0</v>
      </c>
      <c r="I145" s="52">
        <f t="shared" si="6"/>
        <v>498.5</v>
      </c>
      <c r="J145" s="52">
        <f t="shared" si="6"/>
        <v>262.7</v>
      </c>
      <c r="K145" s="52">
        <f t="shared" si="6"/>
        <v>0</v>
      </c>
      <c r="L145" s="52">
        <v>0</v>
      </c>
      <c r="M145" s="52">
        <v>498.5</v>
      </c>
      <c r="N145" s="52">
        <v>262.7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</row>
    <row r="146" spans="2:23" ht="62.4">
      <c r="B146" s="137"/>
      <c r="C146" s="137"/>
      <c r="D146" s="137"/>
      <c r="E146" s="51" t="s">
        <v>210</v>
      </c>
      <c r="F146" s="51" t="s">
        <v>233</v>
      </c>
      <c r="G146" s="52">
        <f t="shared" si="5"/>
        <v>22</v>
      </c>
      <c r="H146" s="52">
        <f t="shared" si="6"/>
        <v>0</v>
      </c>
      <c r="I146" s="52">
        <f t="shared" si="6"/>
        <v>14.4</v>
      </c>
      <c r="J146" s="52">
        <f t="shared" si="6"/>
        <v>7.6</v>
      </c>
      <c r="K146" s="52">
        <f t="shared" si="6"/>
        <v>0</v>
      </c>
      <c r="L146" s="52">
        <v>0</v>
      </c>
      <c r="M146" s="52">
        <v>14.4</v>
      </c>
      <c r="N146" s="52">
        <v>7.6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</row>
    <row r="147" spans="2:23">
      <c r="B147" s="137"/>
      <c r="C147" s="137"/>
      <c r="D147" s="137"/>
      <c r="E147" s="137" t="s">
        <v>211</v>
      </c>
      <c r="F147" s="137" t="s">
        <v>197</v>
      </c>
      <c r="G147" s="52">
        <f t="shared" si="5"/>
        <v>0</v>
      </c>
      <c r="H147" s="52">
        <f t="shared" si="6"/>
        <v>0</v>
      </c>
      <c r="I147" s="52">
        <f t="shared" si="6"/>
        <v>0</v>
      </c>
      <c r="J147" s="52">
        <f t="shared" si="6"/>
        <v>0</v>
      </c>
      <c r="K147" s="52">
        <f t="shared" si="6"/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</row>
    <row r="148" spans="2:23">
      <c r="B148" s="137"/>
      <c r="C148" s="137"/>
      <c r="D148" s="137" t="s">
        <v>212</v>
      </c>
      <c r="E148" s="137" t="s">
        <v>58</v>
      </c>
      <c r="F148" s="137" t="s">
        <v>197</v>
      </c>
      <c r="G148" s="52">
        <f t="shared" si="5"/>
        <v>31387.5</v>
      </c>
      <c r="H148" s="52">
        <f t="shared" si="6"/>
        <v>31387.5</v>
      </c>
      <c r="I148" s="52">
        <f t="shared" si="6"/>
        <v>0</v>
      </c>
      <c r="J148" s="52">
        <f t="shared" si="6"/>
        <v>0</v>
      </c>
      <c r="K148" s="52">
        <f t="shared" si="6"/>
        <v>0</v>
      </c>
      <c r="L148" s="52">
        <v>10374.299999999999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21013.200000000001</v>
      </c>
      <c r="U148" s="52">
        <v>0</v>
      </c>
      <c r="V148" s="52">
        <v>0</v>
      </c>
      <c r="W148" s="52">
        <v>0</v>
      </c>
    </row>
    <row r="149" spans="2:23">
      <c r="B149" s="137"/>
      <c r="C149" s="137"/>
      <c r="D149" s="137"/>
      <c r="E149" s="137" t="s">
        <v>199</v>
      </c>
      <c r="F149" s="51" t="s">
        <v>213</v>
      </c>
      <c r="G149" s="52">
        <f t="shared" si="5"/>
        <v>27.8</v>
      </c>
      <c r="H149" s="52">
        <f t="shared" si="6"/>
        <v>27.8</v>
      </c>
      <c r="I149" s="52">
        <f t="shared" si="6"/>
        <v>0</v>
      </c>
      <c r="J149" s="52">
        <f t="shared" si="6"/>
        <v>0</v>
      </c>
      <c r="K149" s="52">
        <f t="shared" si="6"/>
        <v>0</v>
      </c>
      <c r="L149" s="52">
        <v>27.8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</row>
    <row r="150" spans="2:23">
      <c r="B150" s="137"/>
      <c r="C150" s="137"/>
      <c r="D150" s="137"/>
      <c r="E150" s="137"/>
      <c r="F150" s="51" t="s">
        <v>55</v>
      </c>
      <c r="G150" s="52">
        <f t="shared" si="5"/>
        <v>9702.6</v>
      </c>
      <c r="H150" s="52">
        <f t="shared" si="6"/>
        <v>9702.6</v>
      </c>
      <c r="I150" s="52">
        <f t="shared" si="6"/>
        <v>0</v>
      </c>
      <c r="J150" s="52">
        <f t="shared" si="6"/>
        <v>0</v>
      </c>
      <c r="K150" s="52">
        <f t="shared" si="6"/>
        <v>0</v>
      </c>
      <c r="L150" s="52">
        <v>998.5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8704.1</v>
      </c>
      <c r="U150" s="52">
        <v>0</v>
      </c>
      <c r="V150" s="52">
        <v>0</v>
      </c>
      <c r="W150" s="52">
        <v>0</v>
      </c>
    </row>
    <row r="151" spans="2:23">
      <c r="B151" s="137"/>
      <c r="C151" s="137"/>
      <c r="D151" s="137"/>
      <c r="E151" s="137" t="s">
        <v>112</v>
      </c>
      <c r="F151" s="137" t="s">
        <v>197</v>
      </c>
      <c r="G151" s="52">
        <f t="shared" si="5"/>
        <v>621.80000000000007</v>
      </c>
      <c r="H151" s="52">
        <f t="shared" si="6"/>
        <v>621.80000000000007</v>
      </c>
      <c r="I151" s="52">
        <f t="shared" si="6"/>
        <v>0</v>
      </c>
      <c r="J151" s="52">
        <f t="shared" si="6"/>
        <v>0</v>
      </c>
      <c r="K151" s="52">
        <f t="shared" si="6"/>
        <v>0</v>
      </c>
      <c r="L151" s="52">
        <v>96.1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525.70000000000005</v>
      </c>
      <c r="U151" s="52">
        <v>0</v>
      </c>
      <c r="V151" s="52">
        <v>0</v>
      </c>
      <c r="W151" s="52">
        <v>0</v>
      </c>
    </row>
    <row r="152" spans="2:23">
      <c r="B152" s="137"/>
      <c r="C152" s="137"/>
      <c r="D152" s="137"/>
      <c r="E152" s="137" t="s">
        <v>194</v>
      </c>
      <c r="F152" s="137" t="s">
        <v>197</v>
      </c>
      <c r="G152" s="52">
        <f t="shared" si="5"/>
        <v>730.1</v>
      </c>
      <c r="H152" s="52">
        <f t="shared" si="6"/>
        <v>730.1</v>
      </c>
      <c r="I152" s="52">
        <f t="shared" si="6"/>
        <v>0</v>
      </c>
      <c r="J152" s="52">
        <f t="shared" si="6"/>
        <v>0</v>
      </c>
      <c r="K152" s="52">
        <f t="shared" si="6"/>
        <v>0</v>
      </c>
      <c r="L152" s="52">
        <v>366.5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363.6</v>
      </c>
      <c r="U152" s="52">
        <v>0</v>
      </c>
      <c r="V152" s="52">
        <v>0</v>
      </c>
      <c r="W152" s="52">
        <v>0</v>
      </c>
    </row>
    <row r="153" spans="2:23">
      <c r="B153" s="137"/>
      <c r="C153" s="137"/>
      <c r="D153" s="137"/>
      <c r="E153" s="137" t="s">
        <v>200</v>
      </c>
      <c r="F153" s="51" t="s">
        <v>214</v>
      </c>
      <c r="G153" s="52">
        <f t="shared" si="5"/>
        <v>5343.2999999999993</v>
      </c>
      <c r="H153" s="52">
        <f t="shared" si="6"/>
        <v>5343.2999999999993</v>
      </c>
      <c r="I153" s="52">
        <f t="shared" si="6"/>
        <v>0</v>
      </c>
      <c r="J153" s="52">
        <f t="shared" si="6"/>
        <v>0</v>
      </c>
      <c r="K153" s="52">
        <f t="shared" si="6"/>
        <v>0</v>
      </c>
      <c r="L153" s="52">
        <v>3852.2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1491.1</v>
      </c>
      <c r="U153" s="52">
        <v>0</v>
      </c>
      <c r="V153" s="52">
        <v>0</v>
      </c>
      <c r="W153" s="52">
        <v>0</v>
      </c>
    </row>
    <row r="154" spans="2:23" ht="31.2">
      <c r="B154" s="137"/>
      <c r="C154" s="137"/>
      <c r="D154" s="137"/>
      <c r="E154" s="137"/>
      <c r="F154" s="51" t="s">
        <v>215</v>
      </c>
      <c r="G154" s="52">
        <f t="shared" si="5"/>
        <v>619.09999999999991</v>
      </c>
      <c r="H154" s="52">
        <f t="shared" si="6"/>
        <v>619.09999999999991</v>
      </c>
      <c r="I154" s="52">
        <f t="shared" si="6"/>
        <v>0</v>
      </c>
      <c r="J154" s="52">
        <f t="shared" si="6"/>
        <v>0</v>
      </c>
      <c r="K154" s="52">
        <f t="shared" si="6"/>
        <v>0</v>
      </c>
      <c r="L154" s="52">
        <v>132.69999999999999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486.4</v>
      </c>
      <c r="U154" s="52">
        <v>0</v>
      </c>
      <c r="V154" s="52">
        <v>0</v>
      </c>
      <c r="W154" s="52">
        <v>0</v>
      </c>
    </row>
    <row r="155" spans="2:23">
      <c r="B155" s="137"/>
      <c r="C155" s="137"/>
      <c r="D155" s="137"/>
      <c r="E155" s="137"/>
      <c r="F155" s="51" t="s">
        <v>216</v>
      </c>
      <c r="G155" s="52">
        <f t="shared" si="5"/>
        <v>1312.7</v>
      </c>
      <c r="H155" s="52">
        <f t="shared" si="6"/>
        <v>1312.7</v>
      </c>
      <c r="I155" s="52">
        <f t="shared" si="6"/>
        <v>0</v>
      </c>
      <c r="J155" s="52">
        <f t="shared" si="6"/>
        <v>0</v>
      </c>
      <c r="K155" s="52">
        <f t="shared" si="6"/>
        <v>0</v>
      </c>
      <c r="L155" s="52">
        <v>795.7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517</v>
      </c>
      <c r="U155" s="52">
        <v>0</v>
      </c>
      <c r="V155" s="52">
        <v>0</v>
      </c>
      <c r="W155" s="52">
        <v>0</v>
      </c>
    </row>
    <row r="156" spans="2:23">
      <c r="B156" s="137"/>
      <c r="C156" s="137"/>
      <c r="D156" s="137"/>
      <c r="E156" s="137"/>
      <c r="F156" s="51" t="s">
        <v>55</v>
      </c>
      <c r="G156" s="52">
        <f t="shared" si="5"/>
        <v>3467.5</v>
      </c>
      <c r="H156" s="52">
        <f t="shared" si="6"/>
        <v>3467.5</v>
      </c>
      <c r="I156" s="52">
        <f t="shared" si="6"/>
        <v>0</v>
      </c>
      <c r="J156" s="52">
        <f t="shared" si="6"/>
        <v>0</v>
      </c>
      <c r="K156" s="52">
        <f t="shared" si="6"/>
        <v>0</v>
      </c>
      <c r="L156" s="52">
        <v>698.2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2769.3</v>
      </c>
      <c r="U156" s="52">
        <v>0</v>
      </c>
      <c r="V156" s="52">
        <v>0</v>
      </c>
      <c r="W156" s="52">
        <v>0</v>
      </c>
    </row>
    <row r="157" spans="2:23">
      <c r="B157" s="137"/>
      <c r="C157" s="137"/>
      <c r="D157" s="137"/>
      <c r="E157" s="137" t="s">
        <v>201</v>
      </c>
      <c r="F157" s="137" t="s">
        <v>197</v>
      </c>
      <c r="G157" s="52">
        <f t="shared" si="5"/>
        <v>0.8</v>
      </c>
      <c r="H157" s="52">
        <f t="shared" si="6"/>
        <v>0.8</v>
      </c>
      <c r="I157" s="52">
        <f t="shared" si="6"/>
        <v>0</v>
      </c>
      <c r="J157" s="52">
        <f t="shared" si="6"/>
        <v>0</v>
      </c>
      <c r="K157" s="52">
        <f t="shared" si="6"/>
        <v>0</v>
      </c>
      <c r="L157" s="52">
        <v>0.8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</row>
    <row r="158" spans="2:23">
      <c r="B158" s="137"/>
      <c r="C158" s="137"/>
      <c r="D158" s="137"/>
      <c r="E158" s="137" t="s">
        <v>217</v>
      </c>
      <c r="F158" s="137" t="s">
        <v>197</v>
      </c>
      <c r="G158" s="52">
        <f t="shared" si="5"/>
        <v>2516.6999999999998</v>
      </c>
      <c r="H158" s="52">
        <f t="shared" si="6"/>
        <v>2516.6999999999998</v>
      </c>
      <c r="I158" s="52">
        <f t="shared" si="6"/>
        <v>0</v>
      </c>
      <c r="J158" s="52">
        <f t="shared" si="6"/>
        <v>0</v>
      </c>
      <c r="K158" s="52">
        <f t="shared" si="6"/>
        <v>0</v>
      </c>
      <c r="L158" s="52">
        <v>1177.3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1339.4</v>
      </c>
      <c r="U158" s="52">
        <v>0</v>
      </c>
      <c r="V158" s="52">
        <v>0</v>
      </c>
      <c r="W158" s="52">
        <v>0</v>
      </c>
    </row>
    <row r="159" spans="2:23">
      <c r="B159" s="137"/>
      <c r="C159" s="137"/>
      <c r="D159" s="137"/>
      <c r="E159" s="137" t="s">
        <v>218</v>
      </c>
      <c r="F159" s="137" t="s">
        <v>197</v>
      </c>
      <c r="G159" s="52">
        <f t="shared" si="5"/>
        <v>735.30000000000007</v>
      </c>
      <c r="H159" s="52">
        <f t="shared" si="6"/>
        <v>735.30000000000007</v>
      </c>
      <c r="I159" s="52">
        <f t="shared" si="6"/>
        <v>0</v>
      </c>
      <c r="J159" s="52">
        <f t="shared" si="6"/>
        <v>0</v>
      </c>
      <c r="K159" s="52">
        <f t="shared" si="6"/>
        <v>0</v>
      </c>
      <c r="L159" s="52">
        <v>37.6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697.7</v>
      </c>
      <c r="U159" s="52">
        <v>0</v>
      </c>
      <c r="V159" s="52">
        <v>0</v>
      </c>
      <c r="W159" s="52">
        <v>0</v>
      </c>
    </row>
    <row r="160" spans="2:23">
      <c r="B160" s="137"/>
      <c r="C160" s="137"/>
      <c r="D160" s="137"/>
      <c r="E160" s="137" t="s">
        <v>202</v>
      </c>
      <c r="F160" s="137" t="s">
        <v>197</v>
      </c>
      <c r="G160" s="52">
        <f t="shared" si="5"/>
        <v>2189</v>
      </c>
      <c r="H160" s="52">
        <f t="shared" si="6"/>
        <v>2189</v>
      </c>
      <c r="I160" s="52">
        <f t="shared" si="6"/>
        <v>0</v>
      </c>
      <c r="J160" s="52">
        <f t="shared" si="6"/>
        <v>0</v>
      </c>
      <c r="K160" s="52">
        <f t="shared" si="6"/>
        <v>0</v>
      </c>
      <c r="L160" s="52">
        <v>2189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</row>
    <row r="161" spans="2:23">
      <c r="B161" s="137"/>
      <c r="C161" s="137"/>
      <c r="D161" s="137"/>
      <c r="E161" s="137" t="s">
        <v>235</v>
      </c>
      <c r="F161" s="137" t="s">
        <v>197</v>
      </c>
      <c r="G161" s="52">
        <f t="shared" si="5"/>
        <v>20.399999999999999</v>
      </c>
      <c r="H161" s="52">
        <f t="shared" si="6"/>
        <v>20.399999999999999</v>
      </c>
      <c r="I161" s="52">
        <f t="shared" si="6"/>
        <v>0</v>
      </c>
      <c r="J161" s="52">
        <f t="shared" si="6"/>
        <v>0</v>
      </c>
      <c r="K161" s="52">
        <f t="shared" si="6"/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20.399999999999999</v>
      </c>
      <c r="U161" s="52">
        <v>0</v>
      </c>
      <c r="V161" s="52">
        <v>0</v>
      </c>
      <c r="W161" s="52">
        <v>0</v>
      </c>
    </row>
    <row r="162" spans="2:23">
      <c r="B162" s="137"/>
      <c r="C162" s="137"/>
      <c r="D162" s="137"/>
      <c r="E162" s="137" t="s">
        <v>220</v>
      </c>
      <c r="F162" s="137" t="s">
        <v>197</v>
      </c>
      <c r="G162" s="52">
        <f t="shared" si="5"/>
        <v>33.200000000000003</v>
      </c>
      <c r="H162" s="52">
        <f t="shared" si="6"/>
        <v>33.200000000000003</v>
      </c>
      <c r="I162" s="52">
        <f t="shared" si="6"/>
        <v>0</v>
      </c>
      <c r="J162" s="52">
        <f t="shared" si="6"/>
        <v>0</v>
      </c>
      <c r="K162" s="52">
        <f t="shared" si="6"/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33.200000000000003</v>
      </c>
      <c r="U162" s="52">
        <v>0</v>
      </c>
      <c r="V162" s="52">
        <v>0</v>
      </c>
      <c r="W162" s="52">
        <v>0</v>
      </c>
    </row>
    <row r="163" spans="2:23" ht="31.2">
      <c r="B163" s="137"/>
      <c r="C163" s="137"/>
      <c r="D163" s="137"/>
      <c r="E163" s="137" t="s">
        <v>221</v>
      </c>
      <c r="F163" s="51" t="s">
        <v>222</v>
      </c>
      <c r="G163" s="52">
        <f t="shared" si="5"/>
        <v>0</v>
      </c>
      <c r="H163" s="52">
        <f t="shared" si="6"/>
        <v>0</v>
      </c>
      <c r="I163" s="52">
        <f t="shared" si="6"/>
        <v>0</v>
      </c>
      <c r="J163" s="52">
        <f t="shared" si="6"/>
        <v>0</v>
      </c>
      <c r="K163" s="52">
        <f t="shared" si="6"/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</row>
    <row r="164" spans="2:23">
      <c r="B164" s="137"/>
      <c r="C164" s="137"/>
      <c r="D164" s="137"/>
      <c r="E164" s="137"/>
      <c r="F164" s="51" t="s">
        <v>223</v>
      </c>
      <c r="G164" s="52">
        <f t="shared" si="5"/>
        <v>0</v>
      </c>
      <c r="H164" s="52">
        <f t="shared" si="6"/>
        <v>0</v>
      </c>
      <c r="I164" s="52">
        <f t="shared" si="6"/>
        <v>0</v>
      </c>
      <c r="J164" s="52">
        <f t="shared" si="6"/>
        <v>0</v>
      </c>
      <c r="K164" s="52">
        <f t="shared" si="6"/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</row>
    <row r="165" spans="2:23">
      <c r="B165" s="137"/>
      <c r="C165" s="137"/>
      <c r="D165" s="137"/>
      <c r="E165" s="137" t="s">
        <v>54</v>
      </c>
      <c r="F165" s="137" t="s">
        <v>197</v>
      </c>
      <c r="G165" s="52">
        <f t="shared" si="5"/>
        <v>0</v>
      </c>
      <c r="H165" s="52">
        <f t="shared" si="6"/>
        <v>0</v>
      </c>
      <c r="I165" s="52">
        <f t="shared" si="6"/>
        <v>0</v>
      </c>
      <c r="J165" s="52">
        <f t="shared" si="6"/>
        <v>0</v>
      </c>
      <c r="K165" s="52">
        <f t="shared" si="6"/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</row>
    <row r="166" spans="2:23">
      <c r="B166" s="137"/>
      <c r="C166" s="137"/>
      <c r="D166" s="137"/>
      <c r="E166" s="137" t="s">
        <v>224</v>
      </c>
      <c r="F166" s="137" t="s">
        <v>197</v>
      </c>
      <c r="G166" s="52">
        <f t="shared" si="5"/>
        <v>561.4</v>
      </c>
      <c r="H166" s="52">
        <f t="shared" si="6"/>
        <v>561.4</v>
      </c>
      <c r="I166" s="52">
        <f t="shared" si="6"/>
        <v>0</v>
      </c>
      <c r="J166" s="52">
        <f t="shared" si="6"/>
        <v>0</v>
      </c>
      <c r="K166" s="52">
        <f t="shared" si="6"/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561.4</v>
      </c>
      <c r="U166" s="52">
        <v>0</v>
      </c>
      <c r="V166" s="52">
        <v>0</v>
      </c>
      <c r="W166" s="52">
        <v>0</v>
      </c>
    </row>
    <row r="167" spans="2:23">
      <c r="B167" s="137"/>
      <c r="C167" s="137"/>
      <c r="D167" s="137"/>
      <c r="E167" s="137" t="s">
        <v>225</v>
      </c>
      <c r="F167" s="137" t="s">
        <v>197</v>
      </c>
      <c r="G167" s="52">
        <f t="shared" si="5"/>
        <v>0</v>
      </c>
      <c r="H167" s="52">
        <f t="shared" si="6"/>
        <v>0</v>
      </c>
      <c r="I167" s="52">
        <f t="shared" si="6"/>
        <v>0</v>
      </c>
      <c r="J167" s="52">
        <f t="shared" si="6"/>
        <v>0</v>
      </c>
      <c r="K167" s="52">
        <f t="shared" si="6"/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</row>
    <row r="168" spans="2:23">
      <c r="B168" s="137"/>
      <c r="C168" s="137"/>
      <c r="D168" s="137"/>
      <c r="E168" s="137" t="s">
        <v>55</v>
      </c>
      <c r="F168" s="137" t="s">
        <v>197</v>
      </c>
      <c r="G168" s="52">
        <f t="shared" si="5"/>
        <v>58</v>
      </c>
      <c r="H168" s="52">
        <f t="shared" si="6"/>
        <v>58</v>
      </c>
      <c r="I168" s="52">
        <f t="shared" si="6"/>
        <v>0</v>
      </c>
      <c r="J168" s="52">
        <f t="shared" si="6"/>
        <v>0</v>
      </c>
      <c r="K168" s="52">
        <f t="shared" si="6"/>
        <v>0</v>
      </c>
      <c r="L168" s="52">
        <v>1.9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56.1</v>
      </c>
      <c r="U168" s="52">
        <v>0</v>
      </c>
      <c r="V168" s="52">
        <v>0</v>
      </c>
      <c r="W168" s="52">
        <v>0</v>
      </c>
    </row>
    <row r="169" spans="2:23">
      <c r="B169" s="137"/>
      <c r="C169" s="137"/>
      <c r="D169" s="137"/>
      <c r="E169" s="137" t="s">
        <v>226</v>
      </c>
      <c r="F169" s="137" t="s">
        <v>197</v>
      </c>
      <c r="G169" s="52">
        <f t="shared" si="5"/>
        <v>3447.8</v>
      </c>
      <c r="H169" s="52">
        <f t="shared" si="6"/>
        <v>3447.8</v>
      </c>
      <c r="I169" s="52">
        <f t="shared" si="6"/>
        <v>0</v>
      </c>
      <c r="J169" s="52">
        <f t="shared" si="6"/>
        <v>0</v>
      </c>
      <c r="K169" s="52">
        <f t="shared" si="6"/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3447.8</v>
      </c>
      <c r="U169" s="52">
        <v>0</v>
      </c>
      <c r="V169" s="52">
        <v>0</v>
      </c>
      <c r="W169" s="52">
        <v>0</v>
      </c>
    </row>
    <row r="170" spans="2:23">
      <c r="B170" s="137"/>
      <c r="C170" s="137"/>
      <c r="D170" s="137" t="s">
        <v>227</v>
      </c>
      <c r="E170" s="137" t="s">
        <v>197</v>
      </c>
      <c r="F170" s="137" t="s">
        <v>197</v>
      </c>
      <c r="G170" s="52">
        <f t="shared" si="5"/>
        <v>26768.6</v>
      </c>
      <c r="H170" s="52">
        <f t="shared" si="6"/>
        <v>26768.6</v>
      </c>
      <c r="I170" s="52">
        <f t="shared" si="6"/>
        <v>0</v>
      </c>
      <c r="J170" s="52">
        <f t="shared" si="6"/>
        <v>0</v>
      </c>
      <c r="K170" s="52">
        <f t="shared" si="6"/>
        <v>0</v>
      </c>
      <c r="L170" s="52">
        <v>13205.6</v>
      </c>
      <c r="M170" s="52">
        <v>0</v>
      </c>
      <c r="N170" s="52">
        <v>0</v>
      </c>
      <c r="O170" s="52">
        <v>0</v>
      </c>
      <c r="P170" s="52">
        <v>328.5</v>
      </c>
      <c r="Q170" s="52">
        <v>0</v>
      </c>
      <c r="R170" s="52">
        <v>0</v>
      </c>
      <c r="S170" s="52">
        <v>0</v>
      </c>
      <c r="T170" s="52">
        <v>13234.5</v>
      </c>
      <c r="U170" s="52">
        <v>0</v>
      </c>
      <c r="V170" s="52">
        <v>0</v>
      </c>
      <c r="W170" s="52">
        <v>0</v>
      </c>
    </row>
    <row r="171" spans="2:23">
      <c r="B171" s="137" t="s">
        <v>125</v>
      </c>
      <c r="C171" s="137" t="s">
        <v>128</v>
      </c>
      <c r="D171" s="137" t="s">
        <v>123</v>
      </c>
      <c r="E171" s="137"/>
      <c r="F171" s="137" t="s">
        <v>197</v>
      </c>
      <c r="G171" s="52">
        <f t="shared" si="5"/>
        <v>80103.199999999997</v>
      </c>
      <c r="H171" s="52">
        <f t="shared" si="6"/>
        <v>55322.7</v>
      </c>
      <c r="I171" s="52">
        <f t="shared" si="6"/>
        <v>16185.1</v>
      </c>
      <c r="J171" s="52">
        <f t="shared" si="6"/>
        <v>8595.4</v>
      </c>
      <c r="K171" s="52">
        <f t="shared" si="6"/>
        <v>0</v>
      </c>
      <c r="L171" s="52">
        <v>17336.3</v>
      </c>
      <c r="M171" s="52">
        <v>16185.1</v>
      </c>
      <c r="N171" s="52">
        <v>8595.4</v>
      </c>
      <c r="O171" s="52">
        <v>0</v>
      </c>
      <c r="P171" s="52">
        <v>97.8</v>
      </c>
      <c r="Q171" s="52">
        <v>0</v>
      </c>
      <c r="R171" s="52">
        <v>0</v>
      </c>
      <c r="S171" s="52">
        <v>0</v>
      </c>
      <c r="T171" s="52">
        <v>37888.6</v>
      </c>
      <c r="U171" s="52">
        <v>0</v>
      </c>
      <c r="V171" s="52">
        <v>0</v>
      </c>
      <c r="W171" s="52">
        <v>0</v>
      </c>
    </row>
    <row r="172" spans="2:23">
      <c r="B172" s="137"/>
      <c r="C172" s="137"/>
      <c r="D172" s="137" t="s">
        <v>198</v>
      </c>
      <c r="E172" s="137" t="s">
        <v>58</v>
      </c>
      <c r="F172" s="137" t="s">
        <v>197</v>
      </c>
      <c r="G172" s="52">
        <f t="shared" si="5"/>
        <v>28355.9</v>
      </c>
      <c r="H172" s="52">
        <f t="shared" si="6"/>
        <v>3575.4</v>
      </c>
      <c r="I172" s="52">
        <f t="shared" si="6"/>
        <v>16185.1</v>
      </c>
      <c r="J172" s="52">
        <f t="shared" si="6"/>
        <v>8595.4</v>
      </c>
      <c r="K172" s="52">
        <f t="shared" si="6"/>
        <v>0</v>
      </c>
      <c r="L172" s="52">
        <v>0</v>
      </c>
      <c r="M172" s="52">
        <v>16185.1</v>
      </c>
      <c r="N172" s="52">
        <v>8595.4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3575.4</v>
      </c>
      <c r="U172" s="52">
        <v>0</v>
      </c>
      <c r="V172" s="52">
        <v>0</v>
      </c>
      <c r="W172" s="52">
        <v>0</v>
      </c>
    </row>
    <row r="173" spans="2:23">
      <c r="B173" s="137"/>
      <c r="C173" s="137"/>
      <c r="D173" s="137"/>
      <c r="E173" s="137" t="s">
        <v>153</v>
      </c>
      <c r="F173" s="51" t="s">
        <v>58</v>
      </c>
      <c r="G173" s="52">
        <f t="shared" si="5"/>
        <v>25889.9</v>
      </c>
      <c r="H173" s="52">
        <f t="shared" si="6"/>
        <v>3575.4</v>
      </c>
      <c r="I173" s="52">
        <f t="shared" si="6"/>
        <v>14586.9</v>
      </c>
      <c r="J173" s="52">
        <f t="shared" si="6"/>
        <v>7727.6</v>
      </c>
      <c r="K173" s="52">
        <f t="shared" si="6"/>
        <v>0</v>
      </c>
      <c r="L173" s="52">
        <v>0</v>
      </c>
      <c r="M173" s="52">
        <v>14586.9</v>
      </c>
      <c r="N173" s="52">
        <v>7727.6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3575.4</v>
      </c>
      <c r="U173" s="52">
        <v>0</v>
      </c>
      <c r="V173" s="52">
        <v>0</v>
      </c>
      <c r="W173" s="52">
        <v>0</v>
      </c>
    </row>
    <row r="174" spans="2:23">
      <c r="B174" s="137"/>
      <c r="C174" s="137"/>
      <c r="D174" s="137"/>
      <c r="E174" s="137"/>
      <c r="F174" s="51" t="s">
        <v>199</v>
      </c>
      <c r="G174" s="52">
        <f t="shared" si="5"/>
        <v>7137.3</v>
      </c>
      <c r="H174" s="52">
        <f t="shared" si="6"/>
        <v>0</v>
      </c>
      <c r="I174" s="52">
        <f t="shared" si="6"/>
        <v>4665.6000000000004</v>
      </c>
      <c r="J174" s="52">
        <f t="shared" si="6"/>
        <v>2471.6999999999998</v>
      </c>
      <c r="K174" s="52">
        <f t="shared" si="6"/>
        <v>0</v>
      </c>
      <c r="L174" s="52">
        <v>0</v>
      </c>
      <c r="M174" s="52">
        <v>4665.6000000000004</v>
      </c>
      <c r="N174" s="52">
        <v>2471.6999999999998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</row>
    <row r="175" spans="2:23" ht="31.2">
      <c r="B175" s="137"/>
      <c r="C175" s="137"/>
      <c r="D175" s="137"/>
      <c r="E175" s="137"/>
      <c r="F175" s="51" t="s">
        <v>200</v>
      </c>
      <c r="G175" s="52">
        <f t="shared" si="5"/>
        <v>6278.7</v>
      </c>
      <c r="H175" s="52">
        <f t="shared" si="6"/>
        <v>0</v>
      </c>
      <c r="I175" s="52">
        <f t="shared" si="6"/>
        <v>4104.3999999999996</v>
      </c>
      <c r="J175" s="52">
        <f t="shared" si="6"/>
        <v>2174.3000000000002</v>
      </c>
      <c r="K175" s="52">
        <f t="shared" si="6"/>
        <v>0</v>
      </c>
      <c r="L175" s="52">
        <v>0</v>
      </c>
      <c r="M175" s="52">
        <v>4104.3999999999996</v>
      </c>
      <c r="N175" s="52">
        <v>2174.3000000000002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</row>
    <row r="176" spans="2:23">
      <c r="B176" s="137"/>
      <c r="C176" s="137"/>
      <c r="D176" s="137"/>
      <c r="E176" s="137"/>
      <c r="F176" s="51" t="s">
        <v>201</v>
      </c>
      <c r="G176" s="52">
        <f t="shared" si="5"/>
        <v>211.39999999999998</v>
      </c>
      <c r="H176" s="52">
        <f t="shared" si="6"/>
        <v>0</v>
      </c>
      <c r="I176" s="52">
        <f t="shared" si="6"/>
        <v>138.19999999999999</v>
      </c>
      <c r="J176" s="52">
        <f t="shared" si="6"/>
        <v>73.2</v>
      </c>
      <c r="K176" s="52">
        <f t="shared" si="6"/>
        <v>0</v>
      </c>
      <c r="L176" s="52">
        <v>0</v>
      </c>
      <c r="M176" s="52">
        <v>138.19999999999999</v>
      </c>
      <c r="N176" s="52">
        <v>73.2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</row>
    <row r="177" spans="2:23">
      <c r="B177" s="137"/>
      <c r="C177" s="137"/>
      <c r="D177" s="137"/>
      <c r="E177" s="137"/>
      <c r="F177" s="51" t="s">
        <v>202</v>
      </c>
      <c r="G177" s="52">
        <f t="shared" si="5"/>
        <v>421.9</v>
      </c>
      <c r="H177" s="52">
        <f t="shared" si="6"/>
        <v>0</v>
      </c>
      <c r="I177" s="52">
        <f t="shared" si="6"/>
        <v>275.8</v>
      </c>
      <c r="J177" s="52">
        <f t="shared" si="6"/>
        <v>146.1</v>
      </c>
      <c r="K177" s="52">
        <f t="shared" si="6"/>
        <v>0</v>
      </c>
      <c r="L177" s="52">
        <v>0</v>
      </c>
      <c r="M177" s="52">
        <v>275.8</v>
      </c>
      <c r="N177" s="52">
        <v>146.1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</row>
    <row r="178" spans="2:23" ht="31.2">
      <c r="B178" s="137"/>
      <c r="C178" s="137"/>
      <c r="D178" s="137"/>
      <c r="E178" s="137"/>
      <c r="F178" s="51" t="s">
        <v>203</v>
      </c>
      <c r="G178" s="52">
        <f t="shared" si="5"/>
        <v>958</v>
      </c>
      <c r="H178" s="52">
        <f t="shared" si="6"/>
        <v>0</v>
      </c>
      <c r="I178" s="52">
        <f t="shared" si="6"/>
        <v>626.20000000000005</v>
      </c>
      <c r="J178" s="52">
        <f t="shared" si="6"/>
        <v>331.8</v>
      </c>
      <c r="K178" s="52">
        <f t="shared" si="6"/>
        <v>0</v>
      </c>
      <c r="L178" s="52">
        <v>0</v>
      </c>
      <c r="M178" s="52">
        <v>626.20000000000005</v>
      </c>
      <c r="N178" s="52">
        <v>331.8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</row>
    <row r="179" spans="2:23">
      <c r="B179" s="137"/>
      <c r="C179" s="137"/>
      <c r="D179" s="137"/>
      <c r="E179" s="137"/>
      <c r="F179" s="51" t="s">
        <v>204</v>
      </c>
      <c r="G179" s="52">
        <f t="shared" si="5"/>
        <v>3785.9</v>
      </c>
      <c r="H179" s="52">
        <f t="shared" si="6"/>
        <v>3575.4</v>
      </c>
      <c r="I179" s="52">
        <f t="shared" si="6"/>
        <v>137.6</v>
      </c>
      <c r="J179" s="52">
        <f t="shared" si="6"/>
        <v>72.900000000000006</v>
      </c>
      <c r="K179" s="52">
        <f t="shared" si="6"/>
        <v>0</v>
      </c>
      <c r="L179" s="52">
        <v>0</v>
      </c>
      <c r="M179" s="52">
        <v>137.6</v>
      </c>
      <c r="N179" s="52">
        <v>72.900000000000006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3575.4</v>
      </c>
      <c r="U179" s="52">
        <v>0</v>
      </c>
      <c r="V179" s="52">
        <v>0</v>
      </c>
      <c r="W179" s="52">
        <v>0</v>
      </c>
    </row>
    <row r="180" spans="2:23">
      <c r="B180" s="137"/>
      <c r="C180" s="137"/>
      <c r="D180" s="137"/>
      <c r="E180" s="137"/>
      <c r="F180" s="51" t="s">
        <v>55</v>
      </c>
      <c r="G180" s="52">
        <f t="shared" si="5"/>
        <v>7096.7000000000007</v>
      </c>
      <c r="H180" s="52">
        <f t="shared" si="6"/>
        <v>0</v>
      </c>
      <c r="I180" s="52">
        <f t="shared" si="6"/>
        <v>4639.1000000000004</v>
      </c>
      <c r="J180" s="52">
        <f t="shared" si="6"/>
        <v>2457.6</v>
      </c>
      <c r="K180" s="52">
        <f t="shared" si="6"/>
        <v>0</v>
      </c>
      <c r="L180" s="52">
        <v>0</v>
      </c>
      <c r="M180" s="52">
        <v>4639.1000000000004</v>
      </c>
      <c r="N180" s="52">
        <v>2457.6</v>
      </c>
      <c r="O180" s="52">
        <v>0</v>
      </c>
      <c r="P180" s="52">
        <v>0</v>
      </c>
      <c r="Q180" s="52">
        <v>0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</row>
    <row r="181" spans="2:23">
      <c r="B181" s="137"/>
      <c r="C181" s="137"/>
      <c r="D181" s="137"/>
      <c r="E181" s="137" t="s">
        <v>154</v>
      </c>
      <c r="F181" s="51" t="s">
        <v>58</v>
      </c>
      <c r="G181" s="52">
        <f t="shared" si="5"/>
        <v>2445.8000000000002</v>
      </c>
      <c r="H181" s="52">
        <f t="shared" si="6"/>
        <v>0</v>
      </c>
      <c r="I181" s="52">
        <f t="shared" si="6"/>
        <v>1585</v>
      </c>
      <c r="J181" s="52">
        <f t="shared" si="6"/>
        <v>860.8</v>
      </c>
      <c r="K181" s="52">
        <f t="shared" si="6"/>
        <v>0</v>
      </c>
      <c r="L181" s="52">
        <v>0</v>
      </c>
      <c r="M181" s="52">
        <v>1585</v>
      </c>
      <c r="N181" s="52">
        <v>860.8</v>
      </c>
      <c r="O181" s="52">
        <v>0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</row>
    <row r="182" spans="2:23">
      <c r="B182" s="137"/>
      <c r="C182" s="137"/>
      <c r="D182" s="137"/>
      <c r="E182" s="137"/>
      <c r="F182" s="51" t="s">
        <v>205</v>
      </c>
      <c r="G182" s="52">
        <f t="shared" si="5"/>
        <v>841.2</v>
      </c>
      <c r="H182" s="52">
        <f t="shared" si="6"/>
        <v>0</v>
      </c>
      <c r="I182" s="52">
        <f t="shared" si="6"/>
        <v>549.9</v>
      </c>
      <c r="J182" s="52">
        <f t="shared" si="6"/>
        <v>291.3</v>
      </c>
      <c r="K182" s="52">
        <f t="shared" si="6"/>
        <v>0</v>
      </c>
      <c r="L182" s="52">
        <v>0</v>
      </c>
      <c r="M182" s="52">
        <v>549.9</v>
      </c>
      <c r="N182" s="52">
        <v>291.3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</row>
    <row r="183" spans="2:23">
      <c r="B183" s="137"/>
      <c r="C183" s="137"/>
      <c r="D183" s="137"/>
      <c r="E183" s="137"/>
      <c r="F183" s="51" t="s">
        <v>206</v>
      </c>
      <c r="G183" s="52">
        <f t="shared" si="5"/>
        <v>777.6</v>
      </c>
      <c r="H183" s="52">
        <f t="shared" si="6"/>
        <v>0</v>
      </c>
      <c r="I183" s="52">
        <f t="shared" si="6"/>
        <v>508.3</v>
      </c>
      <c r="J183" s="52">
        <f t="shared" si="6"/>
        <v>269.3</v>
      </c>
      <c r="K183" s="52">
        <f t="shared" si="6"/>
        <v>0</v>
      </c>
      <c r="L183" s="52">
        <v>0</v>
      </c>
      <c r="M183" s="52">
        <v>508.3</v>
      </c>
      <c r="N183" s="52">
        <v>269.3</v>
      </c>
      <c r="O183" s="52">
        <v>0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</row>
    <row r="184" spans="2:23">
      <c r="B184" s="137"/>
      <c r="C184" s="137"/>
      <c r="D184" s="137"/>
      <c r="E184" s="137"/>
      <c r="F184" s="51" t="s">
        <v>207</v>
      </c>
      <c r="G184" s="52">
        <f t="shared" si="5"/>
        <v>71.3</v>
      </c>
      <c r="H184" s="52">
        <f t="shared" si="6"/>
        <v>0</v>
      </c>
      <c r="I184" s="52">
        <f t="shared" si="6"/>
        <v>46.6</v>
      </c>
      <c r="J184" s="52">
        <f t="shared" si="6"/>
        <v>24.7</v>
      </c>
      <c r="K184" s="52">
        <f t="shared" si="6"/>
        <v>0</v>
      </c>
      <c r="L184" s="52">
        <v>0</v>
      </c>
      <c r="M184" s="52">
        <v>46.6</v>
      </c>
      <c r="N184" s="52">
        <v>24.7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</row>
    <row r="185" spans="2:23" ht="31.2">
      <c r="B185" s="137"/>
      <c r="C185" s="137"/>
      <c r="D185" s="137"/>
      <c r="E185" s="137"/>
      <c r="F185" s="51" t="s">
        <v>208</v>
      </c>
      <c r="G185" s="52">
        <f t="shared" si="5"/>
        <v>51.400000000000006</v>
      </c>
      <c r="H185" s="52">
        <f t="shared" si="6"/>
        <v>0</v>
      </c>
      <c r="I185" s="52">
        <f t="shared" si="6"/>
        <v>33.6</v>
      </c>
      <c r="J185" s="52">
        <f t="shared" si="6"/>
        <v>17.8</v>
      </c>
      <c r="K185" s="52">
        <f t="shared" si="6"/>
        <v>0</v>
      </c>
      <c r="L185" s="52">
        <v>0</v>
      </c>
      <c r="M185" s="52">
        <v>33.6</v>
      </c>
      <c r="N185" s="52">
        <v>17.8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</row>
    <row r="186" spans="2:23">
      <c r="B186" s="137"/>
      <c r="C186" s="137"/>
      <c r="D186" s="137"/>
      <c r="E186" s="137"/>
      <c r="F186" s="51" t="s">
        <v>209</v>
      </c>
      <c r="G186" s="52">
        <f t="shared" si="5"/>
        <v>21.1</v>
      </c>
      <c r="H186" s="52">
        <f t="shared" si="6"/>
        <v>0</v>
      </c>
      <c r="I186" s="52">
        <f t="shared" si="6"/>
        <v>0</v>
      </c>
      <c r="J186" s="52">
        <f t="shared" si="6"/>
        <v>21.1</v>
      </c>
      <c r="K186" s="52">
        <f t="shared" si="6"/>
        <v>0</v>
      </c>
      <c r="L186" s="52">
        <v>0</v>
      </c>
      <c r="M186" s="52">
        <v>0</v>
      </c>
      <c r="N186" s="52">
        <v>21.1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</row>
    <row r="187" spans="2:23">
      <c r="B187" s="137"/>
      <c r="C187" s="137"/>
      <c r="D187" s="137"/>
      <c r="E187" s="137"/>
      <c r="F187" s="51" t="s">
        <v>55</v>
      </c>
      <c r="G187" s="52">
        <f t="shared" si="5"/>
        <v>683.2</v>
      </c>
      <c r="H187" s="52">
        <f t="shared" si="6"/>
        <v>0</v>
      </c>
      <c r="I187" s="52">
        <f t="shared" si="6"/>
        <v>446.6</v>
      </c>
      <c r="J187" s="52">
        <f t="shared" si="6"/>
        <v>236.6</v>
      </c>
      <c r="K187" s="52">
        <f t="shared" si="6"/>
        <v>0</v>
      </c>
      <c r="L187" s="52">
        <v>0</v>
      </c>
      <c r="M187" s="52">
        <v>446.6</v>
      </c>
      <c r="N187" s="52">
        <v>236.6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</row>
    <row r="188" spans="2:23" ht="62.4">
      <c r="B188" s="137"/>
      <c r="C188" s="137"/>
      <c r="D188" s="137"/>
      <c r="E188" s="51" t="s">
        <v>210</v>
      </c>
      <c r="F188" s="51" t="s">
        <v>233</v>
      </c>
      <c r="G188" s="52">
        <f t="shared" si="5"/>
        <v>20.2</v>
      </c>
      <c r="H188" s="52">
        <f t="shared" si="6"/>
        <v>0</v>
      </c>
      <c r="I188" s="52">
        <f t="shared" si="6"/>
        <v>13.2</v>
      </c>
      <c r="J188" s="52">
        <f t="shared" si="6"/>
        <v>7</v>
      </c>
      <c r="K188" s="52">
        <f t="shared" si="6"/>
        <v>0</v>
      </c>
      <c r="L188" s="52">
        <v>0</v>
      </c>
      <c r="M188" s="52">
        <v>13.2</v>
      </c>
      <c r="N188" s="52">
        <v>7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52">
        <v>0</v>
      </c>
      <c r="U188" s="52">
        <v>0</v>
      </c>
      <c r="V188" s="52">
        <v>0</v>
      </c>
      <c r="W188" s="52">
        <v>0</v>
      </c>
    </row>
    <row r="189" spans="2:23">
      <c r="B189" s="137"/>
      <c r="C189" s="137"/>
      <c r="D189" s="137"/>
      <c r="E189" s="137" t="s">
        <v>211</v>
      </c>
      <c r="F189" s="137" t="s">
        <v>197</v>
      </c>
      <c r="G189" s="52">
        <f t="shared" si="5"/>
        <v>0</v>
      </c>
      <c r="H189" s="52">
        <f t="shared" si="6"/>
        <v>0</v>
      </c>
      <c r="I189" s="52">
        <f t="shared" si="6"/>
        <v>0</v>
      </c>
      <c r="J189" s="52">
        <f t="shared" si="6"/>
        <v>0</v>
      </c>
      <c r="K189" s="52">
        <f t="shared" si="6"/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</row>
    <row r="190" spans="2:23">
      <c r="B190" s="137"/>
      <c r="C190" s="137"/>
      <c r="D190" s="137" t="s">
        <v>212</v>
      </c>
      <c r="E190" s="137" t="s">
        <v>58</v>
      </c>
      <c r="F190" s="137" t="s">
        <v>197</v>
      </c>
      <c r="G190" s="52">
        <f t="shared" si="5"/>
        <v>24095.599999999999</v>
      </c>
      <c r="H190" s="52">
        <f t="shared" si="6"/>
        <v>24095.599999999999</v>
      </c>
      <c r="I190" s="52">
        <f t="shared" si="6"/>
        <v>0</v>
      </c>
      <c r="J190" s="52">
        <f t="shared" si="6"/>
        <v>0</v>
      </c>
      <c r="K190" s="52">
        <f t="shared" si="6"/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24095.599999999999</v>
      </c>
      <c r="U190" s="52">
        <v>0</v>
      </c>
      <c r="V190" s="52">
        <v>0</v>
      </c>
      <c r="W190" s="52">
        <v>0</v>
      </c>
    </row>
    <row r="191" spans="2:23">
      <c r="B191" s="137"/>
      <c r="C191" s="137"/>
      <c r="D191" s="137"/>
      <c r="E191" s="137" t="s">
        <v>199</v>
      </c>
      <c r="F191" s="51" t="s">
        <v>213</v>
      </c>
      <c r="G191" s="52">
        <f t="shared" si="5"/>
        <v>25.2</v>
      </c>
      <c r="H191" s="52">
        <f t="shared" si="6"/>
        <v>25.2</v>
      </c>
      <c r="I191" s="52">
        <f t="shared" si="6"/>
        <v>0</v>
      </c>
      <c r="J191" s="52">
        <f t="shared" si="6"/>
        <v>0</v>
      </c>
      <c r="K191" s="52">
        <f t="shared" si="6"/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25.2</v>
      </c>
      <c r="U191" s="52">
        <v>0</v>
      </c>
      <c r="V191" s="52">
        <v>0</v>
      </c>
      <c r="W191" s="52">
        <v>0</v>
      </c>
    </row>
    <row r="192" spans="2:23">
      <c r="B192" s="137"/>
      <c r="C192" s="137"/>
      <c r="D192" s="137"/>
      <c r="E192" s="137"/>
      <c r="F192" s="51" t="s">
        <v>55</v>
      </c>
      <c r="G192" s="52">
        <f t="shared" si="5"/>
        <v>4545.5</v>
      </c>
      <c r="H192" s="52">
        <f t="shared" si="6"/>
        <v>4545.5</v>
      </c>
      <c r="I192" s="52">
        <f t="shared" si="6"/>
        <v>0</v>
      </c>
      <c r="J192" s="52">
        <f t="shared" si="6"/>
        <v>0</v>
      </c>
      <c r="K192" s="52">
        <f t="shared" si="6"/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4545.5</v>
      </c>
      <c r="U192" s="52">
        <v>0</v>
      </c>
      <c r="V192" s="52">
        <v>0</v>
      </c>
      <c r="W192" s="52">
        <v>0</v>
      </c>
    </row>
    <row r="193" spans="2:23">
      <c r="B193" s="137"/>
      <c r="C193" s="137"/>
      <c r="D193" s="137"/>
      <c r="E193" s="137" t="s">
        <v>112</v>
      </c>
      <c r="F193" s="137" t="s">
        <v>197</v>
      </c>
      <c r="G193" s="52">
        <f t="shared" si="5"/>
        <v>587</v>
      </c>
      <c r="H193" s="52">
        <f t="shared" si="6"/>
        <v>587</v>
      </c>
      <c r="I193" s="52">
        <f t="shared" si="6"/>
        <v>0</v>
      </c>
      <c r="J193" s="52">
        <f t="shared" si="6"/>
        <v>0</v>
      </c>
      <c r="K193" s="52">
        <f t="shared" si="6"/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587</v>
      </c>
      <c r="U193" s="52">
        <v>0</v>
      </c>
      <c r="V193" s="52">
        <v>0</v>
      </c>
      <c r="W193" s="52">
        <v>0</v>
      </c>
    </row>
    <row r="194" spans="2:23">
      <c r="B194" s="137"/>
      <c r="C194" s="137"/>
      <c r="D194" s="137"/>
      <c r="E194" s="137" t="s">
        <v>194</v>
      </c>
      <c r="F194" s="137" t="s">
        <v>197</v>
      </c>
      <c r="G194" s="52">
        <f t="shared" si="5"/>
        <v>505.6</v>
      </c>
      <c r="H194" s="52">
        <f t="shared" si="6"/>
        <v>505.6</v>
      </c>
      <c r="I194" s="52">
        <f t="shared" si="6"/>
        <v>0</v>
      </c>
      <c r="J194" s="52">
        <f t="shared" si="6"/>
        <v>0</v>
      </c>
      <c r="K194" s="52">
        <f t="shared" ref="K194:K257" si="7">SUM(O194,S194,W194)</f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505.6</v>
      </c>
      <c r="U194" s="52">
        <v>0</v>
      </c>
      <c r="V194" s="52">
        <v>0</v>
      </c>
      <c r="W194" s="52">
        <v>0</v>
      </c>
    </row>
    <row r="195" spans="2:23">
      <c r="B195" s="137"/>
      <c r="C195" s="137"/>
      <c r="D195" s="137"/>
      <c r="E195" s="137" t="s">
        <v>200</v>
      </c>
      <c r="F195" s="51" t="s">
        <v>214</v>
      </c>
      <c r="G195" s="52">
        <f t="shared" ref="G195:G258" si="8">SUM(H195:K195)</f>
        <v>5720</v>
      </c>
      <c r="H195" s="52">
        <f t="shared" ref="H195:K258" si="9">SUM(L195,P195,T195)</f>
        <v>5720</v>
      </c>
      <c r="I195" s="52">
        <f t="shared" si="9"/>
        <v>0</v>
      </c>
      <c r="J195" s="52">
        <f t="shared" si="9"/>
        <v>0</v>
      </c>
      <c r="K195" s="52">
        <f t="shared" si="7"/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5720</v>
      </c>
      <c r="U195" s="52">
        <v>0</v>
      </c>
      <c r="V195" s="52">
        <v>0</v>
      </c>
      <c r="W195" s="52">
        <v>0</v>
      </c>
    </row>
    <row r="196" spans="2:23" ht="31.2">
      <c r="B196" s="137"/>
      <c r="C196" s="137"/>
      <c r="D196" s="137"/>
      <c r="E196" s="137"/>
      <c r="F196" s="51" t="s">
        <v>215</v>
      </c>
      <c r="G196" s="52">
        <f t="shared" si="8"/>
        <v>525.9</v>
      </c>
      <c r="H196" s="52">
        <f t="shared" si="9"/>
        <v>525.9</v>
      </c>
      <c r="I196" s="52">
        <f t="shared" si="9"/>
        <v>0</v>
      </c>
      <c r="J196" s="52">
        <f t="shared" si="9"/>
        <v>0</v>
      </c>
      <c r="K196" s="52">
        <f t="shared" si="7"/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525.9</v>
      </c>
      <c r="U196" s="52">
        <v>0</v>
      </c>
      <c r="V196" s="52">
        <v>0</v>
      </c>
      <c r="W196" s="52">
        <v>0</v>
      </c>
    </row>
    <row r="197" spans="2:23">
      <c r="B197" s="137"/>
      <c r="C197" s="137"/>
      <c r="D197" s="137"/>
      <c r="E197" s="137"/>
      <c r="F197" s="51" t="s">
        <v>216</v>
      </c>
      <c r="G197" s="52">
        <f t="shared" si="8"/>
        <v>1344.1</v>
      </c>
      <c r="H197" s="52">
        <f t="shared" si="9"/>
        <v>1344.1</v>
      </c>
      <c r="I197" s="52">
        <f t="shared" si="9"/>
        <v>0</v>
      </c>
      <c r="J197" s="52">
        <f t="shared" si="9"/>
        <v>0</v>
      </c>
      <c r="K197" s="52">
        <f t="shared" si="7"/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1344.1</v>
      </c>
      <c r="U197" s="52">
        <v>0</v>
      </c>
      <c r="V197" s="52">
        <v>0</v>
      </c>
      <c r="W197" s="52">
        <v>0</v>
      </c>
    </row>
    <row r="198" spans="2:23">
      <c r="B198" s="137"/>
      <c r="C198" s="137"/>
      <c r="D198" s="137"/>
      <c r="E198" s="137"/>
      <c r="F198" s="51" t="s">
        <v>55</v>
      </c>
      <c r="G198" s="52">
        <f t="shared" si="8"/>
        <v>2014.3</v>
      </c>
      <c r="H198" s="52">
        <f t="shared" si="9"/>
        <v>2014.3</v>
      </c>
      <c r="I198" s="52">
        <f t="shared" si="9"/>
        <v>0</v>
      </c>
      <c r="J198" s="52">
        <f t="shared" si="9"/>
        <v>0</v>
      </c>
      <c r="K198" s="52">
        <f t="shared" si="7"/>
        <v>0</v>
      </c>
      <c r="L198" s="52">
        <v>0</v>
      </c>
      <c r="M198" s="52">
        <v>0</v>
      </c>
      <c r="N198" s="52">
        <v>0</v>
      </c>
      <c r="O198" s="52">
        <v>0</v>
      </c>
      <c r="P198" s="52">
        <v>0</v>
      </c>
      <c r="Q198" s="52">
        <v>0</v>
      </c>
      <c r="R198" s="52">
        <v>0</v>
      </c>
      <c r="S198" s="52">
        <v>0</v>
      </c>
      <c r="T198" s="52">
        <v>2014.3</v>
      </c>
      <c r="U198" s="52">
        <v>0</v>
      </c>
      <c r="V198" s="52">
        <v>0</v>
      </c>
      <c r="W198" s="52">
        <v>0</v>
      </c>
    </row>
    <row r="199" spans="2:23">
      <c r="B199" s="137"/>
      <c r="C199" s="137"/>
      <c r="D199" s="137"/>
      <c r="E199" s="137" t="s">
        <v>201</v>
      </c>
      <c r="F199" s="137" t="s">
        <v>197</v>
      </c>
      <c r="G199" s="52">
        <f t="shared" si="8"/>
        <v>0</v>
      </c>
      <c r="H199" s="52">
        <f t="shared" si="9"/>
        <v>0</v>
      </c>
      <c r="I199" s="52">
        <f t="shared" si="9"/>
        <v>0</v>
      </c>
      <c r="J199" s="52">
        <f t="shared" si="9"/>
        <v>0</v>
      </c>
      <c r="K199" s="52">
        <f t="shared" si="7"/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</row>
    <row r="200" spans="2:23">
      <c r="B200" s="137"/>
      <c r="C200" s="137"/>
      <c r="D200" s="137"/>
      <c r="E200" s="137" t="s">
        <v>217</v>
      </c>
      <c r="F200" s="137" t="s">
        <v>197</v>
      </c>
      <c r="G200" s="52">
        <f t="shared" si="8"/>
        <v>2277.5</v>
      </c>
      <c r="H200" s="52">
        <f t="shared" si="9"/>
        <v>2277.5</v>
      </c>
      <c r="I200" s="52">
        <f t="shared" si="9"/>
        <v>0</v>
      </c>
      <c r="J200" s="52">
        <f t="shared" si="9"/>
        <v>0</v>
      </c>
      <c r="K200" s="52">
        <f t="shared" si="7"/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2277.5</v>
      </c>
      <c r="U200" s="52">
        <v>0</v>
      </c>
      <c r="V200" s="52">
        <v>0</v>
      </c>
      <c r="W200" s="52">
        <v>0</v>
      </c>
    </row>
    <row r="201" spans="2:23">
      <c r="B201" s="137"/>
      <c r="C201" s="137"/>
      <c r="D201" s="137"/>
      <c r="E201" s="137" t="s">
        <v>218</v>
      </c>
      <c r="F201" s="137" t="s">
        <v>197</v>
      </c>
      <c r="G201" s="52">
        <f t="shared" si="8"/>
        <v>871.8</v>
      </c>
      <c r="H201" s="52">
        <f t="shared" si="9"/>
        <v>871.8</v>
      </c>
      <c r="I201" s="52">
        <f t="shared" si="9"/>
        <v>0</v>
      </c>
      <c r="J201" s="52">
        <f t="shared" si="9"/>
        <v>0</v>
      </c>
      <c r="K201" s="52">
        <f t="shared" si="7"/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871.8</v>
      </c>
      <c r="U201" s="52">
        <v>0</v>
      </c>
      <c r="V201" s="52">
        <v>0</v>
      </c>
      <c r="W201" s="52">
        <v>0</v>
      </c>
    </row>
    <row r="202" spans="2:23">
      <c r="B202" s="137"/>
      <c r="C202" s="137"/>
      <c r="D202" s="137"/>
      <c r="E202" s="137" t="s">
        <v>202</v>
      </c>
      <c r="F202" s="137" t="s">
        <v>197</v>
      </c>
      <c r="G202" s="52">
        <f t="shared" si="8"/>
        <v>0</v>
      </c>
      <c r="H202" s="52">
        <f t="shared" si="9"/>
        <v>0</v>
      </c>
      <c r="I202" s="52">
        <f t="shared" si="9"/>
        <v>0</v>
      </c>
      <c r="J202" s="52">
        <f t="shared" si="9"/>
        <v>0</v>
      </c>
      <c r="K202" s="52">
        <f t="shared" si="7"/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</row>
    <row r="203" spans="2:23">
      <c r="B203" s="137"/>
      <c r="C203" s="137"/>
      <c r="D203" s="137"/>
      <c r="E203" s="137" t="s">
        <v>235</v>
      </c>
      <c r="F203" s="137" t="s">
        <v>197</v>
      </c>
      <c r="G203" s="52">
        <f t="shared" si="8"/>
        <v>20</v>
      </c>
      <c r="H203" s="52">
        <f t="shared" si="9"/>
        <v>20</v>
      </c>
      <c r="I203" s="52">
        <f t="shared" si="9"/>
        <v>0</v>
      </c>
      <c r="J203" s="52">
        <f t="shared" si="9"/>
        <v>0</v>
      </c>
      <c r="K203" s="52">
        <f t="shared" si="7"/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20</v>
      </c>
      <c r="U203" s="52">
        <v>0</v>
      </c>
      <c r="V203" s="52">
        <v>0</v>
      </c>
      <c r="W203" s="52">
        <v>0</v>
      </c>
    </row>
    <row r="204" spans="2:23">
      <c r="B204" s="137"/>
      <c r="C204" s="137"/>
      <c r="D204" s="137"/>
      <c r="E204" s="137" t="s">
        <v>220</v>
      </c>
      <c r="F204" s="137" t="s">
        <v>197</v>
      </c>
      <c r="G204" s="52">
        <f t="shared" si="8"/>
        <v>22.6</v>
      </c>
      <c r="H204" s="52">
        <f t="shared" si="9"/>
        <v>22.6</v>
      </c>
      <c r="I204" s="52">
        <f t="shared" si="9"/>
        <v>0</v>
      </c>
      <c r="J204" s="52">
        <f t="shared" si="9"/>
        <v>0</v>
      </c>
      <c r="K204" s="52">
        <f t="shared" si="7"/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22.6</v>
      </c>
      <c r="U204" s="52">
        <v>0</v>
      </c>
      <c r="V204" s="52">
        <v>0</v>
      </c>
      <c r="W204" s="52">
        <v>0</v>
      </c>
    </row>
    <row r="205" spans="2:23" ht="31.2">
      <c r="B205" s="137"/>
      <c r="C205" s="137"/>
      <c r="D205" s="137"/>
      <c r="E205" s="137" t="s">
        <v>221</v>
      </c>
      <c r="F205" s="51" t="s">
        <v>222</v>
      </c>
      <c r="G205" s="52">
        <f t="shared" si="8"/>
        <v>0</v>
      </c>
      <c r="H205" s="52">
        <f t="shared" si="9"/>
        <v>0</v>
      </c>
      <c r="I205" s="52">
        <f t="shared" si="9"/>
        <v>0</v>
      </c>
      <c r="J205" s="52">
        <f t="shared" si="9"/>
        <v>0</v>
      </c>
      <c r="K205" s="52">
        <f t="shared" si="7"/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</row>
    <row r="206" spans="2:23">
      <c r="B206" s="137"/>
      <c r="C206" s="137"/>
      <c r="D206" s="137"/>
      <c r="E206" s="137"/>
      <c r="F206" s="51" t="s">
        <v>223</v>
      </c>
      <c r="G206" s="52">
        <f t="shared" si="8"/>
        <v>0</v>
      </c>
      <c r="H206" s="52">
        <f t="shared" si="9"/>
        <v>0</v>
      </c>
      <c r="I206" s="52">
        <f t="shared" si="9"/>
        <v>0</v>
      </c>
      <c r="J206" s="52">
        <f t="shared" si="9"/>
        <v>0</v>
      </c>
      <c r="K206" s="52">
        <f t="shared" si="7"/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</row>
    <row r="207" spans="2:23">
      <c r="B207" s="137"/>
      <c r="C207" s="137"/>
      <c r="D207" s="137"/>
      <c r="E207" s="137" t="s">
        <v>54</v>
      </c>
      <c r="F207" s="137" t="s">
        <v>197</v>
      </c>
      <c r="G207" s="52">
        <f t="shared" si="8"/>
        <v>292</v>
      </c>
      <c r="H207" s="52">
        <f t="shared" si="9"/>
        <v>292</v>
      </c>
      <c r="I207" s="52">
        <f t="shared" si="9"/>
        <v>0</v>
      </c>
      <c r="J207" s="52">
        <f t="shared" si="9"/>
        <v>0</v>
      </c>
      <c r="K207" s="52">
        <f t="shared" si="7"/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292</v>
      </c>
      <c r="U207" s="52">
        <v>0</v>
      </c>
      <c r="V207" s="52">
        <v>0</v>
      </c>
      <c r="W207" s="52">
        <v>0</v>
      </c>
    </row>
    <row r="208" spans="2:23">
      <c r="B208" s="137"/>
      <c r="C208" s="137"/>
      <c r="D208" s="137"/>
      <c r="E208" s="137" t="s">
        <v>224</v>
      </c>
      <c r="F208" s="137" t="s">
        <v>197</v>
      </c>
      <c r="G208" s="52">
        <f t="shared" si="8"/>
        <v>714.3</v>
      </c>
      <c r="H208" s="52">
        <f t="shared" si="9"/>
        <v>714.3</v>
      </c>
      <c r="I208" s="52">
        <f t="shared" si="9"/>
        <v>0</v>
      </c>
      <c r="J208" s="52">
        <f t="shared" si="9"/>
        <v>0</v>
      </c>
      <c r="K208" s="52">
        <f t="shared" si="7"/>
        <v>0</v>
      </c>
      <c r="L208" s="52">
        <v>0</v>
      </c>
      <c r="M208" s="52">
        <v>0</v>
      </c>
      <c r="N208" s="52">
        <v>0</v>
      </c>
      <c r="O208" s="52">
        <v>0</v>
      </c>
      <c r="P208" s="52">
        <v>0</v>
      </c>
      <c r="Q208" s="52">
        <v>0</v>
      </c>
      <c r="R208" s="52">
        <v>0</v>
      </c>
      <c r="S208" s="52">
        <v>0</v>
      </c>
      <c r="T208" s="52">
        <v>714.3</v>
      </c>
      <c r="U208" s="52">
        <v>0</v>
      </c>
      <c r="V208" s="52">
        <v>0</v>
      </c>
      <c r="W208" s="52">
        <v>0</v>
      </c>
    </row>
    <row r="209" spans="2:23">
      <c r="B209" s="137"/>
      <c r="C209" s="137"/>
      <c r="D209" s="137"/>
      <c r="E209" s="137" t="s">
        <v>225</v>
      </c>
      <c r="F209" s="137" t="s">
        <v>197</v>
      </c>
      <c r="G209" s="52">
        <f t="shared" si="8"/>
        <v>0</v>
      </c>
      <c r="H209" s="52">
        <f t="shared" si="9"/>
        <v>0</v>
      </c>
      <c r="I209" s="52">
        <f t="shared" si="9"/>
        <v>0</v>
      </c>
      <c r="J209" s="52">
        <f t="shared" si="9"/>
        <v>0</v>
      </c>
      <c r="K209" s="52">
        <f t="shared" si="7"/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</row>
    <row r="210" spans="2:23">
      <c r="B210" s="137"/>
      <c r="C210" s="137"/>
      <c r="D210" s="137"/>
      <c r="E210" s="137" t="s">
        <v>55</v>
      </c>
      <c r="F210" s="137" t="s">
        <v>197</v>
      </c>
      <c r="G210" s="52">
        <f t="shared" si="8"/>
        <v>35.9</v>
      </c>
      <c r="H210" s="52">
        <f t="shared" si="9"/>
        <v>35.9</v>
      </c>
      <c r="I210" s="52">
        <f t="shared" si="9"/>
        <v>0</v>
      </c>
      <c r="J210" s="52">
        <f t="shared" si="9"/>
        <v>0</v>
      </c>
      <c r="K210" s="52">
        <f t="shared" si="7"/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35.9</v>
      </c>
      <c r="U210" s="52">
        <v>0</v>
      </c>
      <c r="V210" s="52">
        <v>0</v>
      </c>
      <c r="W210" s="52">
        <v>0</v>
      </c>
    </row>
    <row r="211" spans="2:23">
      <c r="B211" s="137"/>
      <c r="C211" s="137"/>
      <c r="D211" s="137"/>
      <c r="E211" s="137" t="s">
        <v>226</v>
      </c>
      <c r="F211" s="137" t="s">
        <v>197</v>
      </c>
      <c r="G211" s="52">
        <f t="shared" si="8"/>
        <v>4593.8999999999996</v>
      </c>
      <c r="H211" s="52">
        <f t="shared" si="9"/>
        <v>4593.8999999999996</v>
      </c>
      <c r="I211" s="52">
        <f t="shared" si="9"/>
        <v>0</v>
      </c>
      <c r="J211" s="52">
        <f t="shared" si="9"/>
        <v>0</v>
      </c>
      <c r="K211" s="52">
        <f t="shared" si="7"/>
        <v>0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4593.8999999999996</v>
      </c>
      <c r="U211" s="52">
        <v>0</v>
      </c>
      <c r="V211" s="52">
        <v>0</v>
      </c>
      <c r="W211" s="52">
        <v>0</v>
      </c>
    </row>
    <row r="212" spans="2:23">
      <c r="B212" s="137"/>
      <c r="C212" s="137"/>
      <c r="D212" s="137" t="s">
        <v>227</v>
      </c>
      <c r="E212" s="137" t="s">
        <v>197</v>
      </c>
      <c r="F212" s="137" t="s">
        <v>197</v>
      </c>
      <c r="G212" s="52">
        <f t="shared" si="8"/>
        <v>27651.699999999997</v>
      </c>
      <c r="H212" s="52">
        <f t="shared" si="9"/>
        <v>27651.699999999997</v>
      </c>
      <c r="I212" s="52">
        <f t="shared" si="9"/>
        <v>0</v>
      </c>
      <c r="J212" s="52">
        <f t="shared" si="9"/>
        <v>0</v>
      </c>
      <c r="K212" s="52">
        <f t="shared" si="7"/>
        <v>0</v>
      </c>
      <c r="L212" s="52">
        <v>17336.3</v>
      </c>
      <c r="M212" s="52">
        <v>0</v>
      </c>
      <c r="N212" s="52">
        <v>0</v>
      </c>
      <c r="O212" s="52">
        <v>0</v>
      </c>
      <c r="P212" s="52">
        <v>97.8</v>
      </c>
      <c r="Q212" s="52">
        <v>0</v>
      </c>
      <c r="R212" s="52">
        <v>0</v>
      </c>
      <c r="S212" s="52">
        <v>0</v>
      </c>
      <c r="T212" s="52">
        <v>10217.6</v>
      </c>
      <c r="U212" s="52">
        <v>0</v>
      </c>
      <c r="V212" s="52">
        <v>0</v>
      </c>
      <c r="W212" s="52">
        <v>0</v>
      </c>
    </row>
    <row r="213" spans="2:23">
      <c r="B213" s="137" t="s">
        <v>125</v>
      </c>
      <c r="C213" s="137" t="s">
        <v>129</v>
      </c>
      <c r="D213" s="137" t="s">
        <v>123</v>
      </c>
      <c r="E213" s="137"/>
      <c r="F213" s="137" t="s">
        <v>197</v>
      </c>
      <c r="G213" s="52">
        <f t="shared" si="8"/>
        <v>102068.2</v>
      </c>
      <c r="H213" s="52">
        <f t="shared" si="9"/>
        <v>62713.8</v>
      </c>
      <c r="I213" s="52">
        <f t="shared" si="9"/>
        <v>29870</v>
      </c>
      <c r="J213" s="52">
        <f t="shared" si="9"/>
        <v>9484.4</v>
      </c>
      <c r="K213" s="52">
        <f t="shared" si="7"/>
        <v>0</v>
      </c>
      <c r="L213" s="52">
        <v>44900</v>
      </c>
      <c r="M213" s="52">
        <v>27183.200000000001</v>
      </c>
      <c r="N213" s="52">
        <v>9484.4</v>
      </c>
      <c r="O213" s="52">
        <v>0</v>
      </c>
      <c r="P213" s="52">
        <v>223.5</v>
      </c>
      <c r="Q213" s="52">
        <v>0</v>
      </c>
      <c r="R213" s="52">
        <v>0</v>
      </c>
      <c r="S213" s="52">
        <v>0</v>
      </c>
      <c r="T213" s="52">
        <v>17590.3</v>
      </c>
      <c r="U213" s="52">
        <v>2686.8</v>
      </c>
      <c r="V213" s="52">
        <v>0</v>
      </c>
      <c r="W213" s="52">
        <v>0</v>
      </c>
    </row>
    <row r="214" spans="2:23">
      <c r="B214" s="137"/>
      <c r="C214" s="137"/>
      <c r="D214" s="137" t="s">
        <v>198</v>
      </c>
      <c r="E214" s="137" t="s">
        <v>58</v>
      </c>
      <c r="F214" s="137" t="s">
        <v>197</v>
      </c>
      <c r="G214" s="52">
        <f t="shared" si="8"/>
        <v>39354.400000000001</v>
      </c>
      <c r="H214" s="52">
        <f t="shared" si="9"/>
        <v>0</v>
      </c>
      <c r="I214" s="52">
        <f t="shared" si="9"/>
        <v>29870</v>
      </c>
      <c r="J214" s="52">
        <f t="shared" si="9"/>
        <v>9484.4</v>
      </c>
      <c r="K214" s="52">
        <f t="shared" si="7"/>
        <v>0</v>
      </c>
      <c r="L214" s="52">
        <v>0</v>
      </c>
      <c r="M214" s="52">
        <v>27183.200000000001</v>
      </c>
      <c r="N214" s="52">
        <v>9484.4</v>
      </c>
      <c r="O214" s="52">
        <v>0</v>
      </c>
      <c r="P214" s="52">
        <v>0</v>
      </c>
      <c r="Q214" s="52">
        <v>0</v>
      </c>
      <c r="R214" s="52">
        <v>0</v>
      </c>
      <c r="S214" s="52">
        <v>0</v>
      </c>
      <c r="T214" s="52">
        <v>0</v>
      </c>
      <c r="U214" s="52">
        <v>2686.8</v>
      </c>
      <c r="V214" s="52">
        <v>0</v>
      </c>
      <c r="W214" s="52">
        <v>0</v>
      </c>
    </row>
    <row r="215" spans="2:23">
      <c r="B215" s="137"/>
      <c r="C215" s="137"/>
      <c r="D215" s="137"/>
      <c r="E215" s="137" t="s">
        <v>153</v>
      </c>
      <c r="F215" s="51" t="s">
        <v>58</v>
      </c>
      <c r="G215" s="52">
        <f t="shared" si="8"/>
        <v>35501.300000000003</v>
      </c>
      <c r="H215" s="52">
        <f t="shared" si="9"/>
        <v>0</v>
      </c>
      <c r="I215" s="52">
        <f t="shared" si="9"/>
        <v>27146.800000000003</v>
      </c>
      <c r="J215" s="52">
        <f t="shared" si="9"/>
        <v>8354.5</v>
      </c>
      <c r="K215" s="52">
        <f t="shared" si="7"/>
        <v>0</v>
      </c>
      <c r="L215" s="52">
        <v>0</v>
      </c>
      <c r="M215" s="52">
        <v>24498.9</v>
      </c>
      <c r="N215" s="52">
        <v>8354.5</v>
      </c>
      <c r="O215" s="52">
        <v>0</v>
      </c>
      <c r="P215" s="52">
        <v>0</v>
      </c>
      <c r="Q215" s="52">
        <v>0</v>
      </c>
      <c r="R215" s="52">
        <v>0</v>
      </c>
      <c r="S215" s="52">
        <v>0</v>
      </c>
      <c r="T215" s="52">
        <v>0</v>
      </c>
      <c r="U215" s="52">
        <v>2647.9</v>
      </c>
      <c r="V215" s="52">
        <v>0</v>
      </c>
      <c r="W215" s="52">
        <v>0</v>
      </c>
    </row>
    <row r="216" spans="2:23">
      <c r="B216" s="137"/>
      <c r="C216" s="137"/>
      <c r="D216" s="137"/>
      <c r="E216" s="137"/>
      <c r="F216" s="51" t="s">
        <v>199</v>
      </c>
      <c r="G216" s="52">
        <f t="shared" si="8"/>
        <v>10621.599999999999</v>
      </c>
      <c r="H216" s="52">
        <f t="shared" si="9"/>
        <v>0</v>
      </c>
      <c r="I216" s="52">
        <f t="shared" si="9"/>
        <v>7949.4</v>
      </c>
      <c r="J216" s="52">
        <f t="shared" si="9"/>
        <v>2672.2</v>
      </c>
      <c r="K216" s="52">
        <f t="shared" si="7"/>
        <v>0</v>
      </c>
      <c r="L216" s="52">
        <v>0</v>
      </c>
      <c r="M216" s="52">
        <v>7836</v>
      </c>
      <c r="N216" s="52">
        <v>2672.2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113.4</v>
      </c>
      <c r="V216" s="52">
        <v>0</v>
      </c>
      <c r="W216" s="52">
        <v>0</v>
      </c>
    </row>
    <row r="217" spans="2:23" ht="31.2">
      <c r="B217" s="137"/>
      <c r="C217" s="137"/>
      <c r="D217" s="137"/>
      <c r="E217" s="137"/>
      <c r="F217" s="51" t="s">
        <v>200</v>
      </c>
      <c r="G217" s="52">
        <f t="shared" si="8"/>
        <v>11637.2</v>
      </c>
      <c r="H217" s="52">
        <f t="shared" si="9"/>
        <v>0</v>
      </c>
      <c r="I217" s="52">
        <f t="shared" si="9"/>
        <v>9286.5</v>
      </c>
      <c r="J217" s="52">
        <f t="shared" si="9"/>
        <v>2350.6999999999998</v>
      </c>
      <c r="K217" s="52">
        <f t="shared" si="7"/>
        <v>0</v>
      </c>
      <c r="L217" s="52">
        <v>0</v>
      </c>
      <c r="M217" s="52">
        <v>6893.3</v>
      </c>
      <c r="N217" s="52">
        <v>2350.6999999999998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2393.1999999999998</v>
      </c>
      <c r="V217" s="52">
        <v>0</v>
      </c>
      <c r="W217" s="52">
        <v>0</v>
      </c>
    </row>
    <row r="218" spans="2:23">
      <c r="B218" s="137"/>
      <c r="C218" s="137"/>
      <c r="D218" s="137"/>
      <c r="E218" s="137"/>
      <c r="F218" s="51" t="s">
        <v>201</v>
      </c>
      <c r="G218" s="52">
        <f t="shared" si="8"/>
        <v>314.60000000000002</v>
      </c>
      <c r="H218" s="52">
        <f t="shared" si="9"/>
        <v>0</v>
      </c>
      <c r="I218" s="52">
        <f t="shared" si="9"/>
        <v>235.5</v>
      </c>
      <c r="J218" s="52">
        <f t="shared" si="9"/>
        <v>79.099999999999994</v>
      </c>
      <c r="K218" s="52">
        <f t="shared" si="7"/>
        <v>0</v>
      </c>
      <c r="L218" s="52">
        <v>0</v>
      </c>
      <c r="M218" s="52">
        <v>232.1</v>
      </c>
      <c r="N218" s="52">
        <v>79.099999999999994</v>
      </c>
      <c r="O218" s="52">
        <v>0</v>
      </c>
      <c r="P218" s="52">
        <v>0</v>
      </c>
      <c r="Q218" s="52">
        <v>0</v>
      </c>
      <c r="R218" s="52">
        <v>0</v>
      </c>
      <c r="S218" s="52">
        <v>0</v>
      </c>
      <c r="T218" s="52">
        <v>0</v>
      </c>
      <c r="U218" s="52">
        <v>3.4</v>
      </c>
      <c r="V218" s="52">
        <v>0</v>
      </c>
      <c r="W218" s="52">
        <v>0</v>
      </c>
    </row>
    <row r="219" spans="2:23">
      <c r="B219" s="137"/>
      <c r="C219" s="137"/>
      <c r="D219" s="137"/>
      <c r="E219" s="137"/>
      <c r="F219" s="51" t="s">
        <v>202</v>
      </c>
      <c r="G219" s="52">
        <f t="shared" si="8"/>
        <v>628</v>
      </c>
      <c r="H219" s="52">
        <f t="shared" si="9"/>
        <v>0</v>
      </c>
      <c r="I219" s="52">
        <f t="shared" si="9"/>
        <v>470</v>
      </c>
      <c r="J219" s="52">
        <f t="shared" si="9"/>
        <v>158</v>
      </c>
      <c r="K219" s="52">
        <f t="shared" si="7"/>
        <v>0</v>
      </c>
      <c r="L219" s="52">
        <v>0</v>
      </c>
      <c r="M219" s="52">
        <v>463.3</v>
      </c>
      <c r="N219" s="52">
        <v>158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6.7</v>
      </c>
      <c r="V219" s="52">
        <v>0</v>
      </c>
      <c r="W219" s="52">
        <v>0</v>
      </c>
    </row>
    <row r="220" spans="2:23" ht="31.2">
      <c r="B220" s="137"/>
      <c r="C220" s="137"/>
      <c r="D220" s="137"/>
      <c r="E220" s="137"/>
      <c r="F220" s="51" t="s">
        <v>203</v>
      </c>
      <c r="G220" s="52">
        <f t="shared" si="8"/>
        <v>1425.7</v>
      </c>
      <c r="H220" s="52">
        <f t="shared" si="9"/>
        <v>0</v>
      </c>
      <c r="I220" s="52">
        <f t="shared" si="9"/>
        <v>1067</v>
      </c>
      <c r="J220" s="52">
        <f t="shared" si="9"/>
        <v>358.7</v>
      </c>
      <c r="K220" s="52">
        <f t="shared" si="7"/>
        <v>0</v>
      </c>
      <c r="L220" s="52">
        <v>0</v>
      </c>
      <c r="M220" s="52">
        <v>1051.8</v>
      </c>
      <c r="N220" s="52">
        <v>358.7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15.2</v>
      </c>
      <c r="V220" s="52">
        <v>0</v>
      </c>
      <c r="W220" s="52">
        <v>0</v>
      </c>
    </row>
    <row r="221" spans="2:23">
      <c r="B221" s="137"/>
      <c r="C221" s="137"/>
      <c r="D221" s="137"/>
      <c r="E221" s="137"/>
      <c r="F221" s="51" t="s">
        <v>204</v>
      </c>
      <c r="G221" s="52">
        <f t="shared" si="8"/>
        <v>313.10000000000002</v>
      </c>
      <c r="H221" s="52">
        <f t="shared" si="9"/>
        <v>0</v>
      </c>
      <c r="I221" s="52">
        <f t="shared" si="9"/>
        <v>234.3</v>
      </c>
      <c r="J221" s="52">
        <f t="shared" si="9"/>
        <v>78.8</v>
      </c>
      <c r="K221" s="52">
        <f t="shared" si="7"/>
        <v>0</v>
      </c>
      <c r="L221" s="52">
        <v>0</v>
      </c>
      <c r="M221" s="52">
        <v>231</v>
      </c>
      <c r="N221" s="52">
        <v>78.8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3.3</v>
      </c>
      <c r="V221" s="52">
        <v>0</v>
      </c>
      <c r="W221" s="52">
        <v>0</v>
      </c>
    </row>
    <row r="222" spans="2:23">
      <c r="B222" s="137"/>
      <c r="C222" s="137"/>
      <c r="D222" s="137"/>
      <c r="E222" s="137"/>
      <c r="F222" s="51" t="s">
        <v>55</v>
      </c>
      <c r="G222" s="52">
        <f t="shared" si="8"/>
        <v>10561.099999999999</v>
      </c>
      <c r="H222" s="52">
        <f t="shared" si="9"/>
        <v>0</v>
      </c>
      <c r="I222" s="52">
        <f t="shared" si="9"/>
        <v>7904.0999999999995</v>
      </c>
      <c r="J222" s="52">
        <f t="shared" si="9"/>
        <v>2657</v>
      </c>
      <c r="K222" s="52">
        <f t="shared" si="7"/>
        <v>0</v>
      </c>
      <c r="L222" s="52">
        <v>0</v>
      </c>
      <c r="M222" s="52">
        <v>7791.4</v>
      </c>
      <c r="N222" s="52">
        <v>2657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112.7</v>
      </c>
      <c r="V222" s="52">
        <v>0</v>
      </c>
      <c r="W222" s="52">
        <v>0</v>
      </c>
    </row>
    <row r="223" spans="2:23">
      <c r="B223" s="137"/>
      <c r="C223" s="137"/>
      <c r="D223" s="137"/>
      <c r="E223" s="137" t="s">
        <v>154</v>
      </c>
      <c r="F223" s="51" t="s">
        <v>58</v>
      </c>
      <c r="G223" s="52">
        <f t="shared" si="8"/>
        <v>3823</v>
      </c>
      <c r="H223" s="52">
        <f t="shared" si="9"/>
        <v>0</v>
      </c>
      <c r="I223" s="52">
        <f t="shared" si="9"/>
        <v>2700.7</v>
      </c>
      <c r="J223" s="52">
        <f t="shared" si="9"/>
        <v>1122.3</v>
      </c>
      <c r="K223" s="52">
        <f t="shared" si="7"/>
        <v>0</v>
      </c>
      <c r="L223" s="52">
        <v>0</v>
      </c>
      <c r="M223" s="52">
        <v>2662.1</v>
      </c>
      <c r="N223" s="52">
        <v>1122.3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38.6</v>
      </c>
      <c r="V223" s="52">
        <v>0</v>
      </c>
      <c r="W223" s="52">
        <v>0</v>
      </c>
    </row>
    <row r="224" spans="2:23">
      <c r="B224" s="137"/>
      <c r="C224" s="137"/>
      <c r="D224" s="137"/>
      <c r="E224" s="137"/>
      <c r="F224" s="51" t="s">
        <v>205</v>
      </c>
      <c r="G224" s="52">
        <f t="shared" si="8"/>
        <v>1251.8</v>
      </c>
      <c r="H224" s="52">
        <f t="shared" si="9"/>
        <v>0</v>
      </c>
      <c r="I224" s="52">
        <f t="shared" si="9"/>
        <v>936.9</v>
      </c>
      <c r="J224" s="52">
        <f t="shared" si="9"/>
        <v>314.89999999999998</v>
      </c>
      <c r="K224" s="52">
        <f t="shared" si="7"/>
        <v>0</v>
      </c>
      <c r="L224" s="52">
        <v>0</v>
      </c>
      <c r="M224" s="52">
        <v>923.5</v>
      </c>
      <c r="N224" s="52">
        <v>314.89999999999998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13.4</v>
      </c>
      <c r="V224" s="52">
        <v>0</v>
      </c>
      <c r="W224" s="52">
        <v>0</v>
      </c>
    </row>
    <row r="225" spans="2:23">
      <c r="B225" s="137"/>
      <c r="C225" s="137"/>
      <c r="D225" s="137"/>
      <c r="E225" s="137"/>
      <c r="F225" s="51" t="s">
        <v>206</v>
      </c>
      <c r="G225" s="52">
        <f t="shared" si="8"/>
        <v>1157.2</v>
      </c>
      <c r="H225" s="52">
        <f t="shared" si="9"/>
        <v>0</v>
      </c>
      <c r="I225" s="52">
        <f t="shared" si="9"/>
        <v>866.1</v>
      </c>
      <c r="J225" s="52">
        <f t="shared" si="9"/>
        <v>291.10000000000002</v>
      </c>
      <c r="K225" s="52">
        <f t="shared" si="7"/>
        <v>0</v>
      </c>
      <c r="L225" s="52">
        <v>0</v>
      </c>
      <c r="M225" s="52">
        <v>853.7</v>
      </c>
      <c r="N225" s="52">
        <v>291.10000000000002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12.4</v>
      </c>
      <c r="V225" s="52">
        <v>0</v>
      </c>
      <c r="W225" s="52">
        <v>0</v>
      </c>
    </row>
    <row r="226" spans="2:23">
      <c r="B226" s="137"/>
      <c r="C226" s="137"/>
      <c r="D226" s="137"/>
      <c r="E226" s="137"/>
      <c r="F226" s="51" t="s">
        <v>207</v>
      </c>
      <c r="G226" s="52">
        <f t="shared" si="8"/>
        <v>106.1</v>
      </c>
      <c r="H226" s="52">
        <f t="shared" si="9"/>
        <v>0</v>
      </c>
      <c r="I226" s="52">
        <f t="shared" si="9"/>
        <v>79.399999999999991</v>
      </c>
      <c r="J226" s="52">
        <f t="shared" si="9"/>
        <v>26.7</v>
      </c>
      <c r="K226" s="52">
        <f t="shared" si="7"/>
        <v>0</v>
      </c>
      <c r="L226" s="52">
        <v>0</v>
      </c>
      <c r="M226" s="52">
        <v>78.3</v>
      </c>
      <c r="N226" s="52">
        <v>26.7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1.1000000000000001</v>
      </c>
      <c r="V226" s="52">
        <v>0</v>
      </c>
      <c r="W226" s="52">
        <v>0</v>
      </c>
    </row>
    <row r="227" spans="2:23" ht="31.2">
      <c r="B227" s="137"/>
      <c r="C227" s="137"/>
      <c r="D227" s="137"/>
      <c r="E227" s="137"/>
      <c r="F227" s="51" t="s">
        <v>208</v>
      </c>
      <c r="G227" s="52">
        <f t="shared" si="8"/>
        <v>76.599999999999994</v>
      </c>
      <c r="H227" s="52">
        <f t="shared" si="9"/>
        <v>0</v>
      </c>
      <c r="I227" s="52">
        <f t="shared" si="9"/>
        <v>57.3</v>
      </c>
      <c r="J227" s="52">
        <f t="shared" si="9"/>
        <v>19.3</v>
      </c>
      <c r="K227" s="52">
        <f t="shared" si="7"/>
        <v>0</v>
      </c>
      <c r="L227" s="52">
        <v>0</v>
      </c>
      <c r="M227" s="52">
        <v>56.5</v>
      </c>
      <c r="N227" s="52">
        <v>19.3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0.8</v>
      </c>
      <c r="V227" s="52">
        <v>0</v>
      </c>
      <c r="W227" s="52">
        <v>0</v>
      </c>
    </row>
    <row r="228" spans="2:23">
      <c r="B228" s="137"/>
      <c r="C228" s="137"/>
      <c r="D228" s="137"/>
      <c r="E228" s="137"/>
      <c r="F228" s="51" t="s">
        <v>209</v>
      </c>
      <c r="G228" s="52">
        <f t="shared" si="8"/>
        <v>214.5</v>
      </c>
      <c r="H228" s="52">
        <f t="shared" si="9"/>
        <v>0</v>
      </c>
      <c r="I228" s="52">
        <f t="shared" si="9"/>
        <v>0</v>
      </c>
      <c r="J228" s="52">
        <f t="shared" si="9"/>
        <v>214.5</v>
      </c>
      <c r="K228" s="52">
        <f t="shared" si="7"/>
        <v>0</v>
      </c>
      <c r="L228" s="52">
        <v>0</v>
      </c>
      <c r="M228" s="52">
        <v>0</v>
      </c>
      <c r="N228" s="52">
        <v>214.5</v>
      </c>
      <c r="O228" s="52">
        <v>0</v>
      </c>
      <c r="P228" s="52">
        <v>0</v>
      </c>
      <c r="Q228" s="52">
        <v>0</v>
      </c>
      <c r="R228" s="52">
        <v>0</v>
      </c>
      <c r="S228" s="52">
        <v>0</v>
      </c>
      <c r="T228" s="52">
        <v>0</v>
      </c>
      <c r="U228" s="52">
        <v>0</v>
      </c>
      <c r="V228" s="52">
        <v>0</v>
      </c>
      <c r="W228" s="52">
        <v>0</v>
      </c>
    </row>
    <row r="229" spans="2:23">
      <c r="B229" s="137"/>
      <c r="C229" s="137"/>
      <c r="D229" s="137"/>
      <c r="E229" s="137"/>
      <c r="F229" s="51" t="s">
        <v>55</v>
      </c>
      <c r="G229" s="52">
        <f t="shared" si="8"/>
        <v>1016.8</v>
      </c>
      <c r="H229" s="52">
        <f t="shared" si="9"/>
        <v>0</v>
      </c>
      <c r="I229" s="52">
        <f t="shared" si="9"/>
        <v>761</v>
      </c>
      <c r="J229" s="52">
        <f t="shared" si="9"/>
        <v>255.8</v>
      </c>
      <c r="K229" s="52">
        <f t="shared" si="7"/>
        <v>0</v>
      </c>
      <c r="L229" s="52">
        <v>0</v>
      </c>
      <c r="M229" s="52">
        <v>750.1</v>
      </c>
      <c r="N229" s="52">
        <v>255.8</v>
      </c>
      <c r="O229" s="52">
        <v>0</v>
      </c>
      <c r="P229" s="52">
        <v>0</v>
      </c>
      <c r="Q229" s="52">
        <v>0</v>
      </c>
      <c r="R229" s="52">
        <v>0</v>
      </c>
      <c r="S229" s="52">
        <v>0</v>
      </c>
      <c r="T229" s="52">
        <v>0</v>
      </c>
      <c r="U229" s="52">
        <v>10.9</v>
      </c>
      <c r="V229" s="52">
        <v>0</v>
      </c>
      <c r="W229" s="52">
        <v>0</v>
      </c>
    </row>
    <row r="230" spans="2:23" ht="62.4">
      <c r="B230" s="137"/>
      <c r="C230" s="137"/>
      <c r="D230" s="137"/>
      <c r="E230" s="51" t="s">
        <v>210</v>
      </c>
      <c r="F230" s="51" t="s">
        <v>233</v>
      </c>
      <c r="G230" s="52">
        <f t="shared" si="8"/>
        <v>30.1</v>
      </c>
      <c r="H230" s="52">
        <f t="shared" si="9"/>
        <v>0</v>
      </c>
      <c r="I230" s="52">
        <f t="shared" si="9"/>
        <v>22.5</v>
      </c>
      <c r="J230" s="52">
        <f t="shared" si="9"/>
        <v>7.6</v>
      </c>
      <c r="K230" s="52">
        <f t="shared" si="7"/>
        <v>0</v>
      </c>
      <c r="L230" s="52">
        <v>0</v>
      </c>
      <c r="M230" s="52">
        <v>22.2</v>
      </c>
      <c r="N230" s="52">
        <v>7.6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0.3</v>
      </c>
      <c r="V230" s="52">
        <v>0</v>
      </c>
      <c r="W230" s="52">
        <v>0</v>
      </c>
    </row>
    <row r="231" spans="2:23">
      <c r="B231" s="137"/>
      <c r="C231" s="137"/>
      <c r="D231" s="137"/>
      <c r="E231" s="137" t="s">
        <v>211</v>
      </c>
      <c r="F231" s="137" t="s">
        <v>197</v>
      </c>
      <c r="G231" s="52">
        <f t="shared" si="8"/>
        <v>0</v>
      </c>
      <c r="H231" s="52">
        <f t="shared" si="9"/>
        <v>0</v>
      </c>
      <c r="I231" s="52">
        <f t="shared" si="9"/>
        <v>0</v>
      </c>
      <c r="J231" s="52">
        <f t="shared" si="9"/>
        <v>0</v>
      </c>
      <c r="K231" s="52">
        <f t="shared" si="7"/>
        <v>0</v>
      </c>
      <c r="L231" s="52">
        <v>0</v>
      </c>
      <c r="M231" s="52">
        <v>0</v>
      </c>
      <c r="N231" s="52">
        <v>0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</row>
    <row r="232" spans="2:23">
      <c r="B232" s="137"/>
      <c r="C232" s="137"/>
      <c r="D232" s="137" t="s">
        <v>212</v>
      </c>
      <c r="E232" s="137" t="s">
        <v>58</v>
      </c>
      <c r="F232" s="137" t="s">
        <v>197</v>
      </c>
      <c r="G232" s="52">
        <f t="shared" si="8"/>
        <v>32722</v>
      </c>
      <c r="H232" s="52">
        <f t="shared" si="9"/>
        <v>32722</v>
      </c>
      <c r="I232" s="52">
        <f t="shared" si="9"/>
        <v>0</v>
      </c>
      <c r="J232" s="52">
        <f t="shared" si="9"/>
        <v>0</v>
      </c>
      <c r="K232" s="52">
        <f t="shared" si="7"/>
        <v>0</v>
      </c>
      <c r="L232" s="52">
        <v>17836.900000000001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14885.1</v>
      </c>
      <c r="U232" s="52">
        <v>0</v>
      </c>
      <c r="V232" s="52">
        <v>0</v>
      </c>
      <c r="W232" s="52">
        <v>0</v>
      </c>
    </row>
    <row r="233" spans="2:23">
      <c r="B233" s="137"/>
      <c r="C233" s="137"/>
      <c r="D233" s="137"/>
      <c r="E233" s="137" t="s">
        <v>199</v>
      </c>
      <c r="F233" s="51" t="s">
        <v>213</v>
      </c>
      <c r="G233" s="52">
        <f t="shared" si="8"/>
        <v>0</v>
      </c>
      <c r="H233" s="52">
        <f t="shared" si="9"/>
        <v>0</v>
      </c>
      <c r="I233" s="52">
        <f t="shared" si="9"/>
        <v>0</v>
      </c>
      <c r="J233" s="52">
        <f t="shared" si="9"/>
        <v>0</v>
      </c>
      <c r="K233" s="52">
        <f t="shared" si="7"/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0</v>
      </c>
      <c r="U233" s="52">
        <v>0</v>
      </c>
      <c r="V233" s="52">
        <v>0</v>
      </c>
      <c r="W233" s="52">
        <v>0</v>
      </c>
    </row>
    <row r="234" spans="2:23">
      <c r="B234" s="137"/>
      <c r="C234" s="137"/>
      <c r="D234" s="137"/>
      <c r="E234" s="137"/>
      <c r="F234" s="51" t="s">
        <v>55</v>
      </c>
      <c r="G234" s="52">
        <f t="shared" si="8"/>
        <v>10381.200000000001</v>
      </c>
      <c r="H234" s="52">
        <f t="shared" si="9"/>
        <v>10381.200000000001</v>
      </c>
      <c r="I234" s="52">
        <f t="shared" si="9"/>
        <v>0</v>
      </c>
      <c r="J234" s="52">
        <f t="shared" si="9"/>
        <v>0</v>
      </c>
      <c r="K234" s="52">
        <f t="shared" si="7"/>
        <v>0</v>
      </c>
      <c r="L234" s="52">
        <v>4375.5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6005.7</v>
      </c>
      <c r="U234" s="52">
        <v>0</v>
      </c>
      <c r="V234" s="52">
        <v>0</v>
      </c>
      <c r="W234" s="52">
        <v>0</v>
      </c>
    </row>
    <row r="235" spans="2:23">
      <c r="B235" s="137"/>
      <c r="C235" s="137"/>
      <c r="D235" s="137"/>
      <c r="E235" s="137" t="s">
        <v>112</v>
      </c>
      <c r="F235" s="137" t="s">
        <v>197</v>
      </c>
      <c r="G235" s="52">
        <f t="shared" si="8"/>
        <v>344.7</v>
      </c>
      <c r="H235" s="52">
        <f t="shared" si="9"/>
        <v>344.7</v>
      </c>
      <c r="I235" s="52">
        <f t="shared" si="9"/>
        <v>0</v>
      </c>
      <c r="J235" s="52">
        <f t="shared" si="9"/>
        <v>0</v>
      </c>
      <c r="K235" s="52">
        <f t="shared" si="7"/>
        <v>0</v>
      </c>
      <c r="L235" s="52">
        <v>0</v>
      </c>
      <c r="M235" s="52">
        <v>0</v>
      </c>
      <c r="N235" s="52">
        <v>0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344.7</v>
      </c>
      <c r="U235" s="52">
        <v>0</v>
      </c>
      <c r="V235" s="52">
        <v>0</v>
      </c>
      <c r="W235" s="52">
        <v>0</v>
      </c>
    </row>
    <row r="236" spans="2:23">
      <c r="B236" s="137"/>
      <c r="C236" s="137"/>
      <c r="D236" s="137"/>
      <c r="E236" s="137" t="s">
        <v>194</v>
      </c>
      <c r="F236" s="137" t="s">
        <v>197</v>
      </c>
      <c r="G236" s="52">
        <f t="shared" si="8"/>
        <v>960.9</v>
      </c>
      <c r="H236" s="52">
        <f t="shared" si="9"/>
        <v>960.9</v>
      </c>
      <c r="I236" s="52">
        <f t="shared" si="9"/>
        <v>0</v>
      </c>
      <c r="J236" s="52">
        <f t="shared" si="9"/>
        <v>0</v>
      </c>
      <c r="K236" s="52">
        <f t="shared" si="7"/>
        <v>0</v>
      </c>
      <c r="L236" s="52">
        <v>655.29999999999995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305.60000000000002</v>
      </c>
      <c r="U236" s="52">
        <v>0</v>
      </c>
      <c r="V236" s="52">
        <v>0</v>
      </c>
      <c r="W236" s="52">
        <v>0</v>
      </c>
    </row>
    <row r="237" spans="2:23">
      <c r="B237" s="137"/>
      <c r="C237" s="137"/>
      <c r="D237" s="137"/>
      <c r="E237" s="137" t="s">
        <v>200</v>
      </c>
      <c r="F237" s="51" t="s">
        <v>214</v>
      </c>
      <c r="G237" s="52">
        <f t="shared" si="8"/>
        <v>1064.0999999999999</v>
      </c>
      <c r="H237" s="52">
        <f t="shared" si="9"/>
        <v>1064.0999999999999</v>
      </c>
      <c r="I237" s="52">
        <f t="shared" si="9"/>
        <v>0</v>
      </c>
      <c r="J237" s="52">
        <f t="shared" si="9"/>
        <v>0</v>
      </c>
      <c r="K237" s="52">
        <f t="shared" si="7"/>
        <v>0</v>
      </c>
      <c r="L237" s="52">
        <v>0</v>
      </c>
      <c r="M237" s="52">
        <v>0</v>
      </c>
      <c r="N237" s="52">
        <v>0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1064.0999999999999</v>
      </c>
      <c r="U237" s="52">
        <v>0</v>
      </c>
      <c r="V237" s="52">
        <v>0</v>
      </c>
      <c r="W237" s="52">
        <v>0</v>
      </c>
    </row>
    <row r="238" spans="2:23" ht="31.2">
      <c r="B238" s="137"/>
      <c r="C238" s="137"/>
      <c r="D238" s="137"/>
      <c r="E238" s="137"/>
      <c r="F238" s="51" t="s">
        <v>215</v>
      </c>
      <c r="G238" s="52">
        <f t="shared" si="8"/>
        <v>650.70000000000005</v>
      </c>
      <c r="H238" s="52">
        <f t="shared" si="9"/>
        <v>650.70000000000005</v>
      </c>
      <c r="I238" s="52">
        <f t="shared" si="9"/>
        <v>0</v>
      </c>
      <c r="J238" s="52">
        <f t="shared" si="9"/>
        <v>0</v>
      </c>
      <c r="K238" s="52">
        <f t="shared" si="7"/>
        <v>0</v>
      </c>
      <c r="L238" s="52">
        <v>401.9</v>
      </c>
      <c r="M238" s="52">
        <v>0</v>
      </c>
      <c r="N238" s="52">
        <v>0</v>
      </c>
      <c r="O238" s="52">
        <v>0</v>
      </c>
      <c r="P238" s="52">
        <v>0</v>
      </c>
      <c r="Q238" s="52">
        <v>0</v>
      </c>
      <c r="R238" s="52">
        <v>0</v>
      </c>
      <c r="S238" s="52">
        <v>0</v>
      </c>
      <c r="T238" s="52">
        <v>248.8</v>
      </c>
      <c r="U238" s="52">
        <v>0</v>
      </c>
      <c r="V238" s="52">
        <v>0</v>
      </c>
      <c r="W238" s="52">
        <v>0</v>
      </c>
    </row>
    <row r="239" spans="2:23">
      <c r="B239" s="137"/>
      <c r="C239" s="137"/>
      <c r="D239" s="137"/>
      <c r="E239" s="137"/>
      <c r="F239" s="51" t="s">
        <v>216</v>
      </c>
      <c r="G239" s="52">
        <f t="shared" si="8"/>
        <v>511.6</v>
      </c>
      <c r="H239" s="52">
        <f t="shared" si="9"/>
        <v>511.6</v>
      </c>
      <c r="I239" s="52">
        <f t="shared" si="9"/>
        <v>0</v>
      </c>
      <c r="J239" s="52">
        <f t="shared" si="9"/>
        <v>0</v>
      </c>
      <c r="K239" s="52">
        <f t="shared" si="7"/>
        <v>0</v>
      </c>
      <c r="L239" s="52">
        <v>232.6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279</v>
      </c>
      <c r="U239" s="52">
        <v>0</v>
      </c>
      <c r="V239" s="52">
        <v>0</v>
      </c>
      <c r="W239" s="52">
        <v>0</v>
      </c>
    </row>
    <row r="240" spans="2:23">
      <c r="B240" s="137"/>
      <c r="C240" s="137"/>
      <c r="D240" s="137"/>
      <c r="E240" s="137"/>
      <c r="F240" s="51" t="s">
        <v>55</v>
      </c>
      <c r="G240" s="52">
        <f t="shared" si="8"/>
        <v>12302</v>
      </c>
      <c r="H240" s="52">
        <f t="shared" si="9"/>
        <v>12302</v>
      </c>
      <c r="I240" s="52">
        <f t="shared" si="9"/>
        <v>0</v>
      </c>
      <c r="J240" s="52">
        <f t="shared" si="9"/>
        <v>0</v>
      </c>
      <c r="K240" s="52">
        <f t="shared" si="7"/>
        <v>0</v>
      </c>
      <c r="L240" s="52">
        <v>10139.200000000001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2162.8000000000002</v>
      </c>
      <c r="U240" s="52">
        <v>0</v>
      </c>
      <c r="V240" s="52">
        <v>0</v>
      </c>
      <c r="W240" s="52">
        <v>0</v>
      </c>
    </row>
    <row r="241" spans="2:23">
      <c r="B241" s="137"/>
      <c r="C241" s="137"/>
      <c r="D241" s="137"/>
      <c r="E241" s="137" t="s">
        <v>201</v>
      </c>
      <c r="F241" s="137" t="s">
        <v>197</v>
      </c>
      <c r="G241" s="52">
        <f t="shared" si="8"/>
        <v>0</v>
      </c>
      <c r="H241" s="52">
        <f t="shared" si="9"/>
        <v>0</v>
      </c>
      <c r="I241" s="52">
        <f t="shared" si="9"/>
        <v>0</v>
      </c>
      <c r="J241" s="52">
        <f t="shared" si="9"/>
        <v>0</v>
      </c>
      <c r="K241" s="52">
        <f t="shared" si="7"/>
        <v>0</v>
      </c>
      <c r="L241" s="52">
        <v>0</v>
      </c>
      <c r="M241" s="52">
        <v>0</v>
      </c>
      <c r="N241" s="52">
        <v>0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</row>
    <row r="242" spans="2:23">
      <c r="B242" s="137"/>
      <c r="C242" s="137"/>
      <c r="D242" s="137"/>
      <c r="E242" s="137" t="s">
        <v>217</v>
      </c>
      <c r="F242" s="137" t="s">
        <v>197</v>
      </c>
      <c r="G242" s="52">
        <f t="shared" si="8"/>
        <v>2667.2</v>
      </c>
      <c r="H242" s="52">
        <f t="shared" si="9"/>
        <v>2667.2</v>
      </c>
      <c r="I242" s="52">
        <f t="shared" si="9"/>
        <v>0</v>
      </c>
      <c r="J242" s="52">
        <f t="shared" si="9"/>
        <v>0</v>
      </c>
      <c r="K242" s="52">
        <f t="shared" si="7"/>
        <v>0</v>
      </c>
      <c r="L242" s="52">
        <v>1787.5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879.7</v>
      </c>
      <c r="U242" s="52">
        <v>0</v>
      </c>
      <c r="V242" s="52">
        <v>0</v>
      </c>
      <c r="W242" s="52">
        <v>0</v>
      </c>
    </row>
    <row r="243" spans="2:23">
      <c r="B243" s="137"/>
      <c r="C243" s="137"/>
      <c r="D243" s="137"/>
      <c r="E243" s="137" t="s">
        <v>218</v>
      </c>
      <c r="F243" s="137" t="s">
        <v>197</v>
      </c>
      <c r="G243" s="52">
        <f t="shared" si="8"/>
        <v>589.79999999999995</v>
      </c>
      <c r="H243" s="52">
        <f t="shared" si="9"/>
        <v>589.79999999999995</v>
      </c>
      <c r="I243" s="52">
        <f t="shared" si="9"/>
        <v>0</v>
      </c>
      <c r="J243" s="52">
        <f t="shared" si="9"/>
        <v>0</v>
      </c>
      <c r="K243" s="52">
        <f t="shared" si="7"/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589.79999999999995</v>
      </c>
      <c r="U243" s="52">
        <v>0</v>
      </c>
      <c r="V243" s="52">
        <v>0</v>
      </c>
      <c r="W243" s="52">
        <v>0</v>
      </c>
    </row>
    <row r="244" spans="2:23">
      <c r="B244" s="137"/>
      <c r="C244" s="137"/>
      <c r="D244" s="137"/>
      <c r="E244" s="137" t="s">
        <v>202</v>
      </c>
      <c r="F244" s="137" t="s">
        <v>197</v>
      </c>
      <c r="G244" s="52">
        <f t="shared" si="8"/>
        <v>0</v>
      </c>
      <c r="H244" s="52">
        <f t="shared" si="9"/>
        <v>0</v>
      </c>
      <c r="I244" s="52">
        <f t="shared" si="9"/>
        <v>0</v>
      </c>
      <c r="J244" s="52">
        <f t="shared" si="9"/>
        <v>0</v>
      </c>
      <c r="K244" s="52">
        <f t="shared" si="7"/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52">
        <v>0</v>
      </c>
      <c r="W244" s="52">
        <v>0</v>
      </c>
    </row>
    <row r="245" spans="2:23">
      <c r="B245" s="137"/>
      <c r="C245" s="137"/>
      <c r="D245" s="137"/>
      <c r="E245" s="137" t="s">
        <v>235</v>
      </c>
      <c r="F245" s="137" t="s">
        <v>197</v>
      </c>
      <c r="G245" s="52">
        <f t="shared" si="8"/>
        <v>21.2</v>
      </c>
      <c r="H245" s="52">
        <f t="shared" si="9"/>
        <v>21.2</v>
      </c>
      <c r="I245" s="52">
        <f t="shared" si="9"/>
        <v>0</v>
      </c>
      <c r="J245" s="52">
        <f t="shared" si="9"/>
        <v>0</v>
      </c>
      <c r="K245" s="52">
        <f t="shared" si="7"/>
        <v>0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21.2</v>
      </c>
      <c r="U245" s="52">
        <v>0</v>
      </c>
      <c r="V245" s="52">
        <v>0</v>
      </c>
      <c r="W245" s="52">
        <v>0</v>
      </c>
    </row>
    <row r="246" spans="2:23">
      <c r="B246" s="137"/>
      <c r="C246" s="137"/>
      <c r="D246" s="137"/>
      <c r="E246" s="137" t="s">
        <v>220</v>
      </c>
      <c r="F246" s="137" t="s">
        <v>197</v>
      </c>
      <c r="G246" s="52">
        <f t="shared" si="8"/>
        <v>42.9</v>
      </c>
      <c r="H246" s="52">
        <f t="shared" si="9"/>
        <v>42.9</v>
      </c>
      <c r="I246" s="52">
        <f t="shared" si="9"/>
        <v>0</v>
      </c>
      <c r="J246" s="52">
        <f t="shared" si="9"/>
        <v>0</v>
      </c>
      <c r="K246" s="52">
        <f t="shared" si="7"/>
        <v>0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42.9</v>
      </c>
      <c r="U246" s="52">
        <v>0</v>
      </c>
      <c r="V246" s="52">
        <v>0</v>
      </c>
      <c r="W246" s="52">
        <v>0</v>
      </c>
    </row>
    <row r="247" spans="2:23" ht="31.2">
      <c r="B247" s="137"/>
      <c r="C247" s="137"/>
      <c r="D247" s="137"/>
      <c r="E247" s="137" t="s">
        <v>221</v>
      </c>
      <c r="F247" s="51" t="s">
        <v>222</v>
      </c>
      <c r="G247" s="52">
        <f t="shared" si="8"/>
        <v>0</v>
      </c>
      <c r="H247" s="52">
        <f t="shared" si="9"/>
        <v>0</v>
      </c>
      <c r="I247" s="52">
        <f t="shared" si="9"/>
        <v>0</v>
      </c>
      <c r="J247" s="52">
        <f t="shared" si="9"/>
        <v>0</v>
      </c>
      <c r="K247" s="52">
        <f t="shared" si="7"/>
        <v>0</v>
      </c>
      <c r="L247" s="52"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</row>
    <row r="248" spans="2:23">
      <c r="B248" s="137"/>
      <c r="C248" s="137"/>
      <c r="D248" s="137"/>
      <c r="E248" s="137"/>
      <c r="F248" s="51" t="s">
        <v>223</v>
      </c>
      <c r="G248" s="52">
        <f t="shared" si="8"/>
        <v>0</v>
      </c>
      <c r="H248" s="52">
        <f t="shared" si="9"/>
        <v>0</v>
      </c>
      <c r="I248" s="52">
        <f t="shared" si="9"/>
        <v>0</v>
      </c>
      <c r="J248" s="52">
        <f t="shared" si="9"/>
        <v>0</v>
      </c>
      <c r="K248" s="52">
        <f t="shared" si="7"/>
        <v>0</v>
      </c>
      <c r="L248" s="52">
        <v>0</v>
      </c>
      <c r="M248" s="52">
        <v>0</v>
      </c>
      <c r="N248" s="52">
        <v>0</v>
      </c>
      <c r="O248" s="52">
        <v>0</v>
      </c>
      <c r="P248" s="52">
        <v>0</v>
      </c>
      <c r="Q248" s="52">
        <v>0</v>
      </c>
      <c r="R248" s="52">
        <v>0</v>
      </c>
      <c r="S248" s="52">
        <v>0</v>
      </c>
      <c r="T248" s="52">
        <v>0</v>
      </c>
      <c r="U248" s="52">
        <v>0</v>
      </c>
      <c r="V248" s="52">
        <v>0</v>
      </c>
      <c r="W248" s="52">
        <v>0</v>
      </c>
    </row>
    <row r="249" spans="2:23">
      <c r="B249" s="137"/>
      <c r="C249" s="137"/>
      <c r="D249" s="137"/>
      <c r="E249" s="137" t="s">
        <v>54</v>
      </c>
      <c r="F249" s="137" t="s">
        <v>197</v>
      </c>
      <c r="G249" s="52">
        <f t="shared" si="8"/>
        <v>0</v>
      </c>
      <c r="H249" s="52">
        <f t="shared" si="9"/>
        <v>0</v>
      </c>
      <c r="I249" s="52">
        <f t="shared" si="9"/>
        <v>0</v>
      </c>
      <c r="J249" s="52">
        <f t="shared" si="9"/>
        <v>0</v>
      </c>
      <c r="K249" s="52">
        <f t="shared" si="7"/>
        <v>0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0</v>
      </c>
      <c r="U249" s="52">
        <v>0</v>
      </c>
      <c r="V249" s="52">
        <v>0</v>
      </c>
      <c r="W249" s="52">
        <v>0</v>
      </c>
    </row>
    <row r="250" spans="2:23">
      <c r="B250" s="137"/>
      <c r="C250" s="137"/>
      <c r="D250" s="137"/>
      <c r="E250" s="137" t="s">
        <v>224</v>
      </c>
      <c r="F250" s="137" t="s">
        <v>197</v>
      </c>
      <c r="G250" s="52">
        <f t="shared" si="8"/>
        <v>815.9</v>
      </c>
      <c r="H250" s="52">
        <f t="shared" si="9"/>
        <v>815.9</v>
      </c>
      <c r="I250" s="52">
        <f t="shared" si="9"/>
        <v>0</v>
      </c>
      <c r="J250" s="52">
        <f t="shared" si="9"/>
        <v>0</v>
      </c>
      <c r="K250" s="52">
        <f t="shared" si="7"/>
        <v>0</v>
      </c>
      <c r="L250" s="52">
        <v>244.9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571</v>
      </c>
      <c r="U250" s="52">
        <v>0</v>
      </c>
      <c r="V250" s="52">
        <v>0</v>
      </c>
      <c r="W250" s="52">
        <v>0</v>
      </c>
    </row>
    <row r="251" spans="2:23">
      <c r="B251" s="137"/>
      <c r="C251" s="137"/>
      <c r="D251" s="137"/>
      <c r="E251" s="137" t="s">
        <v>225</v>
      </c>
      <c r="F251" s="137" t="s">
        <v>197</v>
      </c>
      <c r="G251" s="52">
        <f t="shared" si="8"/>
        <v>0</v>
      </c>
      <c r="H251" s="52">
        <f t="shared" si="9"/>
        <v>0</v>
      </c>
      <c r="I251" s="52">
        <f t="shared" si="9"/>
        <v>0</v>
      </c>
      <c r="J251" s="52">
        <f t="shared" si="9"/>
        <v>0</v>
      </c>
      <c r="K251" s="52">
        <f t="shared" si="7"/>
        <v>0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0</v>
      </c>
      <c r="U251" s="52">
        <v>0</v>
      </c>
      <c r="V251" s="52">
        <v>0</v>
      </c>
      <c r="W251" s="52">
        <v>0</v>
      </c>
    </row>
    <row r="252" spans="2:23">
      <c r="B252" s="137"/>
      <c r="C252" s="137"/>
      <c r="D252" s="137"/>
      <c r="E252" s="137" t="s">
        <v>55</v>
      </c>
      <c r="F252" s="137" t="s">
        <v>197</v>
      </c>
      <c r="G252" s="52">
        <f t="shared" si="8"/>
        <v>27.9</v>
      </c>
      <c r="H252" s="52">
        <f t="shared" si="9"/>
        <v>27.9</v>
      </c>
      <c r="I252" s="52">
        <f t="shared" si="9"/>
        <v>0</v>
      </c>
      <c r="J252" s="52">
        <f t="shared" si="9"/>
        <v>0</v>
      </c>
      <c r="K252" s="52">
        <f t="shared" si="7"/>
        <v>0</v>
      </c>
      <c r="L252" s="52">
        <v>0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27.9</v>
      </c>
      <c r="U252" s="52">
        <v>0</v>
      </c>
      <c r="V252" s="52">
        <v>0</v>
      </c>
      <c r="W252" s="52">
        <v>0</v>
      </c>
    </row>
    <row r="253" spans="2:23">
      <c r="B253" s="137"/>
      <c r="C253" s="137"/>
      <c r="D253" s="137"/>
      <c r="E253" s="137" t="s">
        <v>226</v>
      </c>
      <c r="F253" s="137" t="s">
        <v>197</v>
      </c>
      <c r="G253" s="52">
        <f t="shared" si="8"/>
        <v>2341.9</v>
      </c>
      <c r="H253" s="52">
        <f t="shared" si="9"/>
        <v>2341.9</v>
      </c>
      <c r="I253" s="52">
        <f t="shared" si="9"/>
        <v>0</v>
      </c>
      <c r="J253" s="52">
        <f t="shared" si="9"/>
        <v>0</v>
      </c>
      <c r="K253" s="52">
        <f t="shared" si="7"/>
        <v>0</v>
      </c>
      <c r="L253" s="52">
        <v>0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52">
        <v>0</v>
      </c>
      <c r="S253" s="52">
        <v>0</v>
      </c>
      <c r="T253" s="52">
        <v>2341.9</v>
      </c>
      <c r="U253" s="52">
        <v>0</v>
      </c>
      <c r="V253" s="52">
        <v>0</v>
      </c>
      <c r="W253" s="52">
        <v>0</v>
      </c>
    </row>
    <row r="254" spans="2:23">
      <c r="B254" s="137"/>
      <c r="C254" s="137"/>
      <c r="D254" s="137" t="s">
        <v>227</v>
      </c>
      <c r="E254" s="137" t="s">
        <v>197</v>
      </c>
      <c r="F254" s="137" t="s">
        <v>197</v>
      </c>
      <c r="G254" s="52">
        <f t="shared" si="8"/>
        <v>29991.8</v>
      </c>
      <c r="H254" s="52">
        <f t="shared" si="9"/>
        <v>29991.8</v>
      </c>
      <c r="I254" s="52">
        <f t="shared" si="9"/>
        <v>0</v>
      </c>
      <c r="J254" s="52">
        <f t="shared" si="9"/>
        <v>0</v>
      </c>
      <c r="K254" s="52">
        <f t="shared" si="7"/>
        <v>0</v>
      </c>
      <c r="L254" s="52">
        <v>27063.1</v>
      </c>
      <c r="M254" s="52">
        <v>0</v>
      </c>
      <c r="N254" s="52">
        <v>0</v>
      </c>
      <c r="O254" s="52">
        <v>0</v>
      </c>
      <c r="P254" s="52">
        <v>223.5</v>
      </c>
      <c r="Q254" s="52">
        <v>0</v>
      </c>
      <c r="R254" s="52">
        <v>0</v>
      </c>
      <c r="S254" s="52">
        <v>0</v>
      </c>
      <c r="T254" s="52">
        <v>2705.2</v>
      </c>
      <c r="U254" s="52">
        <v>0</v>
      </c>
      <c r="V254" s="52">
        <v>0</v>
      </c>
      <c r="W254" s="52">
        <v>0</v>
      </c>
    </row>
    <row r="255" spans="2:23">
      <c r="B255" s="137" t="s">
        <v>125</v>
      </c>
      <c r="C255" s="137" t="s">
        <v>6</v>
      </c>
      <c r="D255" s="137" t="s">
        <v>123</v>
      </c>
      <c r="E255" s="137"/>
      <c r="F255" s="137" t="s">
        <v>197</v>
      </c>
      <c r="G255" s="52">
        <f t="shared" si="8"/>
        <v>99868.5</v>
      </c>
      <c r="H255" s="52">
        <f t="shared" si="9"/>
        <v>59843.7</v>
      </c>
      <c r="I255" s="52">
        <f t="shared" si="9"/>
        <v>33205.9</v>
      </c>
      <c r="J255" s="52">
        <f t="shared" si="9"/>
        <v>6818.9</v>
      </c>
      <c r="K255" s="52">
        <f t="shared" si="7"/>
        <v>0</v>
      </c>
      <c r="L255" s="52">
        <v>17642.7</v>
      </c>
      <c r="M255" s="52">
        <v>28165.3</v>
      </c>
      <c r="N255" s="52">
        <v>6818.9</v>
      </c>
      <c r="O255" s="52">
        <v>0</v>
      </c>
      <c r="P255" s="52">
        <v>228.5</v>
      </c>
      <c r="Q255" s="52">
        <v>0</v>
      </c>
      <c r="R255" s="52">
        <v>0</v>
      </c>
      <c r="S255" s="52">
        <v>0</v>
      </c>
      <c r="T255" s="52">
        <v>41972.5</v>
      </c>
      <c r="U255" s="52">
        <v>5040.6000000000004</v>
      </c>
      <c r="V255" s="52">
        <v>0</v>
      </c>
      <c r="W255" s="52">
        <v>0</v>
      </c>
    </row>
    <row r="256" spans="2:23">
      <c r="B256" s="137"/>
      <c r="C256" s="137"/>
      <c r="D256" s="137" t="s">
        <v>198</v>
      </c>
      <c r="E256" s="137" t="s">
        <v>58</v>
      </c>
      <c r="F256" s="137" t="s">
        <v>197</v>
      </c>
      <c r="G256" s="52">
        <f t="shared" si="8"/>
        <v>40024.800000000003</v>
      </c>
      <c r="H256" s="52">
        <f t="shared" si="9"/>
        <v>0</v>
      </c>
      <c r="I256" s="52">
        <f t="shared" si="9"/>
        <v>33205.9</v>
      </c>
      <c r="J256" s="52">
        <f t="shared" si="9"/>
        <v>6818.9</v>
      </c>
      <c r="K256" s="52">
        <f t="shared" si="7"/>
        <v>0</v>
      </c>
      <c r="L256" s="52">
        <v>0</v>
      </c>
      <c r="M256" s="52">
        <v>28165.3</v>
      </c>
      <c r="N256" s="52">
        <v>6818.9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5040.6000000000004</v>
      </c>
      <c r="V256" s="52">
        <v>0</v>
      </c>
      <c r="W256" s="52">
        <v>0</v>
      </c>
    </row>
    <row r="257" spans="2:23">
      <c r="B257" s="137"/>
      <c r="C257" s="137"/>
      <c r="D257" s="137"/>
      <c r="E257" s="137" t="s">
        <v>153</v>
      </c>
      <c r="F257" s="51" t="s">
        <v>58</v>
      </c>
      <c r="G257" s="52">
        <f t="shared" si="8"/>
        <v>36432.6</v>
      </c>
      <c r="H257" s="52">
        <f t="shared" si="9"/>
        <v>0</v>
      </c>
      <c r="I257" s="52">
        <f t="shared" si="9"/>
        <v>30424.699999999997</v>
      </c>
      <c r="J257" s="52">
        <f t="shared" si="9"/>
        <v>6007.9</v>
      </c>
      <c r="K257" s="52">
        <f t="shared" si="7"/>
        <v>0</v>
      </c>
      <c r="L257" s="52">
        <v>0</v>
      </c>
      <c r="M257" s="52">
        <v>25384.1</v>
      </c>
      <c r="N257" s="52">
        <v>6007.9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5040.6000000000004</v>
      </c>
      <c r="V257" s="52">
        <v>0</v>
      </c>
      <c r="W257" s="52">
        <v>0</v>
      </c>
    </row>
    <row r="258" spans="2:23">
      <c r="B258" s="137"/>
      <c r="C258" s="137"/>
      <c r="D258" s="137"/>
      <c r="E258" s="137"/>
      <c r="F258" s="51" t="s">
        <v>199</v>
      </c>
      <c r="G258" s="52">
        <f t="shared" si="8"/>
        <v>10041.1</v>
      </c>
      <c r="H258" s="52">
        <f t="shared" si="9"/>
        <v>0</v>
      </c>
      <c r="I258" s="52">
        <f t="shared" si="9"/>
        <v>8119.1</v>
      </c>
      <c r="J258" s="52">
        <f t="shared" si="9"/>
        <v>1922</v>
      </c>
      <c r="K258" s="52">
        <f t="shared" si="9"/>
        <v>0</v>
      </c>
      <c r="L258" s="52">
        <v>0</v>
      </c>
      <c r="M258" s="52">
        <v>8119.1</v>
      </c>
      <c r="N258" s="52">
        <v>1922</v>
      </c>
      <c r="O258" s="52">
        <v>0</v>
      </c>
      <c r="P258" s="52">
        <v>0</v>
      </c>
      <c r="Q258" s="52">
        <v>0</v>
      </c>
      <c r="R258" s="52">
        <v>0</v>
      </c>
      <c r="S258" s="52">
        <v>0</v>
      </c>
      <c r="T258" s="52">
        <v>0</v>
      </c>
      <c r="U258" s="52">
        <v>0</v>
      </c>
      <c r="V258" s="52">
        <v>0</v>
      </c>
      <c r="W258" s="52">
        <v>0</v>
      </c>
    </row>
    <row r="259" spans="2:23" ht="31.2">
      <c r="B259" s="137"/>
      <c r="C259" s="137"/>
      <c r="D259" s="137"/>
      <c r="E259" s="137"/>
      <c r="F259" s="51" t="s">
        <v>200</v>
      </c>
      <c r="G259" s="52">
        <f t="shared" ref="G259:G322" si="10">SUM(H259:K259)</f>
        <v>13873.6</v>
      </c>
      <c r="H259" s="52">
        <f t="shared" ref="H259:K322" si="11">SUM(L259,P259,T259)</f>
        <v>0</v>
      </c>
      <c r="I259" s="52">
        <f t="shared" si="11"/>
        <v>12183</v>
      </c>
      <c r="J259" s="52">
        <f t="shared" si="11"/>
        <v>1690.6</v>
      </c>
      <c r="K259" s="52">
        <f t="shared" si="11"/>
        <v>0</v>
      </c>
      <c r="L259" s="52">
        <v>0</v>
      </c>
      <c r="M259" s="52">
        <v>7142.4</v>
      </c>
      <c r="N259" s="52">
        <v>1690.6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5040.6000000000004</v>
      </c>
      <c r="V259" s="52">
        <v>0</v>
      </c>
      <c r="W259" s="52">
        <v>0</v>
      </c>
    </row>
    <row r="260" spans="2:23">
      <c r="B260" s="137"/>
      <c r="C260" s="137"/>
      <c r="D260" s="137"/>
      <c r="E260" s="137"/>
      <c r="F260" s="51" t="s">
        <v>201</v>
      </c>
      <c r="G260" s="52">
        <f t="shared" si="10"/>
        <v>297.2</v>
      </c>
      <c r="H260" s="52">
        <f t="shared" si="11"/>
        <v>0</v>
      </c>
      <c r="I260" s="52">
        <f t="shared" si="11"/>
        <v>240.5</v>
      </c>
      <c r="J260" s="52">
        <f t="shared" si="11"/>
        <v>56.7</v>
      </c>
      <c r="K260" s="52">
        <f t="shared" si="11"/>
        <v>0</v>
      </c>
      <c r="L260" s="52">
        <v>0</v>
      </c>
      <c r="M260" s="52">
        <v>240.5</v>
      </c>
      <c r="N260" s="52">
        <v>56.7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</row>
    <row r="261" spans="2:23">
      <c r="B261" s="137"/>
      <c r="C261" s="137"/>
      <c r="D261" s="137"/>
      <c r="E261" s="137"/>
      <c r="F261" s="51" t="s">
        <v>202</v>
      </c>
      <c r="G261" s="52">
        <f t="shared" si="10"/>
        <v>593.29999999999995</v>
      </c>
      <c r="H261" s="52">
        <f t="shared" si="11"/>
        <v>0</v>
      </c>
      <c r="I261" s="52">
        <f t="shared" si="11"/>
        <v>480</v>
      </c>
      <c r="J261" s="52">
        <f t="shared" si="11"/>
        <v>113.3</v>
      </c>
      <c r="K261" s="52">
        <f t="shared" si="11"/>
        <v>0</v>
      </c>
      <c r="L261" s="52">
        <v>0</v>
      </c>
      <c r="M261" s="52">
        <v>480</v>
      </c>
      <c r="N261" s="52">
        <v>113.3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</row>
    <row r="262" spans="2:23" ht="31.2">
      <c r="B262" s="137"/>
      <c r="C262" s="137"/>
      <c r="D262" s="137"/>
      <c r="E262" s="137"/>
      <c r="F262" s="51" t="s">
        <v>203</v>
      </c>
      <c r="G262" s="52">
        <f t="shared" si="10"/>
        <v>1347.8</v>
      </c>
      <c r="H262" s="52">
        <f t="shared" si="11"/>
        <v>0</v>
      </c>
      <c r="I262" s="52">
        <f t="shared" si="11"/>
        <v>1089.8</v>
      </c>
      <c r="J262" s="52">
        <f t="shared" si="11"/>
        <v>258</v>
      </c>
      <c r="K262" s="52">
        <f t="shared" si="11"/>
        <v>0</v>
      </c>
      <c r="L262" s="52">
        <v>0</v>
      </c>
      <c r="M262" s="52">
        <v>1089.8</v>
      </c>
      <c r="N262" s="52">
        <v>258</v>
      </c>
      <c r="O262" s="52">
        <v>0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</row>
    <row r="263" spans="2:23">
      <c r="B263" s="137"/>
      <c r="C263" s="137"/>
      <c r="D263" s="137"/>
      <c r="E263" s="137"/>
      <c r="F263" s="51" t="s">
        <v>204</v>
      </c>
      <c r="G263" s="52">
        <f t="shared" si="10"/>
        <v>296.10000000000002</v>
      </c>
      <c r="H263" s="52">
        <f t="shared" si="11"/>
        <v>0</v>
      </c>
      <c r="I263" s="52">
        <f t="shared" si="11"/>
        <v>239.4</v>
      </c>
      <c r="J263" s="52">
        <f t="shared" si="11"/>
        <v>56.7</v>
      </c>
      <c r="K263" s="52">
        <f t="shared" si="11"/>
        <v>0</v>
      </c>
      <c r="L263" s="52">
        <v>0</v>
      </c>
      <c r="M263" s="52">
        <v>239.4</v>
      </c>
      <c r="N263" s="52">
        <v>56.7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</row>
    <row r="264" spans="2:23">
      <c r="B264" s="137"/>
      <c r="C264" s="137"/>
      <c r="D264" s="137"/>
      <c r="E264" s="137"/>
      <c r="F264" s="51" t="s">
        <v>55</v>
      </c>
      <c r="G264" s="52">
        <f t="shared" si="10"/>
        <v>9983.5</v>
      </c>
      <c r="H264" s="52">
        <f t="shared" si="11"/>
        <v>0</v>
      </c>
      <c r="I264" s="52">
        <f t="shared" si="11"/>
        <v>8072.9</v>
      </c>
      <c r="J264" s="52">
        <f t="shared" si="11"/>
        <v>1910.6</v>
      </c>
      <c r="K264" s="52">
        <f t="shared" si="11"/>
        <v>0</v>
      </c>
      <c r="L264" s="52">
        <v>0</v>
      </c>
      <c r="M264" s="52">
        <v>8072.9</v>
      </c>
      <c r="N264" s="52">
        <v>1910.6</v>
      </c>
      <c r="O264" s="52">
        <v>0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</row>
    <row r="265" spans="2:23">
      <c r="B265" s="137"/>
      <c r="C265" s="137"/>
      <c r="D265" s="137"/>
      <c r="E265" s="137" t="s">
        <v>154</v>
      </c>
      <c r="F265" s="51" t="s">
        <v>58</v>
      </c>
      <c r="G265" s="52">
        <f t="shared" si="10"/>
        <v>3563.8999999999996</v>
      </c>
      <c r="H265" s="52">
        <f t="shared" si="11"/>
        <v>0</v>
      </c>
      <c r="I265" s="52">
        <f t="shared" si="11"/>
        <v>2758.2</v>
      </c>
      <c r="J265" s="52">
        <f t="shared" si="11"/>
        <v>805.7</v>
      </c>
      <c r="K265" s="52">
        <f t="shared" si="11"/>
        <v>0</v>
      </c>
      <c r="L265" s="52">
        <v>0</v>
      </c>
      <c r="M265" s="52">
        <v>2758.2</v>
      </c>
      <c r="N265" s="52">
        <v>805.7</v>
      </c>
      <c r="O265" s="52">
        <v>0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</row>
    <row r="266" spans="2:23">
      <c r="B266" s="137"/>
      <c r="C266" s="137"/>
      <c r="D266" s="137"/>
      <c r="E266" s="137"/>
      <c r="F266" s="51" t="s">
        <v>205</v>
      </c>
      <c r="G266" s="52">
        <f t="shared" si="10"/>
        <v>1183.5999999999999</v>
      </c>
      <c r="H266" s="52">
        <f t="shared" si="11"/>
        <v>0</v>
      </c>
      <c r="I266" s="52">
        <f t="shared" si="11"/>
        <v>956.9</v>
      </c>
      <c r="J266" s="52">
        <f t="shared" si="11"/>
        <v>226.7</v>
      </c>
      <c r="K266" s="52">
        <f t="shared" si="11"/>
        <v>0</v>
      </c>
      <c r="L266" s="52">
        <v>0</v>
      </c>
      <c r="M266" s="52">
        <v>956.9</v>
      </c>
      <c r="N266" s="52">
        <v>226.7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</row>
    <row r="267" spans="2:23">
      <c r="B267" s="137"/>
      <c r="C267" s="137"/>
      <c r="D267" s="137"/>
      <c r="E267" s="137"/>
      <c r="F267" s="51" t="s">
        <v>206</v>
      </c>
      <c r="G267" s="52">
        <f t="shared" si="10"/>
        <v>1093.8</v>
      </c>
      <c r="H267" s="52">
        <f t="shared" si="11"/>
        <v>0</v>
      </c>
      <c r="I267" s="52">
        <f t="shared" si="11"/>
        <v>884.5</v>
      </c>
      <c r="J267" s="52">
        <f t="shared" si="11"/>
        <v>209.3</v>
      </c>
      <c r="K267" s="52">
        <f t="shared" si="11"/>
        <v>0</v>
      </c>
      <c r="L267" s="52">
        <v>0</v>
      </c>
      <c r="M267" s="52">
        <v>884.5</v>
      </c>
      <c r="N267" s="52">
        <v>209.3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</row>
    <row r="268" spans="2:23">
      <c r="B268" s="137"/>
      <c r="C268" s="137"/>
      <c r="D268" s="137"/>
      <c r="E268" s="137"/>
      <c r="F268" s="51" t="s">
        <v>207</v>
      </c>
      <c r="G268" s="52">
        <f t="shared" si="10"/>
        <v>230.2</v>
      </c>
      <c r="H268" s="52">
        <f t="shared" si="11"/>
        <v>0</v>
      </c>
      <c r="I268" s="52">
        <f t="shared" si="11"/>
        <v>81.099999999999994</v>
      </c>
      <c r="J268" s="52">
        <f t="shared" si="11"/>
        <v>149.1</v>
      </c>
      <c r="K268" s="52">
        <f t="shared" si="11"/>
        <v>0</v>
      </c>
      <c r="L268" s="52">
        <v>0</v>
      </c>
      <c r="M268" s="52">
        <v>81.099999999999994</v>
      </c>
      <c r="N268" s="52">
        <v>149.1</v>
      </c>
      <c r="O268" s="52">
        <v>0</v>
      </c>
      <c r="P268" s="52">
        <v>0</v>
      </c>
      <c r="Q268" s="52">
        <v>0</v>
      </c>
      <c r="R268" s="52">
        <v>0</v>
      </c>
      <c r="S268" s="52">
        <v>0</v>
      </c>
      <c r="T268" s="52">
        <v>0</v>
      </c>
      <c r="U268" s="52">
        <v>0</v>
      </c>
      <c r="V268" s="52">
        <v>0</v>
      </c>
      <c r="W268" s="52">
        <v>0</v>
      </c>
    </row>
    <row r="269" spans="2:23" ht="31.2">
      <c r="B269" s="137"/>
      <c r="C269" s="137"/>
      <c r="D269" s="137"/>
      <c r="E269" s="137"/>
      <c r="F269" s="51" t="s">
        <v>208</v>
      </c>
      <c r="G269" s="52">
        <f t="shared" si="10"/>
        <v>72.5</v>
      </c>
      <c r="H269" s="52">
        <f t="shared" si="11"/>
        <v>0</v>
      </c>
      <c r="I269" s="52">
        <f t="shared" si="11"/>
        <v>58.5</v>
      </c>
      <c r="J269" s="52">
        <f t="shared" si="11"/>
        <v>14</v>
      </c>
      <c r="K269" s="52">
        <f t="shared" si="11"/>
        <v>0</v>
      </c>
      <c r="L269" s="52">
        <v>0</v>
      </c>
      <c r="M269" s="52">
        <v>58.5</v>
      </c>
      <c r="N269" s="52">
        <v>14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</row>
    <row r="270" spans="2:23">
      <c r="B270" s="137"/>
      <c r="C270" s="137"/>
      <c r="D270" s="137"/>
      <c r="E270" s="137"/>
      <c r="F270" s="51" t="s">
        <v>209</v>
      </c>
      <c r="G270" s="52">
        <f t="shared" si="10"/>
        <v>22.6</v>
      </c>
      <c r="H270" s="52">
        <f t="shared" si="11"/>
        <v>0</v>
      </c>
      <c r="I270" s="52">
        <f t="shared" si="11"/>
        <v>0</v>
      </c>
      <c r="J270" s="52">
        <f t="shared" si="11"/>
        <v>22.6</v>
      </c>
      <c r="K270" s="52">
        <f t="shared" si="11"/>
        <v>0</v>
      </c>
      <c r="L270" s="52">
        <v>0</v>
      </c>
      <c r="M270" s="52">
        <v>0</v>
      </c>
      <c r="N270" s="52">
        <v>22.6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</row>
    <row r="271" spans="2:23">
      <c r="B271" s="137"/>
      <c r="C271" s="137"/>
      <c r="D271" s="137"/>
      <c r="E271" s="137"/>
      <c r="F271" s="51" t="s">
        <v>55</v>
      </c>
      <c r="G271" s="52">
        <f t="shared" si="10"/>
        <v>961.2</v>
      </c>
      <c r="H271" s="52">
        <f t="shared" si="11"/>
        <v>0</v>
      </c>
      <c r="I271" s="52">
        <f t="shared" si="11"/>
        <v>777.2</v>
      </c>
      <c r="J271" s="52">
        <f t="shared" si="11"/>
        <v>184</v>
      </c>
      <c r="K271" s="52">
        <f t="shared" si="11"/>
        <v>0</v>
      </c>
      <c r="L271" s="52">
        <v>0</v>
      </c>
      <c r="M271" s="52">
        <v>777.2</v>
      </c>
      <c r="N271" s="52">
        <v>184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</row>
    <row r="272" spans="2:23" ht="62.4">
      <c r="B272" s="137"/>
      <c r="C272" s="137"/>
      <c r="D272" s="137"/>
      <c r="E272" s="51" t="s">
        <v>210</v>
      </c>
      <c r="F272" s="51" t="s">
        <v>233</v>
      </c>
      <c r="G272" s="52">
        <f t="shared" si="10"/>
        <v>28.3</v>
      </c>
      <c r="H272" s="52">
        <f t="shared" si="11"/>
        <v>0</v>
      </c>
      <c r="I272" s="52">
        <f t="shared" si="11"/>
        <v>23</v>
      </c>
      <c r="J272" s="52">
        <f t="shared" si="11"/>
        <v>5.3</v>
      </c>
      <c r="K272" s="52">
        <f t="shared" si="11"/>
        <v>0</v>
      </c>
      <c r="L272" s="52">
        <v>0</v>
      </c>
      <c r="M272" s="52">
        <v>23</v>
      </c>
      <c r="N272" s="52">
        <v>5.3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</row>
    <row r="273" spans="2:23">
      <c r="B273" s="137"/>
      <c r="C273" s="137"/>
      <c r="D273" s="137"/>
      <c r="E273" s="137" t="s">
        <v>211</v>
      </c>
      <c r="F273" s="137" t="s">
        <v>197</v>
      </c>
      <c r="G273" s="52">
        <f t="shared" si="10"/>
        <v>0</v>
      </c>
      <c r="H273" s="52">
        <f t="shared" si="11"/>
        <v>0</v>
      </c>
      <c r="I273" s="52">
        <f t="shared" si="11"/>
        <v>0</v>
      </c>
      <c r="J273" s="52">
        <f t="shared" si="11"/>
        <v>0</v>
      </c>
      <c r="K273" s="52">
        <f t="shared" si="11"/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</row>
    <row r="274" spans="2:23">
      <c r="B274" s="137"/>
      <c r="C274" s="137"/>
      <c r="D274" s="137" t="s">
        <v>212</v>
      </c>
      <c r="E274" s="137" t="s">
        <v>58</v>
      </c>
      <c r="F274" s="137" t="s">
        <v>197</v>
      </c>
      <c r="G274" s="52">
        <f t="shared" si="10"/>
        <v>30079.3</v>
      </c>
      <c r="H274" s="52">
        <f t="shared" si="11"/>
        <v>30079.3</v>
      </c>
      <c r="I274" s="52">
        <f t="shared" si="11"/>
        <v>0</v>
      </c>
      <c r="J274" s="52">
        <f t="shared" si="11"/>
        <v>0</v>
      </c>
      <c r="K274" s="52">
        <f t="shared" si="11"/>
        <v>0</v>
      </c>
      <c r="L274" s="52">
        <v>9521.7999999999993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20557.5</v>
      </c>
      <c r="U274" s="52">
        <v>0</v>
      </c>
      <c r="V274" s="52">
        <v>0</v>
      </c>
      <c r="W274" s="52">
        <v>0</v>
      </c>
    </row>
    <row r="275" spans="2:23">
      <c r="B275" s="137"/>
      <c r="C275" s="137"/>
      <c r="D275" s="137"/>
      <c r="E275" s="137" t="s">
        <v>199</v>
      </c>
      <c r="F275" s="51" t="s">
        <v>213</v>
      </c>
      <c r="G275" s="52">
        <f t="shared" si="10"/>
        <v>56.900000000000006</v>
      </c>
      <c r="H275" s="52">
        <f t="shared" si="11"/>
        <v>56.900000000000006</v>
      </c>
      <c r="I275" s="52">
        <f t="shared" si="11"/>
        <v>0</v>
      </c>
      <c r="J275" s="52">
        <f t="shared" si="11"/>
        <v>0</v>
      </c>
      <c r="K275" s="52">
        <f t="shared" si="11"/>
        <v>0</v>
      </c>
      <c r="L275" s="52">
        <v>39.1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17.8</v>
      </c>
      <c r="U275" s="52">
        <v>0</v>
      </c>
      <c r="V275" s="52">
        <v>0</v>
      </c>
      <c r="W275" s="52">
        <v>0</v>
      </c>
    </row>
    <row r="276" spans="2:23">
      <c r="B276" s="137"/>
      <c r="C276" s="137"/>
      <c r="D276" s="137"/>
      <c r="E276" s="137"/>
      <c r="F276" s="51" t="s">
        <v>55</v>
      </c>
      <c r="G276" s="52">
        <f t="shared" si="10"/>
        <v>5992.4</v>
      </c>
      <c r="H276" s="52">
        <f t="shared" si="11"/>
        <v>5992.4</v>
      </c>
      <c r="I276" s="52">
        <f t="shared" si="11"/>
        <v>0</v>
      </c>
      <c r="J276" s="52">
        <f t="shared" si="11"/>
        <v>0</v>
      </c>
      <c r="K276" s="52">
        <f t="shared" si="11"/>
        <v>0</v>
      </c>
      <c r="L276" s="52">
        <v>545.70000000000005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5446.7</v>
      </c>
      <c r="U276" s="52">
        <v>0</v>
      </c>
      <c r="V276" s="52">
        <v>0</v>
      </c>
      <c r="W276" s="52">
        <v>0</v>
      </c>
    </row>
    <row r="277" spans="2:23">
      <c r="B277" s="137"/>
      <c r="C277" s="137"/>
      <c r="D277" s="137"/>
      <c r="E277" s="137" t="s">
        <v>112</v>
      </c>
      <c r="F277" s="137" t="s">
        <v>197</v>
      </c>
      <c r="G277" s="52">
        <f t="shared" si="10"/>
        <v>713.5</v>
      </c>
      <c r="H277" s="52">
        <f t="shared" si="11"/>
        <v>713.5</v>
      </c>
      <c r="I277" s="52">
        <f t="shared" si="11"/>
        <v>0</v>
      </c>
      <c r="J277" s="52">
        <f t="shared" si="11"/>
        <v>0</v>
      </c>
      <c r="K277" s="52">
        <f t="shared" si="11"/>
        <v>0</v>
      </c>
      <c r="L277" s="52">
        <v>105.7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607.79999999999995</v>
      </c>
      <c r="U277" s="52">
        <v>0</v>
      </c>
      <c r="V277" s="52">
        <v>0</v>
      </c>
      <c r="W277" s="52">
        <v>0</v>
      </c>
    </row>
    <row r="278" spans="2:23">
      <c r="B278" s="137"/>
      <c r="C278" s="137"/>
      <c r="D278" s="137"/>
      <c r="E278" s="137" t="s">
        <v>194</v>
      </c>
      <c r="F278" s="137" t="s">
        <v>197</v>
      </c>
      <c r="G278" s="52">
        <f t="shared" si="10"/>
        <v>700.6</v>
      </c>
      <c r="H278" s="52">
        <f t="shared" si="11"/>
        <v>700.6</v>
      </c>
      <c r="I278" s="52">
        <f t="shared" si="11"/>
        <v>0</v>
      </c>
      <c r="J278" s="52">
        <f t="shared" si="11"/>
        <v>0</v>
      </c>
      <c r="K278" s="52">
        <f t="shared" si="11"/>
        <v>0</v>
      </c>
      <c r="L278" s="52">
        <v>390</v>
      </c>
      <c r="M278" s="52">
        <v>0</v>
      </c>
      <c r="N278" s="52">
        <v>0</v>
      </c>
      <c r="O278" s="52">
        <v>0</v>
      </c>
      <c r="P278" s="52">
        <v>0</v>
      </c>
      <c r="Q278" s="52">
        <v>0</v>
      </c>
      <c r="R278" s="52">
        <v>0</v>
      </c>
      <c r="S278" s="52">
        <v>0</v>
      </c>
      <c r="T278" s="52">
        <v>310.60000000000002</v>
      </c>
      <c r="U278" s="52">
        <v>0</v>
      </c>
      <c r="V278" s="52">
        <v>0</v>
      </c>
      <c r="W278" s="52">
        <v>0</v>
      </c>
    </row>
    <row r="279" spans="2:23">
      <c r="B279" s="137"/>
      <c r="C279" s="137"/>
      <c r="D279" s="137"/>
      <c r="E279" s="137" t="s">
        <v>200</v>
      </c>
      <c r="F279" s="51" t="s">
        <v>214</v>
      </c>
      <c r="G279" s="52">
        <f t="shared" si="10"/>
        <v>5171</v>
      </c>
      <c r="H279" s="52">
        <f t="shared" si="11"/>
        <v>5171</v>
      </c>
      <c r="I279" s="52">
        <f t="shared" si="11"/>
        <v>0</v>
      </c>
      <c r="J279" s="52">
        <f t="shared" si="11"/>
        <v>0</v>
      </c>
      <c r="K279" s="52">
        <f t="shared" si="11"/>
        <v>0</v>
      </c>
      <c r="L279" s="52">
        <v>4225.6000000000004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945.4</v>
      </c>
      <c r="U279" s="52">
        <v>0</v>
      </c>
      <c r="V279" s="52">
        <v>0</v>
      </c>
      <c r="W279" s="52">
        <v>0</v>
      </c>
    </row>
    <row r="280" spans="2:23" ht="31.2">
      <c r="B280" s="137"/>
      <c r="C280" s="137"/>
      <c r="D280" s="137"/>
      <c r="E280" s="137"/>
      <c r="F280" s="51" t="s">
        <v>215</v>
      </c>
      <c r="G280" s="52">
        <f t="shared" si="10"/>
        <v>592.9</v>
      </c>
      <c r="H280" s="52">
        <f t="shared" si="11"/>
        <v>592.9</v>
      </c>
      <c r="I280" s="52">
        <f t="shared" si="11"/>
        <v>0</v>
      </c>
      <c r="J280" s="52">
        <f t="shared" si="11"/>
        <v>0</v>
      </c>
      <c r="K280" s="52">
        <f t="shared" si="11"/>
        <v>0</v>
      </c>
      <c r="L280" s="52">
        <v>283.89999999999998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309</v>
      </c>
      <c r="U280" s="52">
        <v>0</v>
      </c>
      <c r="V280" s="52">
        <v>0</v>
      </c>
      <c r="W280" s="52">
        <v>0</v>
      </c>
    </row>
    <row r="281" spans="2:23">
      <c r="B281" s="137"/>
      <c r="C281" s="137"/>
      <c r="D281" s="137"/>
      <c r="E281" s="137"/>
      <c r="F281" s="51" t="s">
        <v>216</v>
      </c>
      <c r="G281" s="52">
        <f t="shared" si="10"/>
        <v>1900.7</v>
      </c>
      <c r="H281" s="52">
        <f t="shared" si="11"/>
        <v>1900.7</v>
      </c>
      <c r="I281" s="52">
        <f t="shared" si="11"/>
        <v>0</v>
      </c>
      <c r="J281" s="52">
        <f t="shared" si="11"/>
        <v>0</v>
      </c>
      <c r="K281" s="52">
        <f t="shared" si="11"/>
        <v>0</v>
      </c>
      <c r="L281" s="52">
        <v>1460.5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440.2</v>
      </c>
      <c r="U281" s="52">
        <v>0</v>
      </c>
      <c r="V281" s="52">
        <v>0</v>
      </c>
      <c r="W281" s="52">
        <v>0</v>
      </c>
    </row>
    <row r="282" spans="2:23">
      <c r="B282" s="137"/>
      <c r="C282" s="137"/>
      <c r="D282" s="137"/>
      <c r="E282" s="137"/>
      <c r="F282" s="51" t="s">
        <v>55</v>
      </c>
      <c r="G282" s="52">
        <f t="shared" si="10"/>
        <v>3083.2</v>
      </c>
      <c r="H282" s="52">
        <f t="shared" si="11"/>
        <v>3083.2</v>
      </c>
      <c r="I282" s="52">
        <f t="shared" si="11"/>
        <v>0</v>
      </c>
      <c r="J282" s="52">
        <f t="shared" si="11"/>
        <v>0</v>
      </c>
      <c r="K282" s="52">
        <f t="shared" si="11"/>
        <v>0</v>
      </c>
      <c r="L282" s="52">
        <v>1384.7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1698.5</v>
      </c>
      <c r="U282" s="52">
        <v>0</v>
      </c>
      <c r="V282" s="52">
        <v>0</v>
      </c>
      <c r="W282" s="52">
        <v>0</v>
      </c>
    </row>
    <row r="283" spans="2:23">
      <c r="B283" s="137"/>
      <c r="C283" s="137"/>
      <c r="D283" s="137"/>
      <c r="E283" s="137" t="s">
        <v>201</v>
      </c>
      <c r="F283" s="137" t="s">
        <v>197</v>
      </c>
      <c r="G283" s="52">
        <f t="shared" si="10"/>
        <v>4.2</v>
      </c>
      <c r="H283" s="52">
        <f t="shared" si="11"/>
        <v>4.2</v>
      </c>
      <c r="I283" s="52">
        <f t="shared" si="11"/>
        <v>0</v>
      </c>
      <c r="J283" s="52">
        <f t="shared" si="11"/>
        <v>0</v>
      </c>
      <c r="K283" s="52">
        <f t="shared" si="11"/>
        <v>0</v>
      </c>
      <c r="L283" s="52">
        <v>4.2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</row>
    <row r="284" spans="2:23">
      <c r="B284" s="137"/>
      <c r="C284" s="137"/>
      <c r="D284" s="137"/>
      <c r="E284" s="137" t="s">
        <v>217</v>
      </c>
      <c r="F284" s="137" t="s">
        <v>197</v>
      </c>
      <c r="G284" s="52">
        <f t="shared" si="10"/>
        <v>1706.1</v>
      </c>
      <c r="H284" s="52">
        <f t="shared" si="11"/>
        <v>1706.1</v>
      </c>
      <c r="I284" s="52">
        <f t="shared" si="11"/>
        <v>0</v>
      </c>
      <c r="J284" s="52">
        <f t="shared" si="11"/>
        <v>0</v>
      </c>
      <c r="K284" s="52">
        <f t="shared" si="11"/>
        <v>0</v>
      </c>
      <c r="L284" s="52">
        <v>941.6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764.5</v>
      </c>
      <c r="U284" s="52">
        <v>0</v>
      </c>
      <c r="V284" s="52">
        <v>0</v>
      </c>
      <c r="W284" s="52">
        <v>0</v>
      </c>
    </row>
    <row r="285" spans="2:23">
      <c r="B285" s="137"/>
      <c r="C285" s="137"/>
      <c r="D285" s="137"/>
      <c r="E285" s="137" t="s">
        <v>218</v>
      </c>
      <c r="F285" s="137" t="s">
        <v>197</v>
      </c>
      <c r="G285" s="52">
        <f t="shared" si="10"/>
        <v>907.8</v>
      </c>
      <c r="H285" s="52">
        <f t="shared" si="11"/>
        <v>907.8</v>
      </c>
      <c r="I285" s="52">
        <f t="shared" si="11"/>
        <v>0</v>
      </c>
      <c r="J285" s="52">
        <f t="shared" si="11"/>
        <v>0</v>
      </c>
      <c r="K285" s="52">
        <f t="shared" si="11"/>
        <v>0</v>
      </c>
      <c r="L285" s="52"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907.8</v>
      </c>
      <c r="U285" s="52">
        <v>0</v>
      </c>
      <c r="V285" s="52">
        <v>0</v>
      </c>
      <c r="W285" s="52">
        <v>0</v>
      </c>
    </row>
    <row r="286" spans="2:23">
      <c r="B286" s="137"/>
      <c r="C286" s="137"/>
      <c r="D286" s="137"/>
      <c r="E286" s="137" t="s">
        <v>202</v>
      </c>
      <c r="F286" s="137" t="s">
        <v>197</v>
      </c>
      <c r="G286" s="52">
        <f t="shared" si="10"/>
        <v>722.2</v>
      </c>
      <c r="H286" s="52">
        <f t="shared" si="11"/>
        <v>722.2</v>
      </c>
      <c r="I286" s="52">
        <f t="shared" si="11"/>
        <v>0</v>
      </c>
      <c r="J286" s="52">
        <f t="shared" si="11"/>
        <v>0</v>
      </c>
      <c r="K286" s="52">
        <f t="shared" si="11"/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722.2</v>
      </c>
      <c r="U286" s="52">
        <v>0</v>
      </c>
      <c r="V286" s="52">
        <v>0</v>
      </c>
      <c r="W286" s="52">
        <v>0</v>
      </c>
    </row>
    <row r="287" spans="2:23">
      <c r="B287" s="137"/>
      <c r="C287" s="137"/>
      <c r="D287" s="137"/>
      <c r="E287" s="137" t="s">
        <v>235</v>
      </c>
      <c r="F287" s="137" t="s">
        <v>197</v>
      </c>
      <c r="G287" s="52">
        <f t="shared" si="10"/>
        <v>44.7</v>
      </c>
      <c r="H287" s="52">
        <f t="shared" si="11"/>
        <v>44.7</v>
      </c>
      <c r="I287" s="52">
        <f t="shared" si="11"/>
        <v>0</v>
      </c>
      <c r="J287" s="52">
        <f t="shared" si="11"/>
        <v>0</v>
      </c>
      <c r="K287" s="52">
        <f t="shared" si="11"/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44.7</v>
      </c>
      <c r="U287" s="52">
        <v>0</v>
      </c>
      <c r="V287" s="52">
        <v>0</v>
      </c>
      <c r="W287" s="52">
        <v>0</v>
      </c>
    </row>
    <row r="288" spans="2:23">
      <c r="B288" s="137"/>
      <c r="C288" s="137"/>
      <c r="D288" s="137"/>
      <c r="E288" s="137" t="s">
        <v>220</v>
      </c>
      <c r="F288" s="137" t="s">
        <v>197</v>
      </c>
      <c r="G288" s="52">
        <f t="shared" si="10"/>
        <v>19.7</v>
      </c>
      <c r="H288" s="52">
        <f t="shared" si="11"/>
        <v>19.7</v>
      </c>
      <c r="I288" s="52">
        <f t="shared" si="11"/>
        <v>0</v>
      </c>
      <c r="J288" s="52">
        <f t="shared" si="11"/>
        <v>0</v>
      </c>
      <c r="K288" s="52">
        <f t="shared" si="11"/>
        <v>0</v>
      </c>
      <c r="L288" s="52">
        <v>0</v>
      </c>
      <c r="M288" s="52">
        <v>0</v>
      </c>
      <c r="N288" s="52">
        <v>0</v>
      </c>
      <c r="O288" s="52">
        <v>0</v>
      </c>
      <c r="P288" s="52">
        <v>0</v>
      </c>
      <c r="Q288" s="52">
        <v>0</v>
      </c>
      <c r="R288" s="52">
        <v>0</v>
      </c>
      <c r="S288" s="52">
        <v>0</v>
      </c>
      <c r="T288" s="52">
        <v>19.7</v>
      </c>
      <c r="U288" s="52">
        <v>0</v>
      </c>
      <c r="V288" s="52">
        <v>0</v>
      </c>
      <c r="W288" s="52">
        <v>0</v>
      </c>
    </row>
    <row r="289" spans="2:23" ht="31.2">
      <c r="B289" s="137"/>
      <c r="C289" s="137"/>
      <c r="D289" s="137"/>
      <c r="E289" s="137" t="s">
        <v>221</v>
      </c>
      <c r="F289" s="51" t="s">
        <v>222</v>
      </c>
      <c r="G289" s="52">
        <f t="shared" si="10"/>
        <v>0</v>
      </c>
      <c r="H289" s="52">
        <f t="shared" si="11"/>
        <v>0</v>
      </c>
      <c r="I289" s="52">
        <f t="shared" si="11"/>
        <v>0</v>
      </c>
      <c r="J289" s="52">
        <f t="shared" si="11"/>
        <v>0</v>
      </c>
      <c r="K289" s="52">
        <f t="shared" si="11"/>
        <v>0</v>
      </c>
      <c r="L289" s="52">
        <v>0</v>
      </c>
      <c r="M289" s="52">
        <v>0</v>
      </c>
      <c r="N289" s="52">
        <v>0</v>
      </c>
      <c r="O289" s="52">
        <v>0</v>
      </c>
      <c r="P289" s="52">
        <v>0</v>
      </c>
      <c r="Q289" s="52">
        <v>0</v>
      </c>
      <c r="R289" s="52">
        <v>0</v>
      </c>
      <c r="S289" s="52">
        <v>0</v>
      </c>
      <c r="T289" s="52">
        <v>0</v>
      </c>
      <c r="U289" s="52">
        <v>0</v>
      </c>
      <c r="V289" s="52">
        <v>0</v>
      </c>
      <c r="W289" s="52">
        <v>0</v>
      </c>
    </row>
    <row r="290" spans="2:23">
      <c r="B290" s="137"/>
      <c r="C290" s="137"/>
      <c r="D290" s="137"/>
      <c r="E290" s="137"/>
      <c r="F290" s="51" t="s">
        <v>223</v>
      </c>
      <c r="G290" s="52">
        <f t="shared" si="10"/>
        <v>0</v>
      </c>
      <c r="H290" s="52">
        <f t="shared" si="11"/>
        <v>0</v>
      </c>
      <c r="I290" s="52">
        <f t="shared" si="11"/>
        <v>0</v>
      </c>
      <c r="J290" s="52">
        <f t="shared" si="11"/>
        <v>0</v>
      </c>
      <c r="K290" s="52">
        <f t="shared" si="11"/>
        <v>0</v>
      </c>
      <c r="L290" s="52">
        <v>0</v>
      </c>
      <c r="M290" s="52">
        <v>0</v>
      </c>
      <c r="N290" s="52">
        <v>0</v>
      </c>
      <c r="O290" s="52">
        <v>0</v>
      </c>
      <c r="P290" s="52">
        <v>0</v>
      </c>
      <c r="Q290" s="52">
        <v>0</v>
      </c>
      <c r="R290" s="52">
        <v>0</v>
      </c>
      <c r="S290" s="52">
        <v>0</v>
      </c>
      <c r="T290" s="52">
        <v>0</v>
      </c>
      <c r="U290" s="52">
        <v>0</v>
      </c>
      <c r="V290" s="52">
        <v>0</v>
      </c>
      <c r="W290" s="52">
        <v>0</v>
      </c>
    </row>
    <row r="291" spans="2:23">
      <c r="B291" s="137"/>
      <c r="C291" s="137"/>
      <c r="D291" s="137"/>
      <c r="E291" s="137" t="s">
        <v>54</v>
      </c>
      <c r="F291" s="137" t="s">
        <v>197</v>
      </c>
      <c r="G291" s="52">
        <f t="shared" si="10"/>
        <v>371</v>
      </c>
      <c r="H291" s="52">
        <f t="shared" si="11"/>
        <v>371</v>
      </c>
      <c r="I291" s="52">
        <f t="shared" si="11"/>
        <v>0</v>
      </c>
      <c r="J291" s="52">
        <f t="shared" si="11"/>
        <v>0</v>
      </c>
      <c r="K291" s="52">
        <f t="shared" si="11"/>
        <v>0</v>
      </c>
      <c r="L291" s="52">
        <v>0</v>
      </c>
      <c r="M291" s="52">
        <v>0</v>
      </c>
      <c r="N291" s="52">
        <v>0</v>
      </c>
      <c r="O291" s="52">
        <v>0</v>
      </c>
      <c r="P291" s="52">
        <v>0</v>
      </c>
      <c r="Q291" s="52">
        <v>0</v>
      </c>
      <c r="R291" s="52">
        <v>0</v>
      </c>
      <c r="S291" s="52">
        <v>0</v>
      </c>
      <c r="T291" s="52">
        <v>371</v>
      </c>
      <c r="U291" s="52">
        <v>0</v>
      </c>
      <c r="V291" s="52">
        <v>0</v>
      </c>
      <c r="W291" s="52">
        <v>0</v>
      </c>
    </row>
    <row r="292" spans="2:23">
      <c r="B292" s="137"/>
      <c r="C292" s="137"/>
      <c r="D292" s="137"/>
      <c r="E292" s="137" t="s">
        <v>224</v>
      </c>
      <c r="F292" s="137" t="s">
        <v>197</v>
      </c>
      <c r="G292" s="52">
        <f t="shared" si="10"/>
        <v>716.8</v>
      </c>
      <c r="H292" s="52">
        <f t="shared" si="11"/>
        <v>716.8</v>
      </c>
      <c r="I292" s="52">
        <f t="shared" si="11"/>
        <v>0</v>
      </c>
      <c r="J292" s="52">
        <f t="shared" si="11"/>
        <v>0</v>
      </c>
      <c r="K292" s="52">
        <f t="shared" si="11"/>
        <v>0</v>
      </c>
      <c r="L292" s="52">
        <v>118.9</v>
      </c>
      <c r="M292" s="52">
        <v>0</v>
      </c>
      <c r="N292" s="52">
        <v>0</v>
      </c>
      <c r="O292" s="52">
        <v>0</v>
      </c>
      <c r="P292" s="52">
        <v>0</v>
      </c>
      <c r="Q292" s="52">
        <v>0</v>
      </c>
      <c r="R292" s="52">
        <v>0</v>
      </c>
      <c r="S292" s="52">
        <v>0</v>
      </c>
      <c r="T292" s="52">
        <v>597.9</v>
      </c>
      <c r="U292" s="52">
        <v>0</v>
      </c>
      <c r="V292" s="52">
        <v>0</v>
      </c>
      <c r="W292" s="52">
        <v>0</v>
      </c>
    </row>
    <row r="293" spans="2:23">
      <c r="B293" s="137"/>
      <c r="C293" s="137"/>
      <c r="D293" s="137"/>
      <c r="E293" s="137" t="s">
        <v>225</v>
      </c>
      <c r="F293" s="137" t="s">
        <v>197</v>
      </c>
      <c r="G293" s="52">
        <f t="shared" si="10"/>
        <v>4255.3</v>
      </c>
      <c r="H293" s="52">
        <f t="shared" si="11"/>
        <v>4255.3</v>
      </c>
      <c r="I293" s="52">
        <f t="shared" si="11"/>
        <v>0</v>
      </c>
      <c r="J293" s="52">
        <f t="shared" si="11"/>
        <v>0</v>
      </c>
      <c r="K293" s="52">
        <f t="shared" si="11"/>
        <v>0</v>
      </c>
      <c r="L293" s="52">
        <v>0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4255.3</v>
      </c>
      <c r="U293" s="52">
        <v>0</v>
      </c>
      <c r="V293" s="52">
        <v>0</v>
      </c>
      <c r="W293" s="52">
        <v>0</v>
      </c>
    </row>
    <row r="294" spans="2:23">
      <c r="B294" s="137"/>
      <c r="C294" s="137"/>
      <c r="D294" s="137"/>
      <c r="E294" s="137" t="s">
        <v>55</v>
      </c>
      <c r="F294" s="137" t="s">
        <v>197</v>
      </c>
      <c r="G294" s="52">
        <f t="shared" si="10"/>
        <v>55.9</v>
      </c>
      <c r="H294" s="52">
        <f t="shared" si="11"/>
        <v>55.9</v>
      </c>
      <c r="I294" s="52">
        <f t="shared" si="11"/>
        <v>0</v>
      </c>
      <c r="J294" s="52">
        <f t="shared" si="11"/>
        <v>0</v>
      </c>
      <c r="K294" s="52">
        <f t="shared" si="11"/>
        <v>0</v>
      </c>
      <c r="L294" s="52">
        <v>21.9</v>
      </c>
      <c r="M294" s="52">
        <v>0</v>
      </c>
      <c r="N294" s="52">
        <v>0</v>
      </c>
      <c r="O294" s="52">
        <v>0</v>
      </c>
      <c r="P294" s="52">
        <v>0</v>
      </c>
      <c r="Q294" s="52">
        <v>0</v>
      </c>
      <c r="R294" s="52">
        <v>0</v>
      </c>
      <c r="S294" s="52">
        <v>0</v>
      </c>
      <c r="T294" s="52">
        <v>34</v>
      </c>
      <c r="U294" s="52">
        <v>0</v>
      </c>
      <c r="V294" s="52">
        <v>0</v>
      </c>
      <c r="W294" s="52">
        <v>0</v>
      </c>
    </row>
    <row r="295" spans="2:23">
      <c r="B295" s="137"/>
      <c r="C295" s="137"/>
      <c r="D295" s="137"/>
      <c r="E295" s="137" t="s">
        <v>226</v>
      </c>
      <c r="F295" s="137" t="s">
        <v>197</v>
      </c>
      <c r="G295" s="52">
        <f t="shared" si="10"/>
        <v>3064.4</v>
      </c>
      <c r="H295" s="52">
        <f t="shared" si="11"/>
        <v>3064.4</v>
      </c>
      <c r="I295" s="52">
        <f t="shared" si="11"/>
        <v>0</v>
      </c>
      <c r="J295" s="52">
        <f t="shared" si="11"/>
        <v>0</v>
      </c>
      <c r="K295" s="52">
        <f t="shared" si="11"/>
        <v>0</v>
      </c>
      <c r="L295" s="52">
        <v>0</v>
      </c>
      <c r="M295" s="52">
        <v>0</v>
      </c>
      <c r="N295" s="52">
        <v>0</v>
      </c>
      <c r="O295" s="52">
        <v>0</v>
      </c>
      <c r="P295" s="52">
        <v>0</v>
      </c>
      <c r="Q295" s="52">
        <v>0</v>
      </c>
      <c r="R295" s="52">
        <v>0</v>
      </c>
      <c r="S295" s="52">
        <v>0</v>
      </c>
      <c r="T295" s="52">
        <v>3064.4</v>
      </c>
      <c r="U295" s="52">
        <v>0</v>
      </c>
      <c r="V295" s="52">
        <v>0</v>
      </c>
      <c r="W295" s="52">
        <v>0</v>
      </c>
    </row>
    <row r="296" spans="2:23">
      <c r="B296" s="137"/>
      <c r="C296" s="137"/>
      <c r="D296" s="137" t="s">
        <v>227</v>
      </c>
      <c r="E296" s="137" t="s">
        <v>197</v>
      </c>
      <c r="F296" s="137" t="s">
        <v>197</v>
      </c>
      <c r="G296" s="52">
        <f t="shared" si="10"/>
        <v>29764.400000000001</v>
      </c>
      <c r="H296" s="52">
        <f t="shared" si="11"/>
        <v>29764.400000000001</v>
      </c>
      <c r="I296" s="52">
        <f t="shared" si="11"/>
        <v>0</v>
      </c>
      <c r="J296" s="52">
        <f t="shared" si="11"/>
        <v>0</v>
      </c>
      <c r="K296" s="52">
        <f t="shared" si="11"/>
        <v>0</v>
      </c>
      <c r="L296" s="52">
        <v>8120.9</v>
      </c>
      <c r="M296" s="52">
        <v>0</v>
      </c>
      <c r="N296" s="52">
        <v>0</v>
      </c>
      <c r="O296" s="52">
        <v>0</v>
      </c>
      <c r="P296" s="52">
        <v>228.5</v>
      </c>
      <c r="Q296" s="52">
        <v>0</v>
      </c>
      <c r="R296" s="52">
        <v>0</v>
      </c>
      <c r="S296" s="52">
        <v>0</v>
      </c>
      <c r="T296" s="52">
        <v>21415</v>
      </c>
      <c r="U296" s="52">
        <v>0</v>
      </c>
      <c r="V296" s="52">
        <v>0</v>
      </c>
      <c r="W296" s="52">
        <v>0</v>
      </c>
    </row>
    <row r="297" spans="2:23">
      <c r="B297" s="137" t="s">
        <v>125</v>
      </c>
      <c r="C297" s="137" t="s">
        <v>130</v>
      </c>
      <c r="D297" s="137" t="s">
        <v>123</v>
      </c>
      <c r="E297" s="137"/>
      <c r="F297" s="137" t="s">
        <v>197</v>
      </c>
      <c r="G297" s="52">
        <f t="shared" si="10"/>
        <v>110262.59999999999</v>
      </c>
      <c r="H297" s="52">
        <f t="shared" si="11"/>
        <v>70471.899999999994</v>
      </c>
      <c r="I297" s="52">
        <f t="shared" si="11"/>
        <v>29634.2</v>
      </c>
      <c r="J297" s="52">
        <f t="shared" si="11"/>
        <v>3030.6</v>
      </c>
      <c r="K297" s="52">
        <f t="shared" si="11"/>
        <v>7125.9</v>
      </c>
      <c r="L297" s="52">
        <v>32.1</v>
      </c>
      <c r="M297" s="52">
        <v>29634.2</v>
      </c>
      <c r="N297" s="52">
        <v>3030.6</v>
      </c>
      <c r="O297" s="52">
        <v>0</v>
      </c>
      <c r="P297" s="52">
        <v>583.79999999999995</v>
      </c>
      <c r="Q297" s="52">
        <v>0</v>
      </c>
      <c r="R297" s="52">
        <v>0</v>
      </c>
      <c r="S297" s="52">
        <v>0</v>
      </c>
      <c r="T297" s="52">
        <v>69856</v>
      </c>
      <c r="U297" s="52">
        <v>0</v>
      </c>
      <c r="V297" s="52">
        <v>0</v>
      </c>
      <c r="W297" s="52">
        <v>7125.9</v>
      </c>
    </row>
    <row r="298" spans="2:23">
      <c r="B298" s="137"/>
      <c r="C298" s="137"/>
      <c r="D298" s="137" t="s">
        <v>198</v>
      </c>
      <c r="E298" s="137" t="s">
        <v>58</v>
      </c>
      <c r="F298" s="137" t="s">
        <v>197</v>
      </c>
      <c r="G298" s="52">
        <f t="shared" si="10"/>
        <v>44266.8</v>
      </c>
      <c r="H298" s="52">
        <f t="shared" si="11"/>
        <v>4476.1000000000004</v>
      </c>
      <c r="I298" s="52">
        <f t="shared" si="11"/>
        <v>29634.2</v>
      </c>
      <c r="J298" s="52">
        <f t="shared" si="11"/>
        <v>3030.6</v>
      </c>
      <c r="K298" s="52">
        <f t="shared" si="11"/>
        <v>7125.9</v>
      </c>
      <c r="L298" s="52">
        <v>0</v>
      </c>
      <c r="M298" s="52">
        <v>29634.2</v>
      </c>
      <c r="N298" s="52">
        <v>3030.6</v>
      </c>
      <c r="O298" s="52">
        <v>0</v>
      </c>
      <c r="P298" s="52">
        <v>0</v>
      </c>
      <c r="Q298" s="52">
        <v>0</v>
      </c>
      <c r="R298" s="52">
        <v>0</v>
      </c>
      <c r="S298" s="52">
        <v>0</v>
      </c>
      <c r="T298" s="52">
        <v>4476.1000000000004</v>
      </c>
      <c r="U298" s="52">
        <v>0</v>
      </c>
      <c r="V298" s="52">
        <v>0</v>
      </c>
      <c r="W298" s="52">
        <v>7125.9</v>
      </c>
    </row>
    <row r="299" spans="2:23">
      <c r="B299" s="137"/>
      <c r="C299" s="137"/>
      <c r="D299" s="137"/>
      <c r="E299" s="137" t="s">
        <v>153</v>
      </c>
      <c r="F299" s="51" t="s">
        <v>58</v>
      </c>
      <c r="G299" s="52">
        <f t="shared" si="10"/>
        <v>40459.700000000004</v>
      </c>
      <c r="H299" s="52">
        <f t="shared" si="11"/>
        <v>4476.1000000000004</v>
      </c>
      <c r="I299" s="52">
        <f t="shared" si="11"/>
        <v>26707.8</v>
      </c>
      <c r="J299" s="52">
        <f t="shared" si="11"/>
        <v>2149.9</v>
      </c>
      <c r="K299" s="52">
        <f t="shared" si="11"/>
        <v>7125.9</v>
      </c>
      <c r="L299" s="52">
        <v>0</v>
      </c>
      <c r="M299" s="52">
        <v>26707.8</v>
      </c>
      <c r="N299" s="52">
        <v>2149.9</v>
      </c>
      <c r="O299" s="52">
        <v>0</v>
      </c>
      <c r="P299" s="52">
        <v>0</v>
      </c>
      <c r="Q299" s="52">
        <v>0</v>
      </c>
      <c r="R299" s="52">
        <v>0</v>
      </c>
      <c r="S299" s="52">
        <v>0</v>
      </c>
      <c r="T299" s="52">
        <v>4476.1000000000004</v>
      </c>
      <c r="U299" s="52">
        <v>0</v>
      </c>
      <c r="V299" s="52">
        <v>0</v>
      </c>
      <c r="W299" s="52">
        <v>7125.9</v>
      </c>
    </row>
    <row r="300" spans="2:23">
      <c r="B300" s="137"/>
      <c r="C300" s="137"/>
      <c r="D300" s="137"/>
      <c r="E300" s="137"/>
      <c r="F300" s="51" t="s">
        <v>199</v>
      </c>
      <c r="G300" s="52">
        <f t="shared" si="10"/>
        <v>9230.1</v>
      </c>
      <c r="H300" s="52">
        <f t="shared" si="11"/>
        <v>0</v>
      </c>
      <c r="I300" s="52">
        <f t="shared" si="11"/>
        <v>8542.5</v>
      </c>
      <c r="J300" s="52">
        <f t="shared" si="11"/>
        <v>687.6</v>
      </c>
      <c r="K300" s="52">
        <f t="shared" si="11"/>
        <v>0</v>
      </c>
      <c r="L300" s="52">
        <v>0</v>
      </c>
      <c r="M300" s="52">
        <v>8542.5</v>
      </c>
      <c r="N300" s="52">
        <v>687.6</v>
      </c>
      <c r="O300" s="52">
        <v>0</v>
      </c>
      <c r="P300" s="52">
        <v>0</v>
      </c>
      <c r="Q300" s="52">
        <v>0</v>
      </c>
      <c r="R300" s="52">
        <v>0</v>
      </c>
      <c r="S300" s="52">
        <v>0</v>
      </c>
      <c r="T300" s="52">
        <v>0</v>
      </c>
      <c r="U300" s="52">
        <v>0</v>
      </c>
      <c r="V300" s="52">
        <v>0</v>
      </c>
      <c r="W300" s="52">
        <v>0</v>
      </c>
    </row>
    <row r="301" spans="2:23" ht="31.2">
      <c r="B301" s="137"/>
      <c r="C301" s="137"/>
      <c r="D301" s="137"/>
      <c r="E301" s="137"/>
      <c r="F301" s="51" t="s">
        <v>200</v>
      </c>
      <c r="G301" s="52">
        <f t="shared" si="10"/>
        <v>15245.599999999999</v>
      </c>
      <c r="H301" s="52">
        <f t="shared" si="11"/>
        <v>0</v>
      </c>
      <c r="I301" s="52">
        <f t="shared" si="11"/>
        <v>7514.8</v>
      </c>
      <c r="J301" s="52">
        <f t="shared" si="11"/>
        <v>604.9</v>
      </c>
      <c r="K301" s="52">
        <f t="shared" si="11"/>
        <v>7125.9</v>
      </c>
      <c r="L301" s="52">
        <v>0</v>
      </c>
      <c r="M301" s="52">
        <v>7514.8</v>
      </c>
      <c r="N301" s="52">
        <v>604.9</v>
      </c>
      <c r="O301" s="52">
        <v>0</v>
      </c>
      <c r="P301" s="52">
        <v>0</v>
      </c>
      <c r="Q301" s="52">
        <v>0</v>
      </c>
      <c r="R301" s="52">
        <v>0</v>
      </c>
      <c r="S301" s="52">
        <v>0</v>
      </c>
      <c r="T301" s="52">
        <v>0</v>
      </c>
      <c r="U301" s="52">
        <v>0</v>
      </c>
      <c r="V301" s="52">
        <v>0</v>
      </c>
      <c r="W301" s="52">
        <v>7125.9</v>
      </c>
    </row>
    <row r="302" spans="2:23">
      <c r="B302" s="137"/>
      <c r="C302" s="137"/>
      <c r="D302" s="137"/>
      <c r="E302" s="137"/>
      <c r="F302" s="51" t="s">
        <v>201</v>
      </c>
      <c r="G302" s="52">
        <f t="shared" si="10"/>
        <v>273.39999999999998</v>
      </c>
      <c r="H302" s="52">
        <f t="shared" si="11"/>
        <v>0</v>
      </c>
      <c r="I302" s="52">
        <f t="shared" si="11"/>
        <v>253</v>
      </c>
      <c r="J302" s="52">
        <f t="shared" si="11"/>
        <v>20.399999999999999</v>
      </c>
      <c r="K302" s="52">
        <f t="shared" si="11"/>
        <v>0</v>
      </c>
      <c r="L302" s="52">
        <v>0</v>
      </c>
      <c r="M302" s="52">
        <v>253</v>
      </c>
      <c r="N302" s="52">
        <v>20.399999999999999</v>
      </c>
      <c r="O302" s="52">
        <v>0</v>
      </c>
      <c r="P302" s="52">
        <v>0</v>
      </c>
      <c r="Q302" s="52">
        <v>0</v>
      </c>
      <c r="R302" s="52">
        <v>0</v>
      </c>
      <c r="S302" s="52">
        <v>0</v>
      </c>
      <c r="T302" s="52">
        <v>0</v>
      </c>
      <c r="U302" s="52">
        <v>0</v>
      </c>
      <c r="V302" s="52">
        <v>0</v>
      </c>
      <c r="W302" s="52">
        <v>0</v>
      </c>
    </row>
    <row r="303" spans="2:23">
      <c r="B303" s="137"/>
      <c r="C303" s="137"/>
      <c r="D303" s="137"/>
      <c r="E303" s="137"/>
      <c r="F303" s="51" t="s">
        <v>202</v>
      </c>
      <c r="G303" s="52">
        <f t="shared" si="10"/>
        <v>545.80000000000007</v>
      </c>
      <c r="H303" s="52">
        <f t="shared" si="11"/>
        <v>0</v>
      </c>
      <c r="I303" s="52">
        <f t="shared" si="11"/>
        <v>505.1</v>
      </c>
      <c r="J303" s="52">
        <f t="shared" si="11"/>
        <v>40.700000000000003</v>
      </c>
      <c r="K303" s="52">
        <f t="shared" si="11"/>
        <v>0</v>
      </c>
      <c r="L303" s="52">
        <v>0</v>
      </c>
      <c r="M303" s="52">
        <v>505.1</v>
      </c>
      <c r="N303" s="52">
        <v>40.700000000000003</v>
      </c>
      <c r="O303" s="52">
        <v>0</v>
      </c>
      <c r="P303" s="52">
        <v>0</v>
      </c>
      <c r="Q303" s="52">
        <v>0</v>
      </c>
      <c r="R303" s="52">
        <v>0</v>
      </c>
      <c r="S303" s="52">
        <v>0</v>
      </c>
      <c r="T303" s="52">
        <v>0</v>
      </c>
      <c r="U303" s="52">
        <v>0</v>
      </c>
      <c r="V303" s="52">
        <v>0</v>
      </c>
      <c r="W303" s="52">
        <v>0</v>
      </c>
    </row>
    <row r="304" spans="2:23" ht="31.2">
      <c r="B304" s="137"/>
      <c r="C304" s="137"/>
      <c r="D304" s="137"/>
      <c r="E304" s="137"/>
      <c r="F304" s="51" t="s">
        <v>203</v>
      </c>
      <c r="G304" s="52">
        <f t="shared" si="10"/>
        <v>1238.8999999999999</v>
      </c>
      <c r="H304" s="52">
        <f t="shared" si="11"/>
        <v>0</v>
      </c>
      <c r="I304" s="52">
        <f t="shared" si="11"/>
        <v>1146.5999999999999</v>
      </c>
      <c r="J304" s="52">
        <f t="shared" si="11"/>
        <v>92.3</v>
      </c>
      <c r="K304" s="52">
        <f t="shared" si="11"/>
        <v>0</v>
      </c>
      <c r="L304" s="52">
        <v>0</v>
      </c>
      <c r="M304" s="52">
        <v>1146.5999999999999</v>
      </c>
      <c r="N304" s="52">
        <v>92.3</v>
      </c>
      <c r="O304" s="52">
        <v>0</v>
      </c>
      <c r="P304" s="52">
        <v>0</v>
      </c>
      <c r="Q304" s="52">
        <v>0</v>
      </c>
      <c r="R304" s="52">
        <v>0</v>
      </c>
      <c r="S304" s="52">
        <v>0</v>
      </c>
      <c r="T304" s="52">
        <v>0</v>
      </c>
      <c r="U304" s="52">
        <v>0</v>
      </c>
      <c r="V304" s="52">
        <v>0</v>
      </c>
      <c r="W304" s="52">
        <v>0</v>
      </c>
    </row>
    <row r="305" spans="2:23">
      <c r="B305" s="137"/>
      <c r="C305" s="137"/>
      <c r="D305" s="137"/>
      <c r="E305" s="137"/>
      <c r="F305" s="51" t="s">
        <v>204</v>
      </c>
      <c r="G305" s="52">
        <f t="shared" si="10"/>
        <v>4445.5</v>
      </c>
      <c r="H305" s="52">
        <f t="shared" si="11"/>
        <v>4173.3</v>
      </c>
      <c r="I305" s="52">
        <f t="shared" si="11"/>
        <v>251.9</v>
      </c>
      <c r="J305" s="52">
        <f t="shared" si="11"/>
        <v>20.3</v>
      </c>
      <c r="K305" s="52">
        <f t="shared" si="11"/>
        <v>0</v>
      </c>
      <c r="L305" s="52">
        <v>0</v>
      </c>
      <c r="M305" s="52">
        <v>251.9</v>
      </c>
      <c r="N305" s="52">
        <v>20.3</v>
      </c>
      <c r="O305" s="52">
        <v>0</v>
      </c>
      <c r="P305" s="52">
        <v>0</v>
      </c>
      <c r="Q305" s="52">
        <v>0</v>
      </c>
      <c r="R305" s="52">
        <v>0</v>
      </c>
      <c r="S305" s="52">
        <v>0</v>
      </c>
      <c r="T305" s="52">
        <v>4173.3</v>
      </c>
      <c r="U305" s="52">
        <v>0</v>
      </c>
      <c r="V305" s="52">
        <v>0</v>
      </c>
      <c r="W305" s="52">
        <v>0</v>
      </c>
    </row>
    <row r="306" spans="2:23">
      <c r="B306" s="137"/>
      <c r="C306" s="137"/>
      <c r="D306" s="137"/>
      <c r="E306" s="137"/>
      <c r="F306" s="51" t="s">
        <v>55</v>
      </c>
      <c r="G306" s="52">
        <f t="shared" si="10"/>
        <v>9480.4</v>
      </c>
      <c r="H306" s="52">
        <f t="shared" si="11"/>
        <v>302.8</v>
      </c>
      <c r="I306" s="52">
        <f t="shared" si="11"/>
        <v>8493.9</v>
      </c>
      <c r="J306" s="52">
        <f t="shared" si="11"/>
        <v>683.7</v>
      </c>
      <c r="K306" s="52">
        <f t="shared" si="11"/>
        <v>0</v>
      </c>
      <c r="L306" s="52">
        <v>0</v>
      </c>
      <c r="M306" s="52">
        <v>8493.9</v>
      </c>
      <c r="N306" s="52">
        <v>683.7</v>
      </c>
      <c r="O306" s="52">
        <v>0</v>
      </c>
      <c r="P306" s="52">
        <v>0</v>
      </c>
      <c r="Q306" s="52">
        <v>0</v>
      </c>
      <c r="R306" s="52">
        <v>0</v>
      </c>
      <c r="S306" s="52">
        <v>0</v>
      </c>
      <c r="T306" s="52">
        <v>302.8</v>
      </c>
      <c r="U306" s="52">
        <v>0</v>
      </c>
      <c r="V306" s="52">
        <v>0</v>
      </c>
      <c r="W306" s="52">
        <v>0</v>
      </c>
    </row>
    <row r="307" spans="2:23">
      <c r="B307" s="137"/>
      <c r="C307" s="137"/>
      <c r="D307" s="137"/>
      <c r="E307" s="137" t="s">
        <v>154</v>
      </c>
      <c r="F307" s="51" t="s">
        <v>58</v>
      </c>
      <c r="G307" s="52">
        <f t="shared" si="10"/>
        <v>3780.8999999999996</v>
      </c>
      <c r="H307" s="52">
        <f t="shared" si="11"/>
        <v>0</v>
      </c>
      <c r="I307" s="52">
        <f t="shared" si="11"/>
        <v>2902.2</v>
      </c>
      <c r="J307" s="52">
        <f t="shared" si="11"/>
        <v>878.7</v>
      </c>
      <c r="K307" s="52">
        <f t="shared" si="11"/>
        <v>0</v>
      </c>
      <c r="L307" s="52">
        <v>0</v>
      </c>
      <c r="M307" s="52">
        <v>2902.2</v>
      </c>
      <c r="N307" s="52">
        <v>878.7</v>
      </c>
      <c r="O307" s="52">
        <v>0</v>
      </c>
      <c r="P307" s="52">
        <v>0</v>
      </c>
      <c r="Q307" s="52">
        <v>0</v>
      </c>
      <c r="R307" s="52">
        <v>0</v>
      </c>
      <c r="S307" s="52">
        <v>0</v>
      </c>
      <c r="T307" s="52">
        <v>0</v>
      </c>
      <c r="U307" s="52">
        <v>0</v>
      </c>
      <c r="V307" s="52">
        <v>0</v>
      </c>
      <c r="W307" s="52">
        <v>0</v>
      </c>
    </row>
    <row r="308" spans="2:23">
      <c r="B308" s="137"/>
      <c r="C308" s="137"/>
      <c r="D308" s="137"/>
      <c r="E308" s="137"/>
      <c r="F308" s="51" t="s">
        <v>205</v>
      </c>
      <c r="G308" s="52">
        <f t="shared" si="10"/>
        <v>1087.8</v>
      </c>
      <c r="H308" s="52">
        <f t="shared" si="11"/>
        <v>0</v>
      </c>
      <c r="I308" s="52">
        <f t="shared" si="11"/>
        <v>1006.8</v>
      </c>
      <c r="J308" s="52">
        <f t="shared" si="11"/>
        <v>81</v>
      </c>
      <c r="K308" s="52">
        <f t="shared" si="11"/>
        <v>0</v>
      </c>
      <c r="L308" s="52">
        <v>0</v>
      </c>
      <c r="M308" s="52">
        <v>1006.8</v>
      </c>
      <c r="N308" s="52">
        <v>81</v>
      </c>
      <c r="O308" s="52">
        <v>0</v>
      </c>
      <c r="P308" s="52">
        <v>0</v>
      </c>
      <c r="Q308" s="52">
        <v>0</v>
      </c>
      <c r="R308" s="52">
        <v>0</v>
      </c>
      <c r="S308" s="52">
        <v>0</v>
      </c>
      <c r="T308" s="52">
        <v>0</v>
      </c>
      <c r="U308" s="52">
        <v>0</v>
      </c>
      <c r="V308" s="52">
        <v>0</v>
      </c>
      <c r="W308" s="52">
        <v>0</v>
      </c>
    </row>
    <row r="309" spans="2:23">
      <c r="B309" s="137"/>
      <c r="C309" s="137"/>
      <c r="D309" s="137"/>
      <c r="E309" s="137"/>
      <c r="F309" s="51" t="s">
        <v>206</v>
      </c>
      <c r="G309" s="52">
        <f t="shared" si="10"/>
        <v>1005.6</v>
      </c>
      <c r="H309" s="52">
        <f t="shared" si="11"/>
        <v>0</v>
      </c>
      <c r="I309" s="52">
        <f t="shared" si="11"/>
        <v>930.7</v>
      </c>
      <c r="J309" s="52">
        <f t="shared" si="11"/>
        <v>74.900000000000006</v>
      </c>
      <c r="K309" s="52">
        <f t="shared" si="11"/>
        <v>0</v>
      </c>
      <c r="L309" s="52">
        <v>0</v>
      </c>
      <c r="M309" s="52">
        <v>930.7</v>
      </c>
      <c r="N309" s="52">
        <v>74.900000000000006</v>
      </c>
      <c r="O309" s="52">
        <v>0</v>
      </c>
      <c r="P309" s="52">
        <v>0</v>
      </c>
      <c r="Q309" s="52">
        <v>0</v>
      </c>
      <c r="R309" s="52">
        <v>0</v>
      </c>
      <c r="S309" s="52">
        <v>0</v>
      </c>
      <c r="T309" s="52">
        <v>0</v>
      </c>
      <c r="U309" s="52">
        <v>0</v>
      </c>
      <c r="V309" s="52">
        <v>0</v>
      </c>
      <c r="W309" s="52">
        <v>0</v>
      </c>
    </row>
    <row r="310" spans="2:23">
      <c r="B310" s="137"/>
      <c r="C310" s="137"/>
      <c r="D310" s="137"/>
      <c r="E310" s="137"/>
      <c r="F310" s="51" t="s">
        <v>207</v>
      </c>
      <c r="G310" s="52">
        <f t="shared" si="10"/>
        <v>272.5</v>
      </c>
      <c r="H310" s="52">
        <f t="shared" si="11"/>
        <v>0</v>
      </c>
      <c r="I310" s="52">
        <f t="shared" si="11"/>
        <v>85.4</v>
      </c>
      <c r="J310" s="52">
        <f t="shared" si="11"/>
        <v>187.1</v>
      </c>
      <c r="K310" s="52">
        <f t="shared" si="11"/>
        <v>0</v>
      </c>
      <c r="L310" s="52">
        <v>0</v>
      </c>
      <c r="M310" s="52">
        <v>85.4</v>
      </c>
      <c r="N310" s="52">
        <v>187.1</v>
      </c>
      <c r="O310" s="52">
        <v>0</v>
      </c>
      <c r="P310" s="52">
        <v>0</v>
      </c>
      <c r="Q310" s="52">
        <v>0</v>
      </c>
      <c r="R310" s="52">
        <v>0</v>
      </c>
      <c r="S310" s="52">
        <v>0</v>
      </c>
      <c r="T310" s="52">
        <v>0</v>
      </c>
      <c r="U310" s="52">
        <v>0</v>
      </c>
      <c r="V310" s="52">
        <v>0</v>
      </c>
      <c r="W310" s="52">
        <v>0</v>
      </c>
    </row>
    <row r="311" spans="2:23" ht="31.2">
      <c r="B311" s="137"/>
      <c r="C311" s="137"/>
      <c r="D311" s="137"/>
      <c r="E311" s="137"/>
      <c r="F311" s="51" t="s">
        <v>208</v>
      </c>
      <c r="G311" s="52">
        <f t="shared" si="10"/>
        <v>66.599999999999994</v>
      </c>
      <c r="H311" s="52">
        <f t="shared" si="11"/>
        <v>0</v>
      </c>
      <c r="I311" s="52">
        <f t="shared" si="11"/>
        <v>61.6</v>
      </c>
      <c r="J311" s="52">
        <f t="shared" si="11"/>
        <v>5</v>
      </c>
      <c r="K311" s="52">
        <f t="shared" si="11"/>
        <v>0</v>
      </c>
      <c r="L311" s="52">
        <v>0</v>
      </c>
      <c r="M311" s="52">
        <v>61.6</v>
      </c>
      <c r="N311" s="52">
        <v>5</v>
      </c>
      <c r="O311" s="52">
        <v>0</v>
      </c>
      <c r="P311" s="52">
        <v>0</v>
      </c>
      <c r="Q311" s="52">
        <v>0</v>
      </c>
      <c r="R311" s="52">
        <v>0</v>
      </c>
      <c r="S311" s="52">
        <v>0</v>
      </c>
      <c r="T311" s="52">
        <v>0</v>
      </c>
      <c r="U311" s="52">
        <v>0</v>
      </c>
      <c r="V311" s="52">
        <v>0</v>
      </c>
      <c r="W311" s="52">
        <v>0</v>
      </c>
    </row>
    <row r="312" spans="2:23">
      <c r="B312" s="137"/>
      <c r="C312" s="137"/>
      <c r="D312" s="137"/>
      <c r="E312" s="137"/>
      <c r="F312" s="51" t="s">
        <v>209</v>
      </c>
      <c r="G312" s="52">
        <f t="shared" si="10"/>
        <v>464.9</v>
      </c>
      <c r="H312" s="52">
        <f t="shared" si="11"/>
        <v>0</v>
      </c>
      <c r="I312" s="52">
        <f t="shared" si="11"/>
        <v>0</v>
      </c>
      <c r="J312" s="52">
        <f t="shared" si="11"/>
        <v>464.9</v>
      </c>
      <c r="K312" s="52">
        <f t="shared" si="11"/>
        <v>0</v>
      </c>
      <c r="L312" s="52">
        <v>0</v>
      </c>
      <c r="M312" s="52">
        <v>0</v>
      </c>
      <c r="N312" s="52">
        <v>464.9</v>
      </c>
      <c r="O312" s="52">
        <v>0</v>
      </c>
      <c r="P312" s="52">
        <v>0</v>
      </c>
      <c r="Q312" s="52">
        <v>0</v>
      </c>
      <c r="R312" s="52">
        <v>0</v>
      </c>
      <c r="S312" s="52">
        <v>0</v>
      </c>
      <c r="T312" s="52">
        <v>0</v>
      </c>
      <c r="U312" s="52">
        <v>0</v>
      </c>
      <c r="V312" s="52">
        <v>0</v>
      </c>
      <c r="W312" s="52">
        <v>0</v>
      </c>
    </row>
    <row r="313" spans="2:23">
      <c r="B313" s="137"/>
      <c r="C313" s="137"/>
      <c r="D313" s="137"/>
      <c r="E313" s="137"/>
      <c r="F313" s="51" t="s">
        <v>55</v>
      </c>
      <c r="G313" s="52">
        <f t="shared" si="10"/>
        <v>883.5</v>
      </c>
      <c r="H313" s="52">
        <f t="shared" si="11"/>
        <v>0</v>
      </c>
      <c r="I313" s="52">
        <f t="shared" si="11"/>
        <v>817.7</v>
      </c>
      <c r="J313" s="52">
        <f t="shared" si="11"/>
        <v>65.8</v>
      </c>
      <c r="K313" s="52">
        <f t="shared" si="11"/>
        <v>0</v>
      </c>
      <c r="L313" s="52">
        <v>0</v>
      </c>
      <c r="M313" s="52">
        <v>817.7</v>
      </c>
      <c r="N313" s="52">
        <v>65.8</v>
      </c>
      <c r="O313" s="52">
        <v>0</v>
      </c>
      <c r="P313" s="52">
        <v>0</v>
      </c>
      <c r="Q313" s="52">
        <v>0</v>
      </c>
      <c r="R313" s="52">
        <v>0</v>
      </c>
      <c r="S313" s="52">
        <v>0</v>
      </c>
      <c r="T313" s="52">
        <v>0</v>
      </c>
      <c r="U313" s="52">
        <v>0</v>
      </c>
      <c r="V313" s="52">
        <v>0</v>
      </c>
      <c r="W313" s="52">
        <v>0</v>
      </c>
    </row>
    <row r="314" spans="2:23" ht="62.4">
      <c r="B314" s="137"/>
      <c r="C314" s="137"/>
      <c r="D314" s="137"/>
      <c r="E314" s="51" t="s">
        <v>210</v>
      </c>
      <c r="F314" s="51" t="s">
        <v>233</v>
      </c>
      <c r="G314" s="52">
        <f t="shared" si="10"/>
        <v>26.2</v>
      </c>
      <c r="H314" s="52">
        <f t="shared" si="11"/>
        <v>0</v>
      </c>
      <c r="I314" s="52">
        <f t="shared" si="11"/>
        <v>24.2</v>
      </c>
      <c r="J314" s="52">
        <f t="shared" si="11"/>
        <v>2</v>
      </c>
      <c r="K314" s="52">
        <f t="shared" si="11"/>
        <v>0</v>
      </c>
      <c r="L314" s="52">
        <v>0</v>
      </c>
      <c r="M314" s="52">
        <v>24.2</v>
      </c>
      <c r="N314" s="52">
        <v>2</v>
      </c>
      <c r="O314" s="52">
        <v>0</v>
      </c>
      <c r="P314" s="52">
        <v>0</v>
      </c>
      <c r="Q314" s="52">
        <v>0</v>
      </c>
      <c r="R314" s="52">
        <v>0</v>
      </c>
      <c r="S314" s="52">
        <v>0</v>
      </c>
      <c r="T314" s="52">
        <v>0</v>
      </c>
      <c r="U314" s="52">
        <v>0</v>
      </c>
      <c r="V314" s="52">
        <v>0</v>
      </c>
      <c r="W314" s="52">
        <v>0</v>
      </c>
    </row>
    <row r="315" spans="2:23">
      <c r="B315" s="137"/>
      <c r="C315" s="137"/>
      <c r="D315" s="137"/>
      <c r="E315" s="137" t="s">
        <v>211</v>
      </c>
      <c r="F315" s="137" t="s">
        <v>197</v>
      </c>
      <c r="G315" s="52">
        <f t="shared" si="10"/>
        <v>0</v>
      </c>
      <c r="H315" s="52">
        <f t="shared" si="11"/>
        <v>0</v>
      </c>
      <c r="I315" s="52">
        <f t="shared" si="11"/>
        <v>0</v>
      </c>
      <c r="J315" s="52">
        <f t="shared" si="11"/>
        <v>0</v>
      </c>
      <c r="K315" s="52">
        <f t="shared" si="11"/>
        <v>0</v>
      </c>
      <c r="L315" s="52">
        <v>0</v>
      </c>
      <c r="M315" s="52">
        <v>0</v>
      </c>
      <c r="N315" s="52">
        <v>0</v>
      </c>
      <c r="O315" s="52">
        <v>0</v>
      </c>
      <c r="P315" s="52">
        <v>0</v>
      </c>
      <c r="Q315" s="52">
        <v>0</v>
      </c>
      <c r="R315" s="52">
        <v>0</v>
      </c>
      <c r="S315" s="52">
        <v>0</v>
      </c>
      <c r="T315" s="52">
        <v>0</v>
      </c>
      <c r="U315" s="52">
        <v>0</v>
      </c>
      <c r="V315" s="52">
        <v>0</v>
      </c>
      <c r="W315" s="52">
        <v>0</v>
      </c>
    </row>
    <row r="316" spans="2:23">
      <c r="B316" s="137"/>
      <c r="C316" s="137"/>
      <c r="D316" s="137" t="s">
        <v>212</v>
      </c>
      <c r="E316" s="137" t="s">
        <v>58</v>
      </c>
      <c r="F316" s="137" t="s">
        <v>197</v>
      </c>
      <c r="G316" s="52">
        <f t="shared" si="10"/>
        <v>32908.699999999997</v>
      </c>
      <c r="H316" s="52">
        <f t="shared" si="11"/>
        <v>32908.699999999997</v>
      </c>
      <c r="I316" s="52">
        <f t="shared" si="11"/>
        <v>0</v>
      </c>
      <c r="J316" s="52">
        <f t="shared" si="11"/>
        <v>0</v>
      </c>
      <c r="K316" s="52">
        <f t="shared" si="11"/>
        <v>0</v>
      </c>
      <c r="L316" s="52"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52">
        <v>0</v>
      </c>
      <c r="S316" s="52">
        <v>0</v>
      </c>
      <c r="T316" s="52">
        <v>32908.699999999997</v>
      </c>
      <c r="U316" s="52">
        <v>0</v>
      </c>
      <c r="V316" s="52">
        <v>0</v>
      </c>
      <c r="W316" s="52">
        <v>0</v>
      </c>
    </row>
    <row r="317" spans="2:23">
      <c r="B317" s="137"/>
      <c r="C317" s="137"/>
      <c r="D317" s="137"/>
      <c r="E317" s="137" t="s">
        <v>199</v>
      </c>
      <c r="F317" s="51" t="s">
        <v>213</v>
      </c>
      <c r="G317" s="52">
        <f t="shared" si="10"/>
        <v>1.5</v>
      </c>
      <c r="H317" s="52">
        <f t="shared" si="11"/>
        <v>1.5</v>
      </c>
      <c r="I317" s="52">
        <f t="shared" si="11"/>
        <v>0</v>
      </c>
      <c r="J317" s="52">
        <f t="shared" si="11"/>
        <v>0</v>
      </c>
      <c r="K317" s="52">
        <f t="shared" si="11"/>
        <v>0</v>
      </c>
      <c r="L317" s="52">
        <v>0</v>
      </c>
      <c r="M317" s="52">
        <v>0</v>
      </c>
      <c r="N317" s="52">
        <v>0</v>
      </c>
      <c r="O317" s="52">
        <v>0</v>
      </c>
      <c r="P317" s="52">
        <v>0</v>
      </c>
      <c r="Q317" s="52">
        <v>0</v>
      </c>
      <c r="R317" s="52">
        <v>0</v>
      </c>
      <c r="S317" s="52">
        <v>0</v>
      </c>
      <c r="T317" s="52">
        <v>1.5</v>
      </c>
      <c r="U317" s="52">
        <v>0</v>
      </c>
      <c r="V317" s="52">
        <v>0</v>
      </c>
      <c r="W317" s="52">
        <v>0</v>
      </c>
    </row>
    <row r="318" spans="2:23">
      <c r="B318" s="137"/>
      <c r="C318" s="137"/>
      <c r="D318" s="137"/>
      <c r="E318" s="137"/>
      <c r="F318" s="51" t="s">
        <v>55</v>
      </c>
      <c r="G318" s="52">
        <f t="shared" si="10"/>
        <v>9725.6</v>
      </c>
      <c r="H318" s="52">
        <f t="shared" si="11"/>
        <v>9725.6</v>
      </c>
      <c r="I318" s="52">
        <f t="shared" si="11"/>
        <v>0</v>
      </c>
      <c r="J318" s="52">
        <f t="shared" si="11"/>
        <v>0</v>
      </c>
      <c r="K318" s="52">
        <f t="shared" si="11"/>
        <v>0</v>
      </c>
      <c r="L318" s="52">
        <v>0</v>
      </c>
      <c r="M318" s="52">
        <v>0</v>
      </c>
      <c r="N318" s="52">
        <v>0</v>
      </c>
      <c r="O318" s="52">
        <v>0</v>
      </c>
      <c r="P318" s="52">
        <v>0</v>
      </c>
      <c r="Q318" s="52">
        <v>0</v>
      </c>
      <c r="R318" s="52">
        <v>0</v>
      </c>
      <c r="S318" s="52">
        <v>0</v>
      </c>
      <c r="T318" s="52">
        <v>9725.6</v>
      </c>
      <c r="U318" s="52">
        <v>0</v>
      </c>
      <c r="V318" s="52">
        <v>0</v>
      </c>
      <c r="W318" s="52">
        <v>0</v>
      </c>
    </row>
    <row r="319" spans="2:23">
      <c r="B319" s="137"/>
      <c r="C319" s="137"/>
      <c r="D319" s="137"/>
      <c r="E319" s="137" t="s">
        <v>112</v>
      </c>
      <c r="F319" s="137" t="s">
        <v>197</v>
      </c>
      <c r="G319" s="52">
        <f t="shared" si="10"/>
        <v>1004.3</v>
      </c>
      <c r="H319" s="52">
        <f t="shared" si="11"/>
        <v>1004.3</v>
      </c>
      <c r="I319" s="52">
        <f t="shared" si="11"/>
        <v>0</v>
      </c>
      <c r="J319" s="52">
        <f t="shared" si="11"/>
        <v>0</v>
      </c>
      <c r="K319" s="52">
        <f t="shared" si="11"/>
        <v>0</v>
      </c>
      <c r="L319" s="52">
        <v>0</v>
      </c>
      <c r="M319" s="52">
        <v>0</v>
      </c>
      <c r="N319" s="52">
        <v>0</v>
      </c>
      <c r="O319" s="52">
        <v>0</v>
      </c>
      <c r="P319" s="52">
        <v>0</v>
      </c>
      <c r="Q319" s="52">
        <v>0</v>
      </c>
      <c r="R319" s="52">
        <v>0</v>
      </c>
      <c r="S319" s="52">
        <v>0</v>
      </c>
      <c r="T319" s="52">
        <v>1004.3</v>
      </c>
      <c r="U319" s="52">
        <v>0</v>
      </c>
      <c r="V319" s="52">
        <v>0</v>
      </c>
      <c r="W319" s="52">
        <v>0</v>
      </c>
    </row>
    <row r="320" spans="2:23">
      <c r="B320" s="137"/>
      <c r="C320" s="137"/>
      <c r="D320" s="137"/>
      <c r="E320" s="137" t="s">
        <v>194</v>
      </c>
      <c r="F320" s="137" t="s">
        <v>197</v>
      </c>
      <c r="G320" s="52">
        <f t="shared" si="10"/>
        <v>586.4</v>
      </c>
      <c r="H320" s="52">
        <f t="shared" si="11"/>
        <v>586.4</v>
      </c>
      <c r="I320" s="52">
        <f t="shared" si="11"/>
        <v>0</v>
      </c>
      <c r="J320" s="52">
        <f t="shared" si="11"/>
        <v>0</v>
      </c>
      <c r="K320" s="52">
        <f t="shared" si="11"/>
        <v>0</v>
      </c>
      <c r="L320" s="52">
        <v>0</v>
      </c>
      <c r="M320" s="52">
        <v>0</v>
      </c>
      <c r="N320" s="52">
        <v>0</v>
      </c>
      <c r="O320" s="52">
        <v>0</v>
      </c>
      <c r="P320" s="52">
        <v>0</v>
      </c>
      <c r="Q320" s="52">
        <v>0</v>
      </c>
      <c r="R320" s="52">
        <v>0</v>
      </c>
      <c r="S320" s="52">
        <v>0</v>
      </c>
      <c r="T320" s="52">
        <v>586.4</v>
      </c>
      <c r="U320" s="52">
        <v>0</v>
      </c>
      <c r="V320" s="52">
        <v>0</v>
      </c>
      <c r="W320" s="52">
        <v>0</v>
      </c>
    </row>
    <row r="321" spans="2:23">
      <c r="B321" s="137"/>
      <c r="C321" s="137"/>
      <c r="D321" s="137"/>
      <c r="E321" s="137" t="s">
        <v>200</v>
      </c>
      <c r="F321" s="51" t="s">
        <v>214</v>
      </c>
      <c r="G321" s="52">
        <f t="shared" si="10"/>
        <v>4068.7</v>
      </c>
      <c r="H321" s="52">
        <f t="shared" si="11"/>
        <v>4068.7</v>
      </c>
      <c r="I321" s="52">
        <f t="shared" si="11"/>
        <v>0</v>
      </c>
      <c r="J321" s="52">
        <f t="shared" si="11"/>
        <v>0</v>
      </c>
      <c r="K321" s="52">
        <f t="shared" si="11"/>
        <v>0</v>
      </c>
      <c r="L321" s="52">
        <v>0</v>
      </c>
      <c r="M321" s="52">
        <v>0</v>
      </c>
      <c r="N321" s="52">
        <v>0</v>
      </c>
      <c r="O321" s="52">
        <v>0</v>
      </c>
      <c r="P321" s="52">
        <v>0</v>
      </c>
      <c r="Q321" s="52">
        <v>0</v>
      </c>
      <c r="R321" s="52">
        <v>0</v>
      </c>
      <c r="S321" s="52">
        <v>0</v>
      </c>
      <c r="T321" s="52">
        <v>4068.7</v>
      </c>
      <c r="U321" s="52">
        <v>0</v>
      </c>
      <c r="V321" s="52">
        <v>0</v>
      </c>
      <c r="W321" s="52">
        <v>0</v>
      </c>
    </row>
    <row r="322" spans="2:23" ht="31.2">
      <c r="B322" s="137"/>
      <c r="C322" s="137"/>
      <c r="D322" s="137"/>
      <c r="E322" s="137"/>
      <c r="F322" s="51" t="s">
        <v>215</v>
      </c>
      <c r="G322" s="52">
        <f t="shared" si="10"/>
        <v>742.9</v>
      </c>
      <c r="H322" s="52">
        <f t="shared" si="11"/>
        <v>742.9</v>
      </c>
      <c r="I322" s="52">
        <f t="shared" si="11"/>
        <v>0</v>
      </c>
      <c r="J322" s="52">
        <f t="shared" si="11"/>
        <v>0</v>
      </c>
      <c r="K322" s="52">
        <f t="shared" ref="K322:K385" si="12">SUM(O322,S322,W322)</f>
        <v>0</v>
      </c>
      <c r="L322" s="52">
        <v>0</v>
      </c>
      <c r="M322" s="52">
        <v>0</v>
      </c>
      <c r="N322" s="52">
        <v>0</v>
      </c>
      <c r="O322" s="52">
        <v>0</v>
      </c>
      <c r="P322" s="52">
        <v>0</v>
      </c>
      <c r="Q322" s="52">
        <v>0</v>
      </c>
      <c r="R322" s="52">
        <v>0</v>
      </c>
      <c r="S322" s="52">
        <v>0</v>
      </c>
      <c r="T322" s="52">
        <v>742.9</v>
      </c>
      <c r="U322" s="52">
        <v>0</v>
      </c>
      <c r="V322" s="52">
        <v>0</v>
      </c>
      <c r="W322" s="52">
        <v>0</v>
      </c>
    </row>
    <row r="323" spans="2:23">
      <c r="B323" s="137"/>
      <c r="C323" s="137"/>
      <c r="D323" s="137"/>
      <c r="E323" s="137"/>
      <c r="F323" s="51" t="s">
        <v>216</v>
      </c>
      <c r="G323" s="52">
        <f t="shared" ref="G323:G386" si="13">SUM(H323:K323)</f>
        <v>1175.5999999999999</v>
      </c>
      <c r="H323" s="52">
        <f t="shared" ref="H323:K386" si="14">SUM(L323,P323,T323)</f>
        <v>1175.5999999999999</v>
      </c>
      <c r="I323" s="52">
        <f t="shared" si="14"/>
        <v>0</v>
      </c>
      <c r="J323" s="52">
        <f t="shared" si="14"/>
        <v>0</v>
      </c>
      <c r="K323" s="52">
        <f t="shared" si="12"/>
        <v>0</v>
      </c>
      <c r="L323" s="52">
        <v>0</v>
      </c>
      <c r="M323" s="52">
        <v>0</v>
      </c>
      <c r="N323" s="52">
        <v>0</v>
      </c>
      <c r="O323" s="52">
        <v>0</v>
      </c>
      <c r="P323" s="52">
        <v>0</v>
      </c>
      <c r="Q323" s="52">
        <v>0</v>
      </c>
      <c r="R323" s="52">
        <v>0</v>
      </c>
      <c r="S323" s="52">
        <v>0</v>
      </c>
      <c r="T323" s="52">
        <v>1175.5999999999999</v>
      </c>
      <c r="U323" s="52">
        <v>0</v>
      </c>
      <c r="V323" s="52">
        <v>0</v>
      </c>
      <c r="W323" s="52">
        <v>0</v>
      </c>
    </row>
    <row r="324" spans="2:23">
      <c r="B324" s="137"/>
      <c r="C324" s="137"/>
      <c r="D324" s="137"/>
      <c r="E324" s="137"/>
      <c r="F324" s="51" t="s">
        <v>55</v>
      </c>
      <c r="G324" s="52">
        <f t="shared" si="13"/>
        <v>3556.6</v>
      </c>
      <c r="H324" s="52">
        <f t="shared" si="14"/>
        <v>3556.6</v>
      </c>
      <c r="I324" s="52">
        <f t="shared" si="14"/>
        <v>0</v>
      </c>
      <c r="J324" s="52">
        <f t="shared" si="14"/>
        <v>0</v>
      </c>
      <c r="K324" s="52">
        <f t="shared" si="12"/>
        <v>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3556.6</v>
      </c>
      <c r="U324" s="52">
        <v>0</v>
      </c>
      <c r="V324" s="52">
        <v>0</v>
      </c>
      <c r="W324" s="52">
        <v>0</v>
      </c>
    </row>
    <row r="325" spans="2:23">
      <c r="B325" s="137"/>
      <c r="C325" s="137"/>
      <c r="D325" s="137"/>
      <c r="E325" s="137" t="s">
        <v>201</v>
      </c>
      <c r="F325" s="137" t="s">
        <v>197</v>
      </c>
      <c r="G325" s="52">
        <f t="shared" si="13"/>
        <v>0</v>
      </c>
      <c r="H325" s="52">
        <f t="shared" si="14"/>
        <v>0</v>
      </c>
      <c r="I325" s="52">
        <f t="shared" si="14"/>
        <v>0</v>
      </c>
      <c r="J325" s="52">
        <f t="shared" si="14"/>
        <v>0</v>
      </c>
      <c r="K325" s="52">
        <f t="shared" si="12"/>
        <v>0</v>
      </c>
      <c r="L325" s="52">
        <v>0</v>
      </c>
      <c r="M325" s="52">
        <v>0</v>
      </c>
      <c r="N325" s="52">
        <v>0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0</v>
      </c>
      <c r="U325" s="52">
        <v>0</v>
      </c>
      <c r="V325" s="52">
        <v>0</v>
      </c>
      <c r="W325" s="52">
        <v>0</v>
      </c>
    </row>
    <row r="326" spans="2:23">
      <c r="B326" s="137"/>
      <c r="C326" s="137"/>
      <c r="D326" s="137"/>
      <c r="E326" s="137" t="s">
        <v>217</v>
      </c>
      <c r="F326" s="137" t="s">
        <v>197</v>
      </c>
      <c r="G326" s="52">
        <f t="shared" si="13"/>
        <v>1587.4</v>
      </c>
      <c r="H326" s="52">
        <f t="shared" si="14"/>
        <v>1587.4</v>
      </c>
      <c r="I326" s="52">
        <f t="shared" si="14"/>
        <v>0</v>
      </c>
      <c r="J326" s="52">
        <f t="shared" si="14"/>
        <v>0</v>
      </c>
      <c r="K326" s="52">
        <f t="shared" si="12"/>
        <v>0</v>
      </c>
      <c r="L326" s="52"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1587.4</v>
      </c>
      <c r="U326" s="52">
        <v>0</v>
      </c>
      <c r="V326" s="52">
        <v>0</v>
      </c>
      <c r="W326" s="52">
        <v>0</v>
      </c>
    </row>
    <row r="327" spans="2:23">
      <c r="B327" s="137"/>
      <c r="C327" s="137"/>
      <c r="D327" s="137"/>
      <c r="E327" s="137" t="s">
        <v>218</v>
      </c>
      <c r="F327" s="137" t="s">
        <v>197</v>
      </c>
      <c r="G327" s="52">
        <f t="shared" si="13"/>
        <v>1002.1</v>
      </c>
      <c r="H327" s="52">
        <f t="shared" si="14"/>
        <v>1002.1</v>
      </c>
      <c r="I327" s="52">
        <f t="shared" si="14"/>
        <v>0</v>
      </c>
      <c r="J327" s="52">
        <f t="shared" si="14"/>
        <v>0</v>
      </c>
      <c r="K327" s="52">
        <f t="shared" si="12"/>
        <v>0</v>
      </c>
      <c r="L327" s="52">
        <v>0</v>
      </c>
      <c r="M327" s="52">
        <v>0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1002.1</v>
      </c>
      <c r="U327" s="52">
        <v>0</v>
      </c>
      <c r="V327" s="52">
        <v>0</v>
      </c>
      <c r="W327" s="52">
        <v>0</v>
      </c>
    </row>
    <row r="328" spans="2:23">
      <c r="B328" s="137"/>
      <c r="C328" s="137"/>
      <c r="D328" s="137"/>
      <c r="E328" s="137" t="s">
        <v>202</v>
      </c>
      <c r="F328" s="137" t="s">
        <v>197</v>
      </c>
      <c r="G328" s="52">
        <f t="shared" si="13"/>
        <v>2800</v>
      </c>
      <c r="H328" s="52">
        <f t="shared" si="14"/>
        <v>2800</v>
      </c>
      <c r="I328" s="52">
        <f t="shared" si="14"/>
        <v>0</v>
      </c>
      <c r="J328" s="52">
        <f t="shared" si="14"/>
        <v>0</v>
      </c>
      <c r="K328" s="52">
        <f t="shared" si="12"/>
        <v>0</v>
      </c>
      <c r="L328" s="52">
        <v>0</v>
      </c>
      <c r="M328" s="52">
        <v>0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2800</v>
      </c>
      <c r="U328" s="52">
        <v>0</v>
      </c>
      <c r="V328" s="52">
        <v>0</v>
      </c>
      <c r="W328" s="52">
        <v>0</v>
      </c>
    </row>
    <row r="329" spans="2:23">
      <c r="B329" s="137"/>
      <c r="C329" s="137"/>
      <c r="D329" s="137"/>
      <c r="E329" s="137" t="s">
        <v>235</v>
      </c>
      <c r="F329" s="137" t="s">
        <v>197</v>
      </c>
      <c r="G329" s="52">
        <f t="shared" si="13"/>
        <v>35.200000000000003</v>
      </c>
      <c r="H329" s="52">
        <f t="shared" si="14"/>
        <v>35.200000000000003</v>
      </c>
      <c r="I329" s="52">
        <f t="shared" si="14"/>
        <v>0</v>
      </c>
      <c r="J329" s="52">
        <f t="shared" si="14"/>
        <v>0</v>
      </c>
      <c r="K329" s="52">
        <f t="shared" si="12"/>
        <v>0</v>
      </c>
      <c r="L329" s="52">
        <v>0</v>
      </c>
      <c r="M329" s="52">
        <v>0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35.200000000000003</v>
      </c>
      <c r="U329" s="52">
        <v>0</v>
      </c>
      <c r="V329" s="52">
        <v>0</v>
      </c>
      <c r="W329" s="52">
        <v>0</v>
      </c>
    </row>
    <row r="330" spans="2:23">
      <c r="B330" s="137"/>
      <c r="C330" s="137"/>
      <c r="D330" s="137"/>
      <c r="E330" s="137" t="s">
        <v>220</v>
      </c>
      <c r="F330" s="137" t="s">
        <v>197</v>
      </c>
      <c r="G330" s="52">
        <f t="shared" si="13"/>
        <v>25.9</v>
      </c>
      <c r="H330" s="52">
        <f t="shared" si="14"/>
        <v>25.9</v>
      </c>
      <c r="I330" s="52">
        <f t="shared" si="14"/>
        <v>0</v>
      </c>
      <c r="J330" s="52">
        <f t="shared" si="14"/>
        <v>0</v>
      </c>
      <c r="K330" s="52">
        <f t="shared" si="12"/>
        <v>0</v>
      </c>
      <c r="L330" s="52">
        <v>0</v>
      </c>
      <c r="M330" s="52">
        <v>0</v>
      </c>
      <c r="N330" s="52">
        <v>0</v>
      </c>
      <c r="O330" s="52">
        <v>0</v>
      </c>
      <c r="P330" s="52">
        <v>0</v>
      </c>
      <c r="Q330" s="52">
        <v>0</v>
      </c>
      <c r="R330" s="52">
        <v>0</v>
      </c>
      <c r="S330" s="52">
        <v>0</v>
      </c>
      <c r="T330" s="52">
        <v>25.9</v>
      </c>
      <c r="U330" s="52">
        <v>0</v>
      </c>
      <c r="V330" s="52">
        <v>0</v>
      </c>
      <c r="W330" s="52">
        <v>0</v>
      </c>
    </row>
    <row r="331" spans="2:23" ht="31.2">
      <c r="B331" s="137"/>
      <c r="C331" s="137"/>
      <c r="D331" s="137"/>
      <c r="E331" s="137" t="s">
        <v>221</v>
      </c>
      <c r="F331" s="51" t="s">
        <v>222</v>
      </c>
      <c r="G331" s="52">
        <f t="shared" si="13"/>
        <v>0</v>
      </c>
      <c r="H331" s="52">
        <f t="shared" si="14"/>
        <v>0</v>
      </c>
      <c r="I331" s="52">
        <f t="shared" si="14"/>
        <v>0</v>
      </c>
      <c r="J331" s="52">
        <f t="shared" si="14"/>
        <v>0</v>
      </c>
      <c r="K331" s="52">
        <f t="shared" si="12"/>
        <v>0</v>
      </c>
      <c r="L331" s="52">
        <v>0</v>
      </c>
      <c r="M331" s="52">
        <v>0</v>
      </c>
      <c r="N331" s="52">
        <v>0</v>
      </c>
      <c r="O331" s="52">
        <v>0</v>
      </c>
      <c r="P331" s="52">
        <v>0</v>
      </c>
      <c r="Q331" s="52">
        <v>0</v>
      </c>
      <c r="R331" s="52">
        <v>0</v>
      </c>
      <c r="S331" s="52">
        <v>0</v>
      </c>
      <c r="T331" s="52">
        <v>0</v>
      </c>
      <c r="U331" s="52">
        <v>0</v>
      </c>
      <c r="V331" s="52">
        <v>0</v>
      </c>
      <c r="W331" s="52">
        <v>0</v>
      </c>
    </row>
    <row r="332" spans="2:23">
      <c r="B332" s="137"/>
      <c r="C332" s="137"/>
      <c r="D332" s="137"/>
      <c r="E332" s="137"/>
      <c r="F332" s="51" t="s">
        <v>223</v>
      </c>
      <c r="G332" s="52">
        <f t="shared" si="13"/>
        <v>0</v>
      </c>
      <c r="H332" s="52">
        <f t="shared" si="14"/>
        <v>0</v>
      </c>
      <c r="I332" s="52">
        <f t="shared" si="14"/>
        <v>0</v>
      </c>
      <c r="J332" s="52">
        <f t="shared" si="14"/>
        <v>0</v>
      </c>
      <c r="K332" s="52">
        <f t="shared" si="12"/>
        <v>0</v>
      </c>
      <c r="L332" s="52">
        <v>0</v>
      </c>
      <c r="M332" s="52">
        <v>0</v>
      </c>
      <c r="N332" s="52">
        <v>0</v>
      </c>
      <c r="O332" s="52">
        <v>0</v>
      </c>
      <c r="P332" s="52">
        <v>0</v>
      </c>
      <c r="Q332" s="52">
        <v>0</v>
      </c>
      <c r="R332" s="52">
        <v>0</v>
      </c>
      <c r="S332" s="52">
        <v>0</v>
      </c>
      <c r="T332" s="52">
        <v>0</v>
      </c>
      <c r="U332" s="52">
        <v>0</v>
      </c>
      <c r="V332" s="52">
        <v>0</v>
      </c>
      <c r="W332" s="52">
        <v>0</v>
      </c>
    </row>
    <row r="333" spans="2:23">
      <c r="B333" s="137"/>
      <c r="C333" s="137"/>
      <c r="D333" s="137"/>
      <c r="E333" s="137" t="s">
        <v>54</v>
      </c>
      <c r="F333" s="137" t="s">
        <v>197</v>
      </c>
      <c r="G333" s="52">
        <f t="shared" si="13"/>
        <v>75.7</v>
      </c>
      <c r="H333" s="52">
        <f t="shared" si="14"/>
        <v>75.7</v>
      </c>
      <c r="I333" s="52">
        <f t="shared" si="14"/>
        <v>0</v>
      </c>
      <c r="J333" s="52">
        <f t="shared" si="14"/>
        <v>0</v>
      </c>
      <c r="K333" s="52">
        <f t="shared" si="12"/>
        <v>0</v>
      </c>
      <c r="L333" s="52">
        <v>0</v>
      </c>
      <c r="M333" s="52">
        <v>0</v>
      </c>
      <c r="N333" s="52">
        <v>0</v>
      </c>
      <c r="O333" s="52">
        <v>0</v>
      </c>
      <c r="P333" s="52">
        <v>0</v>
      </c>
      <c r="Q333" s="52">
        <v>0</v>
      </c>
      <c r="R333" s="52">
        <v>0</v>
      </c>
      <c r="S333" s="52">
        <v>0</v>
      </c>
      <c r="T333" s="52">
        <v>75.7</v>
      </c>
      <c r="U333" s="52">
        <v>0</v>
      </c>
      <c r="V333" s="52">
        <v>0</v>
      </c>
      <c r="W333" s="52">
        <v>0</v>
      </c>
    </row>
    <row r="334" spans="2:23">
      <c r="B334" s="137"/>
      <c r="C334" s="137"/>
      <c r="D334" s="137"/>
      <c r="E334" s="137" t="s">
        <v>224</v>
      </c>
      <c r="F334" s="137" t="s">
        <v>197</v>
      </c>
      <c r="G334" s="52">
        <f t="shared" si="13"/>
        <v>698</v>
      </c>
      <c r="H334" s="52">
        <f t="shared" si="14"/>
        <v>698</v>
      </c>
      <c r="I334" s="52">
        <f t="shared" si="14"/>
        <v>0</v>
      </c>
      <c r="J334" s="52">
        <f t="shared" si="14"/>
        <v>0</v>
      </c>
      <c r="K334" s="52">
        <f t="shared" si="12"/>
        <v>0</v>
      </c>
      <c r="L334" s="52">
        <v>0</v>
      </c>
      <c r="M334" s="52">
        <v>0</v>
      </c>
      <c r="N334" s="52">
        <v>0</v>
      </c>
      <c r="O334" s="52">
        <v>0</v>
      </c>
      <c r="P334" s="52">
        <v>0</v>
      </c>
      <c r="Q334" s="52">
        <v>0</v>
      </c>
      <c r="R334" s="52">
        <v>0</v>
      </c>
      <c r="S334" s="52">
        <v>0</v>
      </c>
      <c r="T334" s="52">
        <v>698</v>
      </c>
      <c r="U334" s="52">
        <v>0</v>
      </c>
      <c r="V334" s="52">
        <v>0</v>
      </c>
      <c r="W334" s="52">
        <v>0</v>
      </c>
    </row>
    <row r="335" spans="2:23">
      <c r="B335" s="137"/>
      <c r="C335" s="137"/>
      <c r="D335" s="137"/>
      <c r="E335" s="137" t="s">
        <v>225</v>
      </c>
      <c r="F335" s="137" t="s">
        <v>197</v>
      </c>
      <c r="G335" s="52">
        <f t="shared" si="13"/>
        <v>0</v>
      </c>
      <c r="H335" s="52">
        <f t="shared" si="14"/>
        <v>0</v>
      </c>
      <c r="I335" s="52">
        <f t="shared" si="14"/>
        <v>0</v>
      </c>
      <c r="J335" s="52">
        <f t="shared" si="14"/>
        <v>0</v>
      </c>
      <c r="K335" s="52">
        <f t="shared" si="12"/>
        <v>0</v>
      </c>
      <c r="L335" s="52">
        <v>0</v>
      </c>
      <c r="M335" s="52">
        <v>0</v>
      </c>
      <c r="N335" s="52">
        <v>0</v>
      </c>
      <c r="O335" s="52">
        <v>0</v>
      </c>
      <c r="P335" s="52">
        <v>0</v>
      </c>
      <c r="Q335" s="52">
        <v>0</v>
      </c>
      <c r="R335" s="52">
        <v>0</v>
      </c>
      <c r="S335" s="52">
        <v>0</v>
      </c>
      <c r="T335" s="52">
        <v>0</v>
      </c>
      <c r="U335" s="52">
        <v>0</v>
      </c>
      <c r="V335" s="52">
        <v>0</v>
      </c>
      <c r="W335" s="52">
        <v>0</v>
      </c>
    </row>
    <row r="336" spans="2:23">
      <c r="B336" s="137"/>
      <c r="C336" s="137"/>
      <c r="D336" s="137"/>
      <c r="E336" s="137" t="s">
        <v>55</v>
      </c>
      <c r="F336" s="137" t="s">
        <v>197</v>
      </c>
      <c r="G336" s="52">
        <f t="shared" si="13"/>
        <v>64.5</v>
      </c>
      <c r="H336" s="52">
        <f t="shared" si="14"/>
        <v>64.5</v>
      </c>
      <c r="I336" s="52">
        <f t="shared" si="14"/>
        <v>0</v>
      </c>
      <c r="J336" s="52">
        <f t="shared" si="14"/>
        <v>0</v>
      </c>
      <c r="K336" s="52">
        <f t="shared" si="12"/>
        <v>0</v>
      </c>
      <c r="L336" s="52">
        <v>0</v>
      </c>
      <c r="M336" s="52">
        <v>0</v>
      </c>
      <c r="N336" s="52">
        <v>0</v>
      </c>
      <c r="O336" s="52">
        <v>0</v>
      </c>
      <c r="P336" s="52">
        <v>0</v>
      </c>
      <c r="Q336" s="52">
        <v>0</v>
      </c>
      <c r="R336" s="52">
        <v>0</v>
      </c>
      <c r="S336" s="52">
        <v>0</v>
      </c>
      <c r="T336" s="52">
        <v>64.5</v>
      </c>
      <c r="U336" s="52">
        <v>0</v>
      </c>
      <c r="V336" s="52">
        <v>0</v>
      </c>
      <c r="W336" s="52">
        <v>0</v>
      </c>
    </row>
    <row r="337" spans="2:23">
      <c r="B337" s="137"/>
      <c r="C337" s="137"/>
      <c r="D337" s="137"/>
      <c r="E337" s="137" t="s">
        <v>226</v>
      </c>
      <c r="F337" s="137" t="s">
        <v>197</v>
      </c>
      <c r="G337" s="52">
        <f t="shared" si="13"/>
        <v>5758.3</v>
      </c>
      <c r="H337" s="52">
        <f t="shared" si="14"/>
        <v>5758.3</v>
      </c>
      <c r="I337" s="52">
        <f t="shared" si="14"/>
        <v>0</v>
      </c>
      <c r="J337" s="52">
        <f t="shared" si="14"/>
        <v>0</v>
      </c>
      <c r="K337" s="52">
        <f t="shared" si="12"/>
        <v>0</v>
      </c>
      <c r="L337" s="52">
        <v>0</v>
      </c>
      <c r="M337" s="52">
        <v>0</v>
      </c>
      <c r="N337" s="52">
        <v>0</v>
      </c>
      <c r="O337" s="52">
        <v>0</v>
      </c>
      <c r="P337" s="52">
        <v>0</v>
      </c>
      <c r="Q337" s="52">
        <v>0</v>
      </c>
      <c r="R337" s="52">
        <v>0</v>
      </c>
      <c r="S337" s="52">
        <v>0</v>
      </c>
      <c r="T337" s="52">
        <v>5758.3</v>
      </c>
      <c r="U337" s="52">
        <v>0</v>
      </c>
      <c r="V337" s="52">
        <v>0</v>
      </c>
      <c r="W337" s="52">
        <v>0</v>
      </c>
    </row>
    <row r="338" spans="2:23">
      <c r="B338" s="137"/>
      <c r="C338" s="137"/>
      <c r="D338" s="137" t="s">
        <v>227</v>
      </c>
      <c r="E338" s="137" t="s">
        <v>197</v>
      </c>
      <c r="F338" s="137" t="s">
        <v>197</v>
      </c>
      <c r="G338" s="52">
        <f t="shared" si="13"/>
        <v>33087.1</v>
      </c>
      <c r="H338" s="52">
        <f t="shared" si="14"/>
        <v>33087.1</v>
      </c>
      <c r="I338" s="52">
        <f t="shared" si="14"/>
        <v>0</v>
      </c>
      <c r="J338" s="52">
        <f t="shared" si="14"/>
        <v>0</v>
      </c>
      <c r="K338" s="52">
        <f t="shared" si="12"/>
        <v>0</v>
      </c>
      <c r="L338" s="52">
        <v>32.1</v>
      </c>
      <c r="M338" s="52">
        <v>0</v>
      </c>
      <c r="N338" s="52">
        <v>0</v>
      </c>
      <c r="O338" s="52">
        <v>0</v>
      </c>
      <c r="P338" s="52">
        <v>583.79999999999995</v>
      </c>
      <c r="Q338" s="52">
        <v>0</v>
      </c>
      <c r="R338" s="52">
        <v>0</v>
      </c>
      <c r="S338" s="52">
        <v>0</v>
      </c>
      <c r="T338" s="52">
        <v>32471.200000000001</v>
      </c>
      <c r="U338" s="52">
        <v>0</v>
      </c>
      <c r="V338" s="52">
        <v>0</v>
      </c>
      <c r="W338" s="52">
        <v>0</v>
      </c>
    </row>
    <row r="339" spans="2:23">
      <c r="B339" s="137" t="s">
        <v>125</v>
      </c>
      <c r="C339" s="137" t="s">
        <v>131</v>
      </c>
      <c r="D339" s="137" t="s">
        <v>123</v>
      </c>
      <c r="E339" s="137"/>
      <c r="F339" s="137" t="s">
        <v>197</v>
      </c>
      <c r="G339" s="52">
        <f t="shared" si="13"/>
        <v>80021.8</v>
      </c>
      <c r="H339" s="52">
        <f t="shared" si="14"/>
        <v>52950.9</v>
      </c>
      <c r="I339" s="52">
        <f t="shared" si="14"/>
        <v>24914.2</v>
      </c>
      <c r="J339" s="52">
        <f t="shared" si="14"/>
        <v>2156.6999999999998</v>
      </c>
      <c r="K339" s="52">
        <f t="shared" si="12"/>
        <v>0</v>
      </c>
      <c r="L339" s="52">
        <v>0</v>
      </c>
      <c r="M339" s="52">
        <v>24909.200000000001</v>
      </c>
      <c r="N339" s="52">
        <v>2156.6999999999998</v>
      </c>
      <c r="O339" s="52">
        <v>0</v>
      </c>
      <c r="P339" s="52">
        <v>196</v>
      </c>
      <c r="Q339" s="52">
        <v>0</v>
      </c>
      <c r="R339" s="52">
        <v>0</v>
      </c>
      <c r="S339" s="52">
        <v>0</v>
      </c>
      <c r="T339" s="52">
        <v>52754.9</v>
      </c>
      <c r="U339" s="52">
        <v>5</v>
      </c>
      <c r="V339" s="52">
        <v>0</v>
      </c>
      <c r="W339" s="52">
        <v>0</v>
      </c>
    </row>
    <row r="340" spans="2:23">
      <c r="B340" s="137"/>
      <c r="C340" s="137"/>
      <c r="D340" s="137" t="s">
        <v>198</v>
      </c>
      <c r="E340" s="137" t="s">
        <v>58</v>
      </c>
      <c r="F340" s="137" t="s">
        <v>197</v>
      </c>
      <c r="G340" s="52">
        <f t="shared" si="13"/>
        <v>39488</v>
      </c>
      <c r="H340" s="52">
        <f t="shared" si="14"/>
        <v>12417.1</v>
      </c>
      <c r="I340" s="52">
        <f t="shared" si="14"/>
        <v>24914.2</v>
      </c>
      <c r="J340" s="52">
        <f t="shared" si="14"/>
        <v>2156.6999999999998</v>
      </c>
      <c r="K340" s="52">
        <f t="shared" si="12"/>
        <v>0</v>
      </c>
      <c r="L340" s="52">
        <v>0</v>
      </c>
      <c r="M340" s="52">
        <v>24909.200000000001</v>
      </c>
      <c r="N340" s="52">
        <v>2156.6999999999998</v>
      </c>
      <c r="O340" s="52">
        <v>0</v>
      </c>
      <c r="P340" s="52">
        <v>0</v>
      </c>
      <c r="Q340" s="52">
        <v>0</v>
      </c>
      <c r="R340" s="52">
        <v>0</v>
      </c>
      <c r="S340" s="52">
        <v>0</v>
      </c>
      <c r="T340" s="52">
        <v>12417.1</v>
      </c>
      <c r="U340" s="52">
        <v>5</v>
      </c>
      <c r="V340" s="52">
        <v>0</v>
      </c>
      <c r="W340" s="52">
        <v>0</v>
      </c>
    </row>
    <row r="341" spans="2:23">
      <c r="B341" s="137"/>
      <c r="C341" s="137"/>
      <c r="D341" s="137"/>
      <c r="E341" s="137" t="s">
        <v>153</v>
      </c>
      <c r="F341" s="51" t="s">
        <v>58</v>
      </c>
      <c r="G341" s="52">
        <f t="shared" si="13"/>
        <v>35988.099999999991</v>
      </c>
      <c r="H341" s="52">
        <f t="shared" si="14"/>
        <v>11718.8</v>
      </c>
      <c r="I341" s="52">
        <f t="shared" si="14"/>
        <v>22454.6</v>
      </c>
      <c r="J341" s="52">
        <f t="shared" si="14"/>
        <v>1814.7</v>
      </c>
      <c r="K341" s="52">
        <f t="shared" si="12"/>
        <v>0</v>
      </c>
      <c r="L341" s="52">
        <v>0</v>
      </c>
      <c r="M341" s="52">
        <v>22449.599999999999</v>
      </c>
      <c r="N341" s="52">
        <v>1814.7</v>
      </c>
      <c r="O341" s="52">
        <v>0</v>
      </c>
      <c r="P341" s="52">
        <v>0</v>
      </c>
      <c r="Q341" s="52">
        <v>0</v>
      </c>
      <c r="R341" s="52">
        <v>0</v>
      </c>
      <c r="S341" s="52">
        <v>0</v>
      </c>
      <c r="T341" s="52">
        <v>11718.8</v>
      </c>
      <c r="U341" s="52">
        <v>5</v>
      </c>
      <c r="V341" s="52">
        <v>0</v>
      </c>
      <c r="W341" s="52">
        <v>0</v>
      </c>
    </row>
    <row r="342" spans="2:23">
      <c r="B342" s="137"/>
      <c r="C342" s="137"/>
      <c r="D342" s="137"/>
      <c r="E342" s="137"/>
      <c r="F342" s="51" t="s">
        <v>199</v>
      </c>
      <c r="G342" s="52">
        <f t="shared" si="13"/>
        <v>7761</v>
      </c>
      <c r="H342" s="52">
        <f t="shared" si="14"/>
        <v>0</v>
      </c>
      <c r="I342" s="52">
        <f t="shared" si="14"/>
        <v>7180.5</v>
      </c>
      <c r="J342" s="52">
        <f t="shared" si="14"/>
        <v>580.5</v>
      </c>
      <c r="K342" s="52">
        <f t="shared" si="12"/>
        <v>0</v>
      </c>
      <c r="L342" s="52">
        <v>0</v>
      </c>
      <c r="M342" s="52">
        <v>7180.5</v>
      </c>
      <c r="N342" s="52">
        <v>580.5</v>
      </c>
      <c r="O342" s="52">
        <v>0</v>
      </c>
      <c r="P342" s="52">
        <v>0</v>
      </c>
      <c r="Q342" s="52">
        <v>0</v>
      </c>
      <c r="R342" s="52">
        <v>0</v>
      </c>
      <c r="S342" s="52">
        <v>0</v>
      </c>
      <c r="T342" s="52">
        <v>0</v>
      </c>
      <c r="U342" s="52">
        <v>0</v>
      </c>
      <c r="V342" s="52">
        <v>0</v>
      </c>
      <c r="W342" s="52">
        <v>0</v>
      </c>
    </row>
    <row r="343" spans="2:23" ht="31.2">
      <c r="B343" s="137"/>
      <c r="C343" s="137"/>
      <c r="D343" s="137"/>
      <c r="E343" s="137"/>
      <c r="F343" s="51" t="s">
        <v>200</v>
      </c>
      <c r="G343" s="52">
        <f t="shared" si="13"/>
        <v>12131.300000000001</v>
      </c>
      <c r="H343" s="52">
        <f t="shared" si="14"/>
        <v>5304</v>
      </c>
      <c r="I343" s="52">
        <f t="shared" si="14"/>
        <v>6316.7</v>
      </c>
      <c r="J343" s="52">
        <f t="shared" si="14"/>
        <v>510.6</v>
      </c>
      <c r="K343" s="52">
        <f t="shared" si="12"/>
        <v>0</v>
      </c>
      <c r="L343" s="52">
        <v>0</v>
      </c>
      <c r="M343" s="52">
        <v>6316.7</v>
      </c>
      <c r="N343" s="52">
        <v>510.6</v>
      </c>
      <c r="O343" s="52">
        <v>0</v>
      </c>
      <c r="P343" s="52">
        <v>0</v>
      </c>
      <c r="Q343" s="52">
        <v>0</v>
      </c>
      <c r="R343" s="52">
        <v>0</v>
      </c>
      <c r="S343" s="52">
        <v>0</v>
      </c>
      <c r="T343" s="52">
        <v>5304</v>
      </c>
      <c r="U343" s="52">
        <v>0</v>
      </c>
      <c r="V343" s="52">
        <v>0</v>
      </c>
      <c r="W343" s="52">
        <v>0</v>
      </c>
    </row>
    <row r="344" spans="2:23">
      <c r="B344" s="137"/>
      <c r="C344" s="137"/>
      <c r="D344" s="137"/>
      <c r="E344" s="137"/>
      <c r="F344" s="51" t="s">
        <v>201</v>
      </c>
      <c r="G344" s="52">
        <f t="shared" si="13"/>
        <v>229.89999999999998</v>
      </c>
      <c r="H344" s="52">
        <f t="shared" si="14"/>
        <v>0</v>
      </c>
      <c r="I344" s="52">
        <f t="shared" si="14"/>
        <v>212.7</v>
      </c>
      <c r="J344" s="52">
        <f t="shared" si="14"/>
        <v>17.2</v>
      </c>
      <c r="K344" s="52">
        <f t="shared" si="12"/>
        <v>0</v>
      </c>
      <c r="L344" s="52">
        <v>0</v>
      </c>
      <c r="M344" s="52">
        <v>212.7</v>
      </c>
      <c r="N344" s="52">
        <v>17.2</v>
      </c>
      <c r="O344" s="52">
        <v>0</v>
      </c>
      <c r="P344" s="52">
        <v>0</v>
      </c>
      <c r="Q344" s="52">
        <v>0</v>
      </c>
      <c r="R344" s="52">
        <v>0</v>
      </c>
      <c r="S344" s="52">
        <v>0</v>
      </c>
      <c r="T344" s="52">
        <v>0</v>
      </c>
      <c r="U344" s="52">
        <v>0</v>
      </c>
      <c r="V344" s="52">
        <v>0</v>
      </c>
      <c r="W344" s="52">
        <v>0</v>
      </c>
    </row>
    <row r="345" spans="2:23">
      <c r="B345" s="137"/>
      <c r="C345" s="137"/>
      <c r="D345" s="137"/>
      <c r="E345" s="137"/>
      <c r="F345" s="51" t="s">
        <v>202</v>
      </c>
      <c r="G345" s="52">
        <f t="shared" si="13"/>
        <v>3956.8</v>
      </c>
      <c r="H345" s="52">
        <f t="shared" si="14"/>
        <v>3498</v>
      </c>
      <c r="I345" s="52">
        <f t="shared" si="14"/>
        <v>424.5</v>
      </c>
      <c r="J345" s="52">
        <f t="shared" si="14"/>
        <v>34.299999999999997</v>
      </c>
      <c r="K345" s="52">
        <f t="shared" si="12"/>
        <v>0</v>
      </c>
      <c r="L345" s="52">
        <v>0</v>
      </c>
      <c r="M345" s="52">
        <v>424.5</v>
      </c>
      <c r="N345" s="52">
        <v>34.299999999999997</v>
      </c>
      <c r="O345" s="52">
        <v>0</v>
      </c>
      <c r="P345" s="52">
        <v>0</v>
      </c>
      <c r="Q345" s="52">
        <v>0</v>
      </c>
      <c r="R345" s="52">
        <v>0</v>
      </c>
      <c r="S345" s="52">
        <v>0</v>
      </c>
      <c r="T345" s="52">
        <v>3498</v>
      </c>
      <c r="U345" s="52">
        <v>0</v>
      </c>
      <c r="V345" s="52">
        <v>0</v>
      </c>
      <c r="W345" s="52">
        <v>0</v>
      </c>
    </row>
    <row r="346" spans="2:23" ht="31.2">
      <c r="B346" s="137"/>
      <c r="C346" s="137"/>
      <c r="D346" s="137"/>
      <c r="E346" s="137"/>
      <c r="F346" s="51" t="s">
        <v>203</v>
      </c>
      <c r="G346" s="52">
        <f t="shared" si="13"/>
        <v>1041.7</v>
      </c>
      <c r="H346" s="52">
        <f t="shared" si="14"/>
        <v>0</v>
      </c>
      <c r="I346" s="52">
        <f t="shared" si="14"/>
        <v>963.8</v>
      </c>
      <c r="J346" s="52">
        <f t="shared" si="14"/>
        <v>77.900000000000006</v>
      </c>
      <c r="K346" s="52">
        <f t="shared" si="12"/>
        <v>0</v>
      </c>
      <c r="L346" s="52">
        <v>0</v>
      </c>
      <c r="M346" s="52">
        <v>963.8</v>
      </c>
      <c r="N346" s="52">
        <v>77.900000000000006</v>
      </c>
      <c r="O346" s="52">
        <v>0</v>
      </c>
      <c r="P346" s="52">
        <v>0</v>
      </c>
      <c r="Q346" s="52">
        <v>0</v>
      </c>
      <c r="R346" s="52">
        <v>0</v>
      </c>
      <c r="S346" s="52">
        <v>0</v>
      </c>
      <c r="T346" s="52">
        <v>0</v>
      </c>
      <c r="U346" s="52">
        <v>0</v>
      </c>
      <c r="V346" s="52">
        <v>0</v>
      </c>
      <c r="W346" s="52">
        <v>0</v>
      </c>
    </row>
    <row r="347" spans="2:23">
      <c r="B347" s="137"/>
      <c r="C347" s="137"/>
      <c r="D347" s="137"/>
      <c r="E347" s="137"/>
      <c r="F347" s="51" t="s">
        <v>204</v>
      </c>
      <c r="G347" s="52">
        <f t="shared" si="13"/>
        <v>3145.6</v>
      </c>
      <c r="H347" s="52">
        <f t="shared" si="14"/>
        <v>2916.8</v>
      </c>
      <c r="I347" s="52">
        <f t="shared" si="14"/>
        <v>211.7</v>
      </c>
      <c r="J347" s="52">
        <f t="shared" si="14"/>
        <v>17.100000000000001</v>
      </c>
      <c r="K347" s="52">
        <f t="shared" si="12"/>
        <v>0</v>
      </c>
      <c r="L347" s="52">
        <v>0</v>
      </c>
      <c r="M347" s="52">
        <v>211.7</v>
      </c>
      <c r="N347" s="52">
        <v>17.100000000000001</v>
      </c>
      <c r="O347" s="52">
        <v>0</v>
      </c>
      <c r="P347" s="52">
        <v>0</v>
      </c>
      <c r="Q347" s="52">
        <v>0</v>
      </c>
      <c r="R347" s="52">
        <v>0</v>
      </c>
      <c r="S347" s="52">
        <v>0</v>
      </c>
      <c r="T347" s="52">
        <v>2916.8</v>
      </c>
      <c r="U347" s="52">
        <v>0</v>
      </c>
      <c r="V347" s="52">
        <v>0</v>
      </c>
      <c r="W347" s="52">
        <v>0</v>
      </c>
    </row>
    <row r="348" spans="2:23">
      <c r="B348" s="137"/>
      <c r="C348" s="137"/>
      <c r="D348" s="137"/>
      <c r="E348" s="137"/>
      <c r="F348" s="51" t="s">
        <v>55</v>
      </c>
      <c r="G348" s="52">
        <f t="shared" si="13"/>
        <v>7721.8</v>
      </c>
      <c r="H348" s="52">
        <f t="shared" si="14"/>
        <v>0</v>
      </c>
      <c r="I348" s="52">
        <f t="shared" si="14"/>
        <v>7144.7</v>
      </c>
      <c r="J348" s="52">
        <f t="shared" si="14"/>
        <v>577.1</v>
      </c>
      <c r="K348" s="52">
        <f t="shared" si="12"/>
        <v>0</v>
      </c>
      <c r="L348" s="52">
        <v>0</v>
      </c>
      <c r="M348" s="52">
        <v>7139.7</v>
      </c>
      <c r="N348" s="52">
        <v>577.1</v>
      </c>
      <c r="O348" s="52">
        <v>0</v>
      </c>
      <c r="P348" s="52">
        <v>0</v>
      </c>
      <c r="Q348" s="52">
        <v>0</v>
      </c>
      <c r="R348" s="52">
        <v>0</v>
      </c>
      <c r="S348" s="52">
        <v>0</v>
      </c>
      <c r="T348" s="52">
        <v>0</v>
      </c>
      <c r="U348" s="52">
        <v>5</v>
      </c>
      <c r="V348" s="52">
        <v>0</v>
      </c>
      <c r="W348" s="52">
        <v>0</v>
      </c>
    </row>
    <row r="349" spans="2:23">
      <c r="B349" s="137"/>
      <c r="C349" s="137"/>
      <c r="D349" s="137"/>
      <c r="E349" s="137" t="s">
        <v>154</v>
      </c>
      <c r="F349" s="51" t="s">
        <v>58</v>
      </c>
      <c r="G349" s="52">
        <f t="shared" si="13"/>
        <v>2779.7000000000003</v>
      </c>
      <c r="H349" s="52">
        <f t="shared" si="14"/>
        <v>0</v>
      </c>
      <c r="I349" s="52">
        <f t="shared" si="14"/>
        <v>2439.3000000000002</v>
      </c>
      <c r="J349" s="52">
        <f t="shared" si="14"/>
        <v>340.4</v>
      </c>
      <c r="K349" s="52">
        <f t="shared" si="12"/>
        <v>0</v>
      </c>
      <c r="L349" s="52">
        <v>0</v>
      </c>
      <c r="M349" s="52">
        <v>2439.3000000000002</v>
      </c>
      <c r="N349" s="52">
        <v>340.4</v>
      </c>
      <c r="O349" s="52">
        <v>0</v>
      </c>
      <c r="P349" s="52">
        <v>0</v>
      </c>
      <c r="Q349" s="52">
        <v>0</v>
      </c>
      <c r="R349" s="52">
        <v>0</v>
      </c>
      <c r="S349" s="52">
        <v>0</v>
      </c>
      <c r="T349" s="52">
        <v>0</v>
      </c>
      <c r="U349" s="52">
        <v>0</v>
      </c>
      <c r="V349" s="52">
        <v>0</v>
      </c>
      <c r="W349" s="52">
        <v>0</v>
      </c>
    </row>
    <row r="350" spans="2:23">
      <c r="B350" s="137"/>
      <c r="C350" s="137"/>
      <c r="D350" s="137"/>
      <c r="E350" s="137"/>
      <c r="F350" s="51" t="s">
        <v>205</v>
      </c>
      <c r="G350" s="52">
        <f t="shared" si="13"/>
        <v>914.6</v>
      </c>
      <c r="H350" s="52">
        <f t="shared" si="14"/>
        <v>0</v>
      </c>
      <c r="I350" s="52">
        <f t="shared" si="14"/>
        <v>846.2</v>
      </c>
      <c r="J350" s="52">
        <f t="shared" si="14"/>
        <v>68.400000000000006</v>
      </c>
      <c r="K350" s="52">
        <f t="shared" si="12"/>
        <v>0</v>
      </c>
      <c r="L350" s="52">
        <v>0</v>
      </c>
      <c r="M350" s="52">
        <v>846.2</v>
      </c>
      <c r="N350" s="52">
        <v>68.400000000000006</v>
      </c>
      <c r="O350" s="52">
        <v>0</v>
      </c>
      <c r="P350" s="52">
        <v>0</v>
      </c>
      <c r="Q350" s="52">
        <v>0</v>
      </c>
      <c r="R350" s="52">
        <v>0</v>
      </c>
      <c r="S350" s="52">
        <v>0</v>
      </c>
      <c r="T350" s="52">
        <v>0</v>
      </c>
      <c r="U350" s="52">
        <v>0</v>
      </c>
      <c r="V350" s="52">
        <v>0</v>
      </c>
      <c r="W350" s="52">
        <v>0</v>
      </c>
    </row>
    <row r="351" spans="2:23">
      <c r="B351" s="137"/>
      <c r="C351" s="137"/>
      <c r="D351" s="137"/>
      <c r="E351" s="137"/>
      <c r="F351" s="51" t="s">
        <v>206</v>
      </c>
      <c r="G351" s="52">
        <f t="shared" si="13"/>
        <v>845.5</v>
      </c>
      <c r="H351" s="52">
        <f t="shared" si="14"/>
        <v>0</v>
      </c>
      <c r="I351" s="52">
        <f t="shared" si="14"/>
        <v>782.3</v>
      </c>
      <c r="J351" s="52">
        <f t="shared" si="14"/>
        <v>63.2</v>
      </c>
      <c r="K351" s="52">
        <f t="shared" si="12"/>
        <v>0</v>
      </c>
      <c r="L351" s="52">
        <v>0</v>
      </c>
      <c r="M351" s="52">
        <v>782.3</v>
      </c>
      <c r="N351" s="52">
        <v>63.2</v>
      </c>
      <c r="O351" s="52">
        <v>0</v>
      </c>
      <c r="P351" s="52">
        <v>0</v>
      </c>
      <c r="Q351" s="52">
        <v>0</v>
      </c>
      <c r="R351" s="52">
        <v>0</v>
      </c>
      <c r="S351" s="52">
        <v>0</v>
      </c>
      <c r="T351" s="52">
        <v>0</v>
      </c>
      <c r="U351" s="52">
        <v>0</v>
      </c>
      <c r="V351" s="52">
        <v>0</v>
      </c>
      <c r="W351" s="52">
        <v>0</v>
      </c>
    </row>
    <row r="352" spans="2:23">
      <c r="B352" s="137"/>
      <c r="C352" s="137"/>
      <c r="D352" s="137"/>
      <c r="E352" s="137"/>
      <c r="F352" s="51" t="s">
        <v>207</v>
      </c>
      <c r="G352" s="52">
        <f t="shared" si="13"/>
        <v>77.5</v>
      </c>
      <c r="H352" s="52">
        <f t="shared" si="14"/>
        <v>0</v>
      </c>
      <c r="I352" s="52">
        <f t="shared" si="14"/>
        <v>71.7</v>
      </c>
      <c r="J352" s="52">
        <f t="shared" si="14"/>
        <v>5.8</v>
      </c>
      <c r="K352" s="52">
        <f t="shared" si="12"/>
        <v>0</v>
      </c>
      <c r="L352" s="52">
        <v>0</v>
      </c>
      <c r="M352" s="52">
        <v>71.7</v>
      </c>
      <c r="N352" s="52">
        <v>5.8</v>
      </c>
      <c r="O352" s="52">
        <v>0</v>
      </c>
      <c r="P352" s="52">
        <v>0</v>
      </c>
      <c r="Q352" s="52">
        <v>0</v>
      </c>
      <c r="R352" s="52">
        <v>0</v>
      </c>
      <c r="S352" s="52">
        <v>0</v>
      </c>
      <c r="T352" s="52">
        <v>0</v>
      </c>
      <c r="U352" s="52">
        <v>0</v>
      </c>
      <c r="V352" s="52">
        <v>0</v>
      </c>
      <c r="W352" s="52">
        <v>0</v>
      </c>
    </row>
    <row r="353" spans="2:23" ht="31.2">
      <c r="B353" s="137"/>
      <c r="C353" s="137"/>
      <c r="D353" s="137"/>
      <c r="E353" s="137"/>
      <c r="F353" s="51" t="s">
        <v>208</v>
      </c>
      <c r="G353" s="52">
        <f t="shared" si="13"/>
        <v>56</v>
      </c>
      <c r="H353" s="52">
        <f t="shared" si="14"/>
        <v>0</v>
      </c>
      <c r="I353" s="52">
        <f t="shared" si="14"/>
        <v>51.8</v>
      </c>
      <c r="J353" s="52">
        <f t="shared" si="14"/>
        <v>4.2</v>
      </c>
      <c r="K353" s="52">
        <f t="shared" si="12"/>
        <v>0</v>
      </c>
      <c r="L353" s="52">
        <v>0</v>
      </c>
      <c r="M353" s="52">
        <v>51.8</v>
      </c>
      <c r="N353" s="52">
        <v>4.2</v>
      </c>
      <c r="O353" s="52">
        <v>0</v>
      </c>
      <c r="P353" s="52">
        <v>0</v>
      </c>
      <c r="Q353" s="52">
        <v>0</v>
      </c>
      <c r="R353" s="52">
        <v>0</v>
      </c>
      <c r="S353" s="52">
        <v>0</v>
      </c>
      <c r="T353" s="52">
        <v>0</v>
      </c>
      <c r="U353" s="52">
        <v>0</v>
      </c>
      <c r="V353" s="52">
        <v>0</v>
      </c>
      <c r="W353" s="52">
        <v>0</v>
      </c>
    </row>
    <row r="354" spans="2:23">
      <c r="B354" s="137"/>
      <c r="C354" s="137"/>
      <c r="D354" s="137"/>
      <c r="E354" s="137"/>
      <c r="F354" s="51" t="s">
        <v>209</v>
      </c>
      <c r="G354" s="52">
        <f t="shared" si="13"/>
        <v>143.19999999999999</v>
      </c>
      <c r="H354" s="52">
        <f t="shared" si="14"/>
        <v>0</v>
      </c>
      <c r="I354" s="52">
        <f t="shared" si="14"/>
        <v>0</v>
      </c>
      <c r="J354" s="52">
        <f t="shared" si="14"/>
        <v>143.19999999999999</v>
      </c>
      <c r="K354" s="52">
        <f t="shared" si="12"/>
        <v>0</v>
      </c>
      <c r="L354" s="52">
        <v>0</v>
      </c>
      <c r="M354" s="52">
        <v>0</v>
      </c>
      <c r="N354" s="52">
        <v>143.19999999999999</v>
      </c>
      <c r="O354" s="52">
        <v>0</v>
      </c>
      <c r="P354" s="52">
        <v>0</v>
      </c>
      <c r="Q354" s="52">
        <v>0</v>
      </c>
      <c r="R354" s="52">
        <v>0</v>
      </c>
      <c r="S354" s="52">
        <v>0</v>
      </c>
      <c r="T354" s="52">
        <v>0</v>
      </c>
      <c r="U354" s="52">
        <v>0</v>
      </c>
      <c r="V354" s="52">
        <v>0</v>
      </c>
      <c r="W354" s="52">
        <v>0</v>
      </c>
    </row>
    <row r="355" spans="2:23">
      <c r="B355" s="137"/>
      <c r="C355" s="137"/>
      <c r="D355" s="137"/>
      <c r="E355" s="137"/>
      <c r="F355" s="51" t="s">
        <v>55</v>
      </c>
      <c r="G355" s="52">
        <f t="shared" si="13"/>
        <v>742.9</v>
      </c>
      <c r="H355" s="52">
        <f t="shared" si="14"/>
        <v>0</v>
      </c>
      <c r="I355" s="52">
        <f t="shared" si="14"/>
        <v>687.3</v>
      </c>
      <c r="J355" s="52">
        <f t="shared" si="14"/>
        <v>55.6</v>
      </c>
      <c r="K355" s="52">
        <f t="shared" si="12"/>
        <v>0</v>
      </c>
      <c r="L355" s="52">
        <v>0</v>
      </c>
      <c r="M355" s="52">
        <v>687.3</v>
      </c>
      <c r="N355" s="52">
        <v>55.6</v>
      </c>
      <c r="O355" s="52">
        <v>0</v>
      </c>
      <c r="P355" s="52">
        <v>0</v>
      </c>
      <c r="Q355" s="52">
        <v>0</v>
      </c>
      <c r="R355" s="52">
        <v>0</v>
      </c>
      <c r="S355" s="52">
        <v>0</v>
      </c>
      <c r="T355" s="52">
        <v>0</v>
      </c>
      <c r="U355" s="52">
        <v>0</v>
      </c>
      <c r="V355" s="52">
        <v>0</v>
      </c>
      <c r="W355" s="52">
        <v>0</v>
      </c>
    </row>
    <row r="356" spans="2:23" ht="62.4">
      <c r="B356" s="137"/>
      <c r="C356" s="137"/>
      <c r="D356" s="137"/>
      <c r="E356" s="51" t="s">
        <v>210</v>
      </c>
      <c r="F356" s="51" t="s">
        <v>233</v>
      </c>
      <c r="G356" s="52">
        <f t="shared" si="13"/>
        <v>720.19999999999993</v>
      </c>
      <c r="H356" s="52">
        <f t="shared" si="14"/>
        <v>698.3</v>
      </c>
      <c r="I356" s="52">
        <f t="shared" si="14"/>
        <v>20.3</v>
      </c>
      <c r="J356" s="52">
        <f t="shared" si="14"/>
        <v>1.6</v>
      </c>
      <c r="K356" s="52">
        <f t="shared" si="12"/>
        <v>0</v>
      </c>
      <c r="L356" s="52">
        <v>0</v>
      </c>
      <c r="M356" s="52">
        <v>20.3</v>
      </c>
      <c r="N356" s="52">
        <v>1.6</v>
      </c>
      <c r="O356" s="52">
        <v>0</v>
      </c>
      <c r="P356" s="52">
        <v>0</v>
      </c>
      <c r="Q356" s="52">
        <v>0</v>
      </c>
      <c r="R356" s="52">
        <v>0</v>
      </c>
      <c r="S356" s="52">
        <v>0</v>
      </c>
      <c r="T356" s="52">
        <v>698.3</v>
      </c>
      <c r="U356" s="52">
        <v>0</v>
      </c>
      <c r="V356" s="52">
        <v>0</v>
      </c>
      <c r="W356" s="52">
        <v>0</v>
      </c>
    </row>
    <row r="357" spans="2:23">
      <c r="B357" s="137"/>
      <c r="C357" s="137"/>
      <c r="D357" s="137"/>
      <c r="E357" s="137" t="s">
        <v>211</v>
      </c>
      <c r="F357" s="137" t="s">
        <v>197</v>
      </c>
      <c r="G357" s="52">
        <f t="shared" si="13"/>
        <v>0</v>
      </c>
      <c r="H357" s="52">
        <f t="shared" si="14"/>
        <v>0</v>
      </c>
      <c r="I357" s="52">
        <f t="shared" si="14"/>
        <v>0</v>
      </c>
      <c r="J357" s="52">
        <f t="shared" si="14"/>
        <v>0</v>
      </c>
      <c r="K357" s="52">
        <f t="shared" si="12"/>
        <v>0</v>
      </c>
      <c r="L357" s="52">
        <v>0</v>
      </c>
      <c r="M357" s="52">
        <v>0</v>
      </c>
      <c r="N357" s="52">
        <v>0</v>
      </c>
      <c r="O357" s="52">
        <v>0</v>
      </c>
      <c r="P357" s="52">
        <v>0</v>
      </c>
      <c r="Q357" s="52">
        <v>0</v>
      </c>
      <c r="R357" s="52">
        <v>0</v>
      </c>
      <c r="S357" s="52">
        <v>0</v>
      </c>
      <c r="T357" s="52">
        <v>0</v>
      </c>
      <c r="U357" s="52">
        <v>0</v>
      </c>
      <c r="V357" s="52">
        <v>0</v>
      </c>
      <c r="W357" s="52">
        <v>0</v>
      </c>
    </row>
    <row r="358" spans="2:23">
      <c r="B358" s="137"/>
      <c r="C358" s="137"/>
      <c r="D358" s="137" t="s">
        <v>212</v>
      </c>
      <c r="E358" s="137" t="s">
        <v>58</v>
      </c>
      <c r="F358" s="137" t="s">
        <v>197</v>
      </c>
      <c r="G358" s="52">
        <f t="shared" si="13"/>
        <v>17657.599999999999</v>
      </c>
      <c r="H358" s="52">
        <f t="shared" si="14"/>
        <v>17657.599999999999</v>
      </c>
      <c r="I358" s="52">
        <f t="shared" si="14"/>
        <v>0</v>
      </c>
      <c r="J358" s="52">
        <f t="shared" si="14"/>
        <v>0</v>
      </c>
      <c r="K358" s="52">
        <f t="shared" si="12"/>
        <v>0</v>
      </c>
      <c r="L358" s="52">
        <v>0</v>
      </c>
      <c r="M358" s="52">
        <v>0</v>
      </c>
      <c r="N358" s="52">
        <v>0</v>
      </c>
      <c r="O358" s="52">
        <v>0</v>
      </c>
      <c r="P358" s="52">
        <v>0</v>
      </c>
      <c r="Q358" s="52">
        <v>0</v>
      </c>
      <c r="R358" s="52">
        <v>0</v>
      </c>
      <c r="S358" s="52">
        <v>0</v>
      </c>
      <c r="T358" s="52">
        <v>17657.599999999999</v>
      </c>
      <c r="U358" s="52">
        <v>0</v>
      </c>
      <c r="V358" s="52">
        <v>0</v>
      </c>
      <c r="W358" s="52">
        <v>0</v>
      </c>
    </row>
    <row r="359" spans="2:23">
      <c r="B359" s="137"/>
      <c r="C359" s="137"/>
      <c r="D359" s="137"/>
      <c r="E359" s="137" t="s">
        <v>199</v>
      </c>
      <c r="F359" s="51" t="s">
        <v>213</v>
      </c>
      <c r="G359" s="52">
        <f t="shared" si="13"/>
        <v>32.700000000000003</v>
      </c>
      <c r="H359" s="52">
        <f t="shared" si="14"/>
        <v>32.700000000000003</v>
      </c>
      <c r="I359" s="52">
        <f t="shared" si="14"/>
        <v>0</v>
      </c>
      <c r="J359" s="52">
        <f t="shared" si="14"/>
        <v>0</v>
      </c>
      <c r="K359" s="52">
        <f t="shared" si="12"/>
        <v>0</v>
      </c>
      <c r="L359" s="52">
        <v>0</v>
      </c>
      <c r="M359" s="52">
        <v>0</v>
      </c>
      <c r="N359" s="52">
        <v>0</v>
      </c>
      <c r="O359" s="52">
        <v>0</v>
      </c>
      <c r="P359" s="52">
        <v>0</v>
      </c>
      <c r="Q359" s="52">
        <v>0</v>
      </c>
      <c r="R359" s="52">
        <v>0</v>
      </c>
      <c r="S359" s="52">
        <v>0</v>
      </c>
      <c r="T359" s="52">
        <v>32.700000000000003</v>
      </c>
      <c r="U359" s="52">
        <v>0</v>
      </c>
      <c r="V359" s="52">
        <v>0</v>
      </c>
      <c r="W359" s="52">
        <v>0</v>
      </c>
    </row>
    <row r="360" spans="2:23">
      <c r="B360" s="137"/>
      <c r="C360" s="137"/>
      <c r="D360" s="137"/>
      <c r="E360" s="137"/>
      <c r="F360" s="51" t="s">
        <v>55</v>
      </c>
      <c r="G360" s="52">
        <f t="shared" si="13"/>
        <v>3888.2</v>
      </c>
      <c r="H360" s="52">
        <f t="shared" si="14"/>
        <v>3888.2</v>
      </c>
      <c r="I360" s="52">
        <f t="shared" si="14"/>
        <v>0</v>
      </c>
      <c r="J360" s="52">
        <f t="shared" si="14"/>
        <v>0</v>
      </c>
      <c r="K360" s="52">
        <f t="shared" si="12"/>
        <v>0</v>
      </c>
      <c r="L360" s="52">
        <v>0</v>
      </c>
      <c r="M360" s="52">
        <v>0</v>
      </c>
      <c r="N360" s="52">
        <v>0</v>
      </c>
      <c r="O360" s="52">
        <v>0</v>
      </c>
      <c r="P360" s="52">
        <v>0</v>
      </c>
      <c r="Q360" s="52">
        <v>0</v>
      </c>
      <c r="R360" s="52">
        <v>0</v>
      </c>
      <c r="S360" s="52">
        <v>0</v>
      </c>
      <c r="T360" s="52">
        <v>3888.2</v>
      </c>
      <c r="U360" s="52">
        <v>0</v>
      </c>
      <c r="V360" s="52">
        <v>0</v>
      </c>
      <c r="W360" s="52">
        <v>0</v>
      </c>
    </row>
    <row r="361" spans="2:23">
      <c r="B361" s="137"/>
      <c r="C361" s="137"/>
      <c r="D361" s="137"/>
      <c r="E361" s="137" t="s">
        <v>112</v>
      </c>
      <c r="F361" s="137" t="s">
        <v>197</v>
      </c>
      <c r="G361" s="52">
        <f t="shared" si="13"/>
        <v>197.7</v>
      </c>
      <c r="H361" s="52">
        <f t="shared" si="14"/>
        <v>197.7</v>
      </c>
      <c r="I361" s="52">
        <f t="shared" si="14"/>
        <v>0</v>
      </c>
      <c r="J361" s="52">
        <f t="shared" si="14"/>
        <v>0</v>
      </c>
      <c r="K361" s="52">
        <f t="shared" si="12"/>
        <v>0</v>
      </c>
      <c r="L361" s="52">
        <v>0</v>
      </c>
      <c r="M361" s="52">
        <v>0</v>
      </c>
      <c r="N361" s="52">
        <v>0</v>
      </c>
      <c r="O361" s="52">
        <v>0</v>
      </c>
      <c r="P361" s="52">
        <v>0</v>
      </c>
      <c r="Q361" s="52">
        <v>0</v>
      </c>
      <c r="R361" s="52">
        <v>0</v>
      </c>
      <c r="S361" s="52">
        <v>0</v>
      </c>
      <c r="T361" s="52">
        <v>197.7</v>
      </c>
      <c r="U361" s="52">
        <v>0</v>
      </c>
      <c r="V361" s="52">
        <v>0</v>
      </c>
      <c r="W361" s="52">
        <v>0</v>
      </c>
    </row>
    <row r="362" spans="2:23">
      <c r="B362" s="137"/>
      <c r="C362" s="137"/>
      <c r="D362" s="137"/>
      <c r="E362" s="137" t="s">
        <v>194</v>
      </c>
      <c r="F362" s="137" t="s">
        <v>197</v>
      </c>
      <c r="G362" s="52">
        <f t="shared" si="13"/>
        <v>391.2</v>
      </c>
      <c r="H362" s="52">
        <f t="shared" si="14"/>
        <v>391.2</v>
      </c>
      <c r="I362" s="52">
        <f t="shared" si="14"/>
        <v>0</v>
      </c>
      <c r="J362" s="52">
        <f t="shared" si="14"/>
        <v>0</v>
      </c>
      <c r="K362" s="52">
        <f t="shared" si="12"/>
        <v>0</v>
      </c>
      <c r="L362" s="52">
        <v>0</v>
      </c>
      <c r="M362" s="52">
        <v>0</v>
      </c>
      <c r="N362" s="52">
        <v>0</v>
      </c>
      <c r="O362" s="52">
        <v>0</v>
      </c>
      <c r="P362" s="52">
        <v>0</v>
      </c>
      <c r="Q362" s="52">
        <v>0</v>
      </c>
      <c r="R362" s="52">
        <v>0</v>
      </c>
      <c r="S362" s="52">
        <v>0</v>
      </c>
      <c r="T362" s="52">
        <v>391.2</v>
      </c>
      <c r="U362" s="52">
        <v>0</v>
      </c>
      <c r="V362" s="52">
        <v>0</v>
      </c>
      <c r="W362" s="52">
        <v>0</v>
      </c>
    </row>
    <row r="363" spans="2:23">
      <c r="B363" s="137"/>
      <c r="C363" s="137"/>
      <c r="D363" s="137"/>
      <c r="E363" s="137" t="s">
        <v>200</v>
      </c>
      <c r="F363" s="51" t="s">
        <v>214</v>
      </c>
      <c r="G363" s="52">
        <f t="shared" si="13"/>
        <v>1849.9</v>
      </c>
      <c r="H363" s="52">
        <f t="shared" si="14"/>
        <v>1849.9</v>
      </c>
      <c r="I363" s="52">
        <f t="shared" si="14"/>
        <v>0</v>
      </c>
      <c r="J363" s="52">
        <f t="shared" si="14"/>
        <v>0</v>
      </c>
      <c r="K363" s="52">
        <f t="shared" si="12"/>
        <v>0</v>
      </c>
      <c r="L363" s="52">
        <v>0</v>
      </c>
      <c r="M363" s="52">
        <v>0</v>
      </c>
      <c r="N363" s="52">
        <v>0</v>
      </c>
      <c r="O363" s="52">
        <v>0</v>
      </c>
      <c r="P363" s="52">
        <v>0</v>
      </c>
      <c r="Q363" s="52">
        <v>0</v>
      </c>
      <c r="R363" s="52">
        <v>0</v>
      </c>
      <c r="S363" s="52">
        <v>0</v>
      </c>
      <c r="T363" s="52">
        <v>1849.9</v>
      </c>
      <c r="U363" s="52">
        <v>0</v>
      </c>
      <c r="V363" s="52">
        <v>0</v>
      </c>
      <c r="W363" s="52">
        <v>0</v>
      </c>
    </row>
    <row r="364" spans="2:23" ht="31.2">
      <c r="B364" s="137"/>
      <c r="C364" s="137"/>
      <c r="D364" s="137"/>
      <c r="E364" s="137"/>
      <c r="F364" s="51" t="s">
        <v>215</v>
      </c>
      <c r="G364" s="52">
        <f t="shared" si="13"/>
        <v>193</v>
      </c>
      <c r="H364" s="52">
        <f t="shared" si="14"/>
        <v>193</v>
      </c>
      <c r="I364" s="52">
        <f t="shared" si="14"/>
        <v>0</v>
      </c>
      <c r="J364" s="52">
        <f t="shared" si="14"/>
        <v>0</v>
      </c>
      <c r="K364" s="52">
        <f t="shared" si="12"/>
        <v>0</v>
      </c>
      <c r="L364" s="52">
        <v>0</v>
      </c>
      <c r="M364" s="52">
        <v>0</v>
      </c>
      <c r="N364" s="52">
        <v>0</v>
      </c>
      <c r="O364" s="52">
        <v>0</v>
      </c>
      <c r="P364" s="52">
        <v>0</v>
      </c>
      <c r="Q364" s="52">
        <v>0</v>
      </c>
      <c r="R364" s="52">
        <v>0</v>
      </c>
      <c r="S364" s="52">
        <v>0</v>
      </c>
      <c r="T364" s="52">
        <v>193</v>
      </c>
      <c r="U364" s="52">
        <v>0</v>
      </c>
      <c r="V364" s="52">
        <v>0</v>
      </c>
      <c r="W364" s="52">
        <v>0</v>
      </c>
    </row>
    <row r="365" spans="2:23">
      <c r="B365" s="137"/>
      <c r="C365" s="137"/>
      <c r="D365" s="137"/>
      <c r="E365" s="137"/>
      <c r="F365" s="51" t="s">
        <v>216</v>
      </c>
      <c r="G365" s="52">
        <f t="shared" si="13"/>
        <v>1035.3</v>
      </c>
      <c r="H365" s="52">
        <f t="shared" si="14"/>
        <v>1035.3</v>
      </c>
      <c r="I365" s="52">
        <f t="shared" si="14"/>
        <v>0</v>
      </c>
      <c r="J365" s="52">
        <f t="shared" si="14"/>
        <v>0</v>
      </c>
      <c r="K365" s="52">
        <f t="shared" si="12"/>
        <v>0</v>
      </c>
      <c r="L365" s="52">
        <v>0</v>
      </c>
      <c r="M365" s="52">
        <v>0</v>
      </c>
      <c r="N365" s="52">
        <v>0</v>
      </c>
      <c r="O365" s="52">
        <v>0</v>
      </c>
      <c r="P365" s="52">
        <v>0</v>
      </c>
      <c r="Q365" s="52">
        <v>0</v>
      </c>
      <c r="R365" s="52">
        <v>0</v>
      </c>
      <c r="S365" s="52">
        <v>0</v>
      </c>
      <c r="T365" s="52">
        <v>1035.3</v>
      </c>
      <c r="U365" s="52">
        <v>0</v>
      </c>
      <c r="V365" s="52">
        <v>0</v>
      </c>
      <c r="W365" s="52">
        <v>0</v>
      </c>
    </row>
    <row r="366" spans="2:23">
      <c r="B366" s="137"/>
      <c r="C366" s="137"/>
      <c r="D366" s="137"/>
      <c r="E366" s="137"/>
      <c r="F366" s="51" t="s">
        <v>55</v>
      </c>
      <c r="G366" s="52">
        <f t="shared" si="13"/>
        <v>1983.3</v>
      </c>
      <c r="H366" s="52">
        <f t="shared" si="14"/>
        <v>1983.3</v>
      </c>
      <c r="I366" s="52">
        <f t="shared" si="14"/>
        <v>0</v>
      </c>
      <c r="J366" s="52">
        <f t="shared" si="14"/>
        <v>0</v>
      </c>
      <c r="K366" s="52">
        <f t="shared" si="12"/>
        <v>0</v>
      </c>
      <c r="L366" s="52">
        <v>0</v>
      </c>
      <c r="M366" s="52">
        <v>0</v>
      </c>
      <c r="N366" s="52">
        <v>0</v>
      </c>
      <c r="O366" s="52">
        <v>0</v>
      </c>
      <c r="P366" s="52">
        <v>0</v>
      </c>
      <c r="Q366" s="52">
        <v>0</v>
      </c>
      <c r="R366" s="52">
        <v>0</v>
      </c>
      <c r="S366" s="52">
        <v>0</v>
      </c>
      <c r="T366" s="52">
        <v>1983.3</v>
      </c>
      <c r="U366" s="52">
        <v>0</v>
      </c>
      <c r="V366" s="52">
        <v>0</v>
      </c>
      <c r="W366" s="52">
        <v>0</v>
      </c>
    </row>
    <row r="367" spans="2:23">
      <c r="B367" s="137"/>
      <c r="C367" s="137"/>
      <c r="D367" s="137"/>
      <c r="E367" s="137" t="s">
        <v>201</v>
      </c>
      <c r="F367" s="137" t="s">
        <v>197</v>
      </c>
      <c r="G367" s="52">
        <f t="shared" si="13"/>
        <v>0</v>
      </c>
      <c r="H367" s="52">
        <f t="shared" si="14"/>
        <v>0</v>
      </c>
      <c r="I367" s="52">
        <f t="shared" si="14"/>
        <v>0</v>
      </c>
      <c r="J367" s="52">
        <f t="shared" si="14"/>
        <v>0</v>
      </c>
      <c r="K367" s="52">
        <f t="shared" si="12"/>
        <v>0</v>
      </c>
      <c r="L367" s="52">
        <v>0</v>
      </c>
      <c r="M367" s="52">
        <v>0</v>
      </c>
      <c r="N367" s="52">
        <v>0</v>
      </c>
      <c r="O367" s="52">
        <v>0</v>
      </c>
      <c r="P367" s="52">
        <v>0</v>
      </c>
      <c r="Q367" s="52">
        <v>0</v>
      </c>
      <c r="R367" s="52">
        <v>0</v>
      </c>
      <c r="S367" s="52">
        <v>0</v>
      </c>
      <c r="T367" s="52">
        <v>0</v>
      </c>
      <c r="U367" s="52">
        <v>0</v>
      </c>
      <c r="V367" s="52">
        <v>0</v>
      </c>
      <c r="W367" s="52">
        <v>0</v>
      </c>
    </row>
    <row r="368" spans="2:23">
      <c r="B368" s="137"/>
      <c r="C368" s="137"/>
      <c r="D368" s="137"/>
      <c r="E368" s="137" t="s">
        <v>217</v>
      </c>
      <c r="F368" s="137" t="s">
        <v>197</v>
      </c>
      <c r="G368" s="52">
        <f t="shared" si="13"/>
        <v>1151.2</v>
      </c>
      <c r="H368" s="52">
        <f t="shared" si="14"/>
        <v>1151.2</v>
      </c>
      <c r="I368" s="52">
        <f t="shared" si="14"/>
        <v>0</v>
      </c>
      <c r="J368" s="52">
        <f t="shared" si="14"/>
        <v>0</v>
      </c>
      <c r="K368" s="52">
        <f t="shared" si="12"/>
        <v>0</v>
      </c>
      <c r="L368" s="52">
        <v>0</v>
      </c>
      <c r="M368" s="52">
        <v>0</v>
      </c>
      <c r="N368" s="52">
        <v>0</v>
      </c>
      <c r="O368" s="52">
        <v>0</v>
      </c>
      <c r="P368" s="52">
        <v>0</v>
      </c>
      <c r="Q368" s="52">
        <v>0</v>
      </c>
      <c r="R368" s="52">
        <v>0</v>
      </c>
      <c r="S368" s="52">
        <v>0</v>
      </c>
      <c r="T368" s="52">
        <v>1151.2</v>
      </c>
      <c r="U368" s="52">
        <v>0</v>
      </c>
      <c r="V368" s="52">
        <v>0</v>
      </c>
      <c r="W368" s="52">
        <v>0</v>
      </c>
    </row>
    <row r="369" spans="2:23">
      <c r="B369" s="137"/>
      <c r="C369" s="137"/>
      <c r="D369" s="137"/>
      <c r="E369" s="137" t="s">
        <v>218</v>
      </c>
      <c r="F369" s="137" t="s">
        <v>197</v>
      </c>
      <c r="G369" s="52">
        <f t="shared" si="13"/>
        <v>721.7</v>
      </c>
      <c r="H369" s="52">
        <f t="shared" si="14"/>
        <v>721.7</v>
      </c>
      <c r="I369" s="52">
        <f t="shared" si="14"/>
        <v>0</v>
      </c>
      <c r="J369" s="52">
        <f t="shared" si="14"/>
        <v>0</v>
      </c>
      <c r="K369" s="52">
        <f t="shared" si="12"/>
        <v>0</v>
      </c>
      <c r="L369" s="52">
        <v>0</v>
      </c>
      <c r="M369" s="52">
        <v>0</v>
      </c>
      <c r="N369" s="52">
        <v>0</v>
      </c>
      <c r="O369" s="52">
        <v>0</v>
      </c>
      <c r="P369" s="52">
        <v>0</v>
      </c>
      <c r="Q369" s="52">
        <v>0</v>
      </c>
      <c r="R369" s="52">
        <v>0</v>
      </c>
      <c r="S369" s="52">
        <v>0</v>
      </c>
      <c r="T369" s="52">
        <v>721.7</v>
      </c>
      <c r="U369" s="52">
        <v>0</v>
      </c>
      <c r="V369" s="52">
        <v>0</v>
      </c>
      <c r="W369" s="52">
        <v>0</v>
      </c>
    </row>
    <row r="370" spans="2:23">
      <c r="B370" s="137"/>
      <c r="C370" s="137"/>
      <c r="D370" s="137"/>
      <c r="E370" s="137" t="s">
        <v>202</v>
      </c>
      <c r="F370" s="137" t="s">
        <v>197</v>
      </c>
      <c r="G370" s="52">
        <f t="shared" si="13"/>
        <v>0</v>
      </c>
      <c r="H370" s="52">
        <f t="shared" si="14"/>
        <v>0</v>
      </c>
      <c r="I370" s="52">
        <f t="shared" si="14"/>
        <v>0</v>
      </c>
      <c r="J370" s="52">
        <f t="shared" si="14"/>
        <v>0</v>
      </c>
      <c r="K370" s="52">
        <f t="shared" si="12"/>
        <v>0</v>
      </c>
      <c r="L370" s="52">
        <v>0</v>
      </c>
      <c r="M370" s="52">
        <v>0</v>
      </c>
      <c r="N370" s="52">
        <v>0</v>
      </c>
      <c r="O370" s="52">
        <v>0</v>
      </c>
      <c r="P370" s="52">
        <v>0</v>
      </c>
      <c r="Q370" s="52">
        <v>0</v>
      </c>
      <c r="R370" s="52">
        <v>0</v>
      </c>
      <c r="S370" s="52">
        <v>0</v>
      </c>
      <c r="T370" s="52">
        <v>0</v>
      </c>
      <c r="U370" s="52">
        <v>0</v>
      </c>
      <c r="V370" s="52">
        <v>0</v>
      </c>
      <c r="W370" s="52">
        <v>0</v>
      </c>
    </row>
    <row r="371" spans="2:23">
      <c r="B371" s="137"/>
      <c r="C371" s="137"/>
      <c r="D371" s="137"/>
      <c r="E371" s="137" t="s">
        <v>235</v>
      </c>
      <c r="F371" s="137" t="s">
        <v>197</v>
      </c>
      <c r="G371" s="52">
        <f t="shared" si="13"/>
        <v>21.8</v>
      </c>
      <c r="H371" s="52">
        <f t="shared" si="14"/>
        <v>21.8</v>
      </c>
      <c r="I371" s="52">
        <f t="shared" si="14"/>
        <v>0</v>
      </c>
      <c r="J371" s="52">
        <f t="shared" si="14"/>
        <v>0</v>
      </c>
      <c r="K371" s="52">
        <f t="shared" si="12"/>
        <v>0</v>
      </c>
      <c r="L371" s="52">
        <v>0</v>
      </c>
      <c r="M371" s="52">
        <v>0</v>
      </c>
      <c r="N371" s="52">
        <v>0</v>
      </c>
      <c r="O371" s="52">
        <v>0</v>
      </c>
      <c r="P371" s="52">
        <v>0</v>
      </c>
      <c r="Q371" s="52">
        <v>0</v>
      </c>
      <c r="R371" s="52">
        <v>0</v>
      </c>
      <c r="S371" s="52">
        <v>0</v>
      </c>
      <c r="T371" s="52">
        <v>21.8</v>
      </c>
      <c r="U371" s="52">
        <v>0</v>
      </c>
      <c r="V371" s="52">
        <v>0</v>
      </c>
      <c r="W371" s="52">
        <v>0</v>
      </c>
    </row>
    <row r="372" spans="2:23">
      <c r="B372" s="137"/>
      <c r="C372" s="137"/>
      <c r="D372" s="137"/>
      <c r="E372" s="137" t="s">
        <v>220</v>
      </c>
      <c r="F372" s="137" t="s">
        <v>197</v>
      </c>
      <c r="G372" s="52">
        <f t="shared" si="13"/>
        <v>19.600000000000001</v>
      </c>
      <c r="H372" s="52">
        <f t="shared" si="14"/>
        <v>19.600000000000001</v>
      </c>
      <c r="I372" s="52">
        <f t="shared" si="14"/>
        <v>0</v>
      </c>
      <c r="J372" s="52">
        <f t="shared" si="14"/>
        <v>0</v>
      </c>
      <c r="K372" s="52">
        <f t="shared" si="12"/>
        <v>0</v>
      </c>
      <c r="L372" s="52">
        <v>0</v>
      </c>
      <c r="M372" s="52">
        <v>0</v>
      </c>
      <c r="N372" s="52">
        <v>0</v>
      </c>
      <c r="O372" s="52">
        <v>0</v>
      </c>
      <c r="P372" s="52">
        <v>0</v>
      </c>
      <c r="Q372" s="52">
        <v>0</v>
      </c>
      <c r="R372" s="52">
        <v>0</v>
      </c>
      <c r="S372" s="52">
        <v>0</v>
      </c>
      <c r="T372" s="52">
        <v>19.600000000000001</v>
      </c>
      <c r="U372" s="52">
        <v>0</v>
      </c>
      <c r="V372" s="52">
        <v>0</v>
      </c>
      <c r="W372" s="52">
        <v>0</v>
      </c>
    </row>
    <row r="373" spans="2:23" ht="31.2">
      <c r="B373" s="137"/>
      <c r="C373" s="137"/>
      <c r="D373" s="137"/>
      <c r="E373" s="137" t="s">
        <v>221</v>
      </c>
      <c r="F373" s="51" t="s">
        <v>222</v>
      </c>
      <c r="G373" s="52">
        <f t="shared" si="13"/>
        <v>0</v>
      </c>
      <c r="H373" s="52">
        <f t="shared" si="14"/>
        <v>0</v>
      </c>
      <c r="I373" s="52">
        <f t="shared" si="14"/>
        <v>0</v>
      </c>
      <c r="J373" s="52">
        <f t="shared" si="14"/>
        <v>0</v>
      </c>
      <c r="K373" s="52">
        <f t="shared" si="12"/>
        <v>0</v>
      </c>
      <c r="L373" s="52">
        <v>0</v>
      </c>
      <c r="M373" s="52">
        <v>0</v>
      </c>
      <c r="N373" s="52">
        <v>0</v>
      </c>
      <c r="O373" s="52">
        <v>0</v>
      </c>
      <c r="P373" s="52">
        <v>0</v>
      </c>
      <c r="Q373" s="52">
        <v>0</v>
      </c>
      <c r="R373" s="52">
        <v>0</v>
      </c>
      <c r="S373" s="52">
        <v>0</v>
      </c>
      <c r="T373" s="52">
        <v>0</v>
      </c>
      <c r="U373" s="52">
        <v>0</v>
      </c>
      <c r="V373" s="52">
        <v>0</v>
      </c>
      <c r="W373" s="52">
        <v>0</v>
      </c>
    </row>
    <row r="374" spans="2:23">
      <c r="B374" s="137"/>
      <c r="C374" s="137"/>
      <c r="D374" s="137"/>
      <c r="E374" s="137"/>
      <c r="F374" s="51" t="s">
        <v>223</v>
      </c>
      <c r="G374" s="52">
        <f t="shared" si="13"/>
        <v>0</v>
      </c>
      <c r="H374" s="52">
        <f t="shared" si="14"/>
        <v>0</v>
      </c>
      <c r="I374" s="52">
        <f t="shared" si="14"/>
        <v>0</v>
      </c>
      <c r="J374" s="52">
        <f t="shared" si="14"/>
        <v>0</v>
      </c>
      <c r="K374" s="52">
        <f t="shared" si="12"/>
        <v>0</v>
      </c>
      <c r="L374" s="52">
        <v>0</v>
      </c>
      <c r="M374" s="52">
        <v>0</v>
      </c>
      <c r="N374" s="52">
        <v>0</v>
      </c>
      <c r="O374" s="52">
        <v>0</v>
      </c>
      <c r="P374" s="52">
        <v>0</v>
      </c>
      <c r="Q374" s="52">
        <v>0</v>
      </c>
      <c r="R374" s="52">
        <v>0</v>
      </c>
      <c r="S374" s="52">
        <v>0</v>
      </c>
      <c r="T374" s="52">
        <v>0</v>
      </c>
      <c r="U374" s="52">
        <v>0</v>
      </c>
      <c r="V374" s="52">
        <v>0</v>
      </c>
      <c r="W374" s="52">
        <v>0</v>
      </c>
    </row>
    <row r="375" spans="2:23">
      <c r="B375" s="137"/>
      <c r="C375" s="137"/>
      <c r="D375" s="137"/>
      <c r="E375" s="137" t="s">
        <v>54</v>
      </c>
      <c r="F375" s="137" t="s">
        <v>197</v>
      </c>
      <c r="G375" s="52">
        <f t="shared" si="13"/>
        <v>0</v>
      </c>
      <c r="H375" s="52">
        <f t="shared" si="14"/>
        <v>0</v>
      </c>
      <c r="I375" s="52">
        <f t="shared" si="14"/>
        <v>0</v>
      </c>
      <c r="J375" s="52">
        <f t="shared" si="14"/>
        <v>0</v>
      </c>
      <c r="K375" s="52">
        <f t="shared" si="12"/>
        <v>0</v>
      </c>
      <c r="L375" s="52">
        <v>0</v>
      </c>
      <c r="M375" s="52">
        <v>0</v>
      </c>
      <c r="N375" s="52">
        <v>0</v>
      </c>
      <c r="O375" s="52">
        <v>0</v>
      </c>
      <c r="P375" s="52">
        <v>0</v>
      </c>
      <c r="Q375" s="52">
        <v>0</v>
      </c>
      <c r="R375" s="52">
        <v>0</v>
      </c>
      <c r="S375" s="52">
        <v>0</v>
      </c>
      <c r="T375" s="52">
        <v>0</v>
      </c>
      <c r="U375" s="52">
        <v>0</v>
      </c>
      <c r="V375" s="52">
        <v>0</v>
      </c>
      <c r="W375" s="52">
        <v>0</v>
      </c>
    </row>
    <row r="376" spans="2:23">
      <c r="B376" s="137"/>
      <c r="C376" s="137"/>
      <c r="D376" s="137"/>
      <c r="E376" s="137" t="s">
        <v>224</v>
      </c>
      <c r="F376" s="137" t="s">
        <v>197</v>
      </c>
      <c r="G376" s="52">
        <f t="shared" si="13"/>
        <v>485.8</v>
      </c>
      <c r="H376" s="52">
        <f t="shared" si="14"/>
        <v>485.8</v>
      </c>
      <c r="I376" s="52">
        <f t="shared" si="14"/>
        <v>0</v>
      </c>
      <c r="J376" s="52">
        <f t="shared" si="14"/>
        <v>0</v>
      </c>
      <c r="K376" s="52">
        <f t="shared" si="12"/>
        <v>0</v>
      </c>
      <c r="L376" s="52">
        <v>0</v>
      </c>
      <c r="M376" s="52">
        <v>0</v>
      </c>
      <c r="N376" s="52">
        <v>0</v>
      </c>
      <c r="O376" s="52">
        <v>0</v>
      </c>
      <c r="P376" s="52">
        <v>0</v>
      </c>
      <c r="Q376" s="52">
        <v>0</v>
      </c>
      <c r="R376" s="52">
        <v>0</v>
      </c>
      <c r="S376" s="52">
        <v>0</v>
      </c>
      <c r="T376" s="52">
        <v>485.8</v>
      </c>
      <c r="U376" s="52">
        <v>0</v>
      </c>
      <c r="V376" s="52">
        <v>0</v>
      </c>
      <c r="W376" s="52">
        <v>0</v>
      </c>
    </row>
    <row r="377" spans="2:23">
      <c r="B377" s="137"/>
      <c r="C377" s="137"/>
      <c r="D377" s="137"/>
      <c r="E377" s="137" t="s">
        <v>225</v>
      </c>
      <c r="F377" s="137" t="s">
        <v>197</v>
      </c>
      <c r="G377" s="52">
        <f t="shared" si="13"/>
        <v>0</v>
      </c>
      <c r="H377" s="52">
        <f t="shared" si="14"/>
        <v>0</v>
      </c>
      <c r="I377" s="52">
        <f t="shared" si="14"/>
        <v>0</v>
      </c>
      <c r="J377" s="52">
        <f t="shared" si="14"/>
        <v>0</v>
      </c>
      <c r="K377" s="52">
        <f t="shared" si="12"/>
        <v>0</v>
      </c>
      <c r="L377" s="52">
        <v>0</v>
      </c>
      <c r="M377" s="52">
        <v>0</v>
      </c>
      <c r="N377" s="52">
        <v>0</v>
      </c>
      <c r="O377" s="52">
        <v>0</v>
      </c>
      <c r="P377" s="52">
        <v>0</v>
      </c>
      <c r="Q377" s="52">
        <v>0</v>
      </c>
      <c r="R377" s="52">
        <v>0</v>
      </c>
      <c r="S377" s="52">
        <v>0</v>
      </c>
      <c r="T377" s="52">
        <v>0</v>
      </c>
      <c r="U377" s="52">
        <v>0</v>
      </c>
      <c r="V377" s="52">
        <v>0</v>
      </c>
      <c r="W377" s="52">
        <v>0</v>
      </c>
    </row>
    <row r="378" spans="2:23">
      <c r="B378" s="137"/>
      <c r="C378" s="137"/>
      <c r="D378" s="137"/>
      <c r="E378" s="137" t="s">
        <v>55</v>
      </c>
      <c r="F378" s="137" t="s">
        <v>197</v>
      </c>
      <c r="G378" s="52">
        <f t="shared" si="13"/>
        <v>12.5</v>
      </c>
      <c r="H378" s="52">
        <f t="shared" si="14"/>
        <v>12.5</v>
      </c>
      <c r="I378" s="52">
        <f t="shared" si="14"/>
        <v>0</v>
      </c>
      <c r="J378" s="52">
        <f t="shared" si="14"/>
        <v>0</v>
      </c>
      <c r="K378" s="52">
        <f t="shared" si="12"/>
        <v>0</v>
      </c>
      <c r="L378" s="52">
        <v>0</v>
      </c>
      <c r="M378" s="52">
        <v>0</v>
      </c>
      <c r="N378" s="52">
        <v>0</v>
      </c>
      <c r="O378" s="52">
        <v>0</v>
      </c>
      <c r="P378" s="52">
        <v>0</v>
      </c>
      <c r="Q378" s="52">
        <v>0</v>
      </c>
      <c r="R378" s="52">
        <v>0</v>
      </c>
      <c r="S378" s="52">
        <v>0</v>
      </c>
      <c r="T378" s="52">
        <v>12.5</v>
      </c>
      <c r="U378" s="52">
        <v>0</v>
      </c>
      <c r="V378" s="52">
        <v>0</v>
      </c>
      <c r="W378" s="52">
        <v>0</v>
      </c>
    </row>
    <row r="379" spans="2:23">
      <c r="B379" s="137"/>
      <c r="C379" s="137"/>
      <c r="D379" s="137"/>
      <c r="E379" s="137" t="s">
        <v>226</v>
      </c>
      <c r="F379" s="137" t="s">
        <v>197</v>
      </c>
      <c r="G379" s="52">
        <f t="shared" si="13"/>
        <v>5673.7</v>
      </c>
      <c r="H379" s="52">
        <f t="shared" si="14"/>
        <v>5673.7</v>
      </c>
      <c r="I379" s="52">
        <f t="shared" si="14"/>
        <v>0</v>
      </c>
      <c r="J379" s="52">
        <f t="shared" si="14"/>
        <v>0</v>
      </c>
      <c r="K379" s="52">
        <f t="shared" si="12"/>
        <v>0</v>
      </c>
      <c r="L379" s="52">
        <v>0</v>
      </c>
      <c r="M379" s="52">
        <v>0</v>
      </c>
      <c r="N379" s="52">
        <v>0</v>
      </c>
      <c r="O379" s="52">
        <v>0</v>
      </c>
      <c r="P379" s="52">
        <v>0</v>
      </c>
      <c r="Q379" s="52">
        <v>0</v>
      </c>
      <c r="R379" s="52">
        <v>0</v>
      </c>
      <c r="S379" s="52">
        <v>0</v>
      </c>
      <c r="T379" s="52">
        <v>5673.7</v>
      </c>
      <c r="U379" s="52">
        <v>0</v>
      </c>
      <c r="V379" s="52">
        <v>0</v>
      </c>
      <c r="W379" s="52">
        <v>0</v>
      </c>
    </row>
    <row r="380" spans="2:23">
      <c r="B380" s="137"/>
      <c r="C380" s="137"/>
      <c r="D380" s="137" t="s">
        <v>227</v>
      </c>
      <c r="E380" s="137" t="s">
        <v>197</v>
      </c>
      <c r="F380" s="137" t="s">
        <v>197</v>
      </c>
      <c r="G380" s="52">
        <f t="shared" si="13"/>
        <v>22876.2</v>
      </c>
      <c r="H380" s="52">
        <f t="shared" si="14"/>
        <v>22876.2</v>
      </c>
      <c r="I380" s="52">
        <f t="shared" si="14"/>
        <v>0</v>
      </c>
      <c r="J380" s="52">
        <f t="shared" si="14"/>
        <v>0</v>
      </c>
      <c r="K380" s="52">
        <f t="shared" si="12"/>
        <v>0</v>
      </c>
      <c r="L380" s="52">
        <v>0</v>
      </c>
      <c r="M380" s="52">
        <v>0</v>
      </c>
      <c r="N380" s="52">
        <v>0</v>
      </c>
      <c r="O380" s="52">
        <v>0</v>
      </c>
      <c r="P380" s="52">
        <v>196</v>
      </c>
      <c r="Q380" s="52">
        <v>0</v>
      </c>
      <c r="R380" s="52">
        <v>0</v>
      </c>
      <c r="S380" s="52">
        <v>0</v>
      </c>
      <c r="T380" s="52">
        <v>22680.2</v>
      </c>
      <c r="U380" s="52">
        <v>0</v>
      </c>
      <c r="V380" s="52">
        <v>0</v>
      </c>
      <c r="W380" s="52">
        <v>0</v>
      </c>
    </row>
    <row r="381" spans="2:23">
      <c r="B381" s="137" t="s">
        <v>125</v>
      </c>
      <c r="C381" s="137" t="s">
        <v>132</v>
      </c>
      <c r="D381" s="137" t="s">
        <v>123</v>
      </c>
      <c r="E381" s="137"/>
      <c r="F381" s="137" t="s">
        <v>197</v>
      </c>
      <c r="G381" s="52">
        <f t="shared" si="13"/>
        <v>79944.900000000009</v>
      </c>
      <c r="H381" s="52">
        <f t="shared" si="14"/>
        <v>57300.9</v>
      </c>
      <c r="I381" s="52">
        <f t="shared" si="14"/>
        <v>20046.7</v>
      </c>
      <c r="J381" s="52">
        <f t="shared" si="14"/>
        <v>2597.3000000000002</v>
      </c>
      <c r="K381" s="52">
        <f t="shared" si="12"/>
        <v>0</v>
      </c>
      <c r="L381" s="52">
        <v>29956.400000000001</v>
      </c>
      <c r="M381" s="52">
        <v>20046.7</v>
      </c>
      <c r="N381" s="52">
        <v>2597.3000000000002</v>
      </c>
      <c r="O381" s="52">
        <v>0</v>
      </c>
      <c r="P381" s="52">
        <v>180.8</v>
      </c>
      <c r="Q381" s="52">
        <v>0</v>
      </c>
      <c r="R381" s="52">
        <v>0</v>
      </c>
      <c r="S381" s="52">
        <v>0</v>
      </c>
      <c r="T381" s="52">
        <v>27163.7</v>
      </c>
      <c r="U381" s="52">
        <v>0</v>
      </c>
      <c r="V381" s="52">
        <v>0</v>
      </c>
      <c r="W381" s="52">
        <v>0</v>
      </c>
    </row>
    <row r="382" spans="2:23">
      <c r="B382" s="137"/>
      <c r="C382" s="137"/>
      <c r="D382" s="137" t="s">
        <v>198</v>
      </c>
      <c r="E382" s="137" t="s">
        <v>58</v>
      </c>
      <c r="F382" s="137" t="s">
        <v>197</v>
      </c>
      <c r="G382" s="52">
        <f t="shared" si="13"/>
        <v>34119</v>
      </c>
      <c r="H382" s="52">
        <f t="shared" si="14"/>
        <v>11475</v>
      </c>
      <c r="I382" s="52">
        <f t="shared" si="14"/>
        <v>20046.7</v>
      </c>
      <c r="J382" s="52">
        <f t="shared" si="14"/>
        <v>2597.3000000000002</v>
      </c>
      <c r="K382" s="52">
        <f t="shared" si="12"/>
        <v>0</v>
      </c>
      <c r="L382" s="52">
        <v>0</v>
      </c>
      <c r="M382" s="52">
        <v>20046.7</v>
      </c>
      <c r="N382" s="52">
        <v>2597.3000000000002</v>
      </c>
      <c r="O382" s="52">
        <v>0</v>
      </c>
      <c r="P382" s="52">
        <v>0</v>
      </c>
      <c r="Q382" s="52">
        <v>0</v>
      </c>
      <c r="R382" s="52">
        <v>0</v>
      </c>
      <c r="S382" s="52">
        <v>0</v>
      </c>
      <c r="T382" s="52">
        <v>11475</v>
      </c>
      <c r="U382" s="52">
        <v>0</v>
      </c>
      <c r="V382" s="52">
        <v>0</v>
      </c>
      <c r="W382" s="52">
        <v>0</v>
      </c>
    </row>
    <row r="383" spans="2:23">
      <c r="B383" s="137"/>
      <c r="C383" s="137"/>
      <c r="D383" s="137"/>
      <c r="E383" s="137" t="s">
        <v>153</v>
      </c>
      <c r="F383" s="51" t="s">
        <v>58</v>
      </c>
      <c r="G383" s="52">
        <f t="shared" si="13"/>
        <v>31394.3</v>
      </c>
      <c r="H383" s="52">
        <f t="shared" si="14"/>
        <v>11191</v>
      </c>
      <c r="I383" s="52">
        <f t="shared" si="14"/>
        <v>18067.099999999999</v>
      </c>
      <c r="J383" s="52">
        <f t="shared" si="14"/>
        <v>2136.1999999999998</v>
      </c>
      <c r="K383" s="52">
        <f t="shared" si="12"/>
        <v>0</v>
      </c>
      <c r="L383" s="52">
        <v>0</v>
      </c>
      <c r="M383" s="52">
        <v>18067.099999999999</v>
      </c>
      <c r="N383" s="52">
        <v>2136.1999999999998</v>
      </c>
      <c r="O383" s="52">
        <v>0</v>
      </c>
      <c r="P383" s="52">
        <v>0</v>
      </c>
      <c r="Q383" s="52">
        <v>0</v>
      </c>
      <c r="R383" s="52">
        <v>0</v>
      </c>
      <c r="S383" s="52">
        <v>0</v>
      </c>
      <c r="T383" s="52">
        <v>11191</v>
      </c>
      <c r="U383" s="52">
        <v>0</v>
      </c>
      <c r="V383" s="52">
        <v>0</v>
      </c>
      <c r="W383" s="52">
        <v>0</v>
      </c>
    </row>
    <row r="384" spans="2:23">
      <c r="B384" s="137"/>
      <c r="C384" s="137"/>
      <c r="D384" s="137"/>
      <c r="E384" s="137"/>
      <c r="F384" s="51" t="s">
        <v>199</v>
      </c>
      <c r="G384" s="52">
        <f t="shared" si="13"/>
        <v>6462</v>
      </c>
      <c r="H384" s="52">
        <f t="shared" si="14"/>
        <v>0</v>
      </c>
      <c r="I384" s="52">
        <f t="shared" si="14"/>
        <v>5778.7</v>
      </c>
      <c r="J384" s="52">
        <f t="shared" si="14"/>
        <v>683.3</v>
      </c>
      <c r="K384" s="52">
        <f t="shared" si="12"/>
        <v>0</v>
      </c>
      <c r="L384" s="52">
        <v>0</v>
      </c>
      <c r="M384" s="52">
        <v>5778.7</v>
      </c>
      <c r="N384" s="52">
        <v>683.3</v>
      </c>
      <c r="O384" s="52">
        <v>0</v>
      </c>
      <c r="P384" s="52">
        <v>0</v>
      </c>
      <c r="Q384" s="52">
        <v>0</v>
      </c>
      <c r="R384" s="52">
        <v>0</v>
      </c>
      <c r="S384" s="52">
        <v>0</v>
      </c>
      <c r="T384" s="52">
        <v>0</v>
      </c>
      <c r="U384" s="52">
        <v>0</v>
      </c>
      <c r="V384" s="52">
        <v>0</v>
      </c>
      <c r="W384" s="52">
        <v>0</v>
      </c>
    </row>
    <row r="385" spans="2:23" ht="31.2">
      <c r="B385" s="137"/>
      <c r="C385" s="137"/>
      <c r="D385" s="137"/>
      <c r="E385" s="137"/>
      <c r="F385" s="51" t="s">
        <v>200</v>
      </c>
      <c r="G385" s="52">
        <f t="shared" si="13"/>
        <v>13459.7</v>
      </c>
      <c r="H385" s="52">
        <f t="shared" si="14"/>
        <v>7775</v>
      </c>
      <c r="I385" s="52">
        <f t="shared" si="14"/>
        <v>5083.6000000000004</v>
      </c>
      <c r="J385" s="52">
        <f t="shared" si="14"/>
        <v>601.1</v>
      </c>
      <c r="K385" s="52">
        <f t="shared" si="12"/>
        <v>0</v>
      </c>
      <c r="L385" s="52">
        <v>0</v>
      </c>
      <c r="M385" s="52">
        <v>5083.6000000000004</v>
      </c>
      <c r="N385" s="52">
        <v>601.1</v>
      </c>
      <c r="O385" s="52">
        <v>0</v>
      </c>
      <c r="P385" s="52">
        <v>0</v>
      </c>
      <c r="Q385" s="52">
        <v>0</v>
      </c>
      <c r="R385" s="52">
        <v>0</v>
      </c>
      <c r="S385" s="52">
        <v>0</v>
      </c>
      <c r="T385" s="52">
        <v>7775</v>
      </c>
      <c r="U385" s="52">
        <v>0</v>
      </c>
      <c r="V385" s="52">
        <v>0</v>
      </c>
      <c r="W385" s="52">
        <v>0</v>
      </c>
    </row>
    <row r="386" spans="2:23">
      <c r="B386" s="137"/>
      <c r="C386" s="137"/>
      <c r="D386" s="137"/>
      <c r="E386" s="137"/>
      <c r="F386" s="51" t="s">
        <v>201</v>
      </c>
      <c r="G386" s="52">
        <f t="shared" si="13"/>
        <v>191.39999999999998</v>
      </c>
      <c r="H386" s="52">
        <f t="shared" si="14"/>
        <v>0</v>
      </c>
      <c r="I386" s="52">
        <f t="shared" si="14"/>
        <v>171.2</v>
      </c>
      <c r="J386" s="52">
        <f t="shared" si="14"/>
        <v>20.2</v>
      </c>
      <c r="K386" s="52">
        <f t="shared" si="14"/>
        <v>0</v>
      </c>
      <c r="L386" s="52">
        <v>0</v>
      </c>
      <c r="M386" s="52">
        <v>171.2</v>
      </c>
      <c r="N386" s="52">
        <v>20.2</v>
      </c>
      <c r="O386" s="52">
        <v>0</v>
      </c>
      <c r="P386" s="52">
        <v>0</v>
      </c>
      <c r="Q386" s="52">
        <v>0</v>
      </c>
      <c r="R386" s="52">
        <v>0</v>
      </c>
      <c r="S386" s="52">
        <v>0</v>
      </c>
      <c r="T386" s="52">
        <v>0</v>
      </c>
      <c r="U386" s="52">
        <v>0</v>
      </c>
      <c r="V386" s="52">
        <v>0</v>
      </c>
      <c r="W386" s="52">
        <v>0</v>
      </c>
    </row>
    <row r="387" spans="2:23">
      <c r="B387" s="137"/>
      <c r="C387" s="137"/>
      <c r="D387" s="137"/>
      <c r="E387" s="137"/>
      <c r="F387" s="51" t="s">
        <v>202</v>
      </c>
      <c r="G387" s="52">
        <f t="shared" ref="G387:G450" si="15">SUM(H387:K387)</f>
        <v>938.1</v>
      </c>
      <c r="H387" s="52">
        <f t="shared" ref="H387:K450" si="16">SUM(L387,P387,T387)</f>
        <v>556</v>
      </c>
      <c r="I387" s="52">
        <f t="shared" si="16"/>
        <v>341.7</v>
      </c>
      <c r="J387" s="52">
        <f t="shared" si="16"/>
        <v>40.4</v>
      </c>
      <c r="K387" s="52">
        <f t="shared" si="16"/>
        <v>0</v>
      </c>
      <c r="L387" s="52">
        <v>0</v>
      </c>
      <c r="M387" s="52">
        <v>341.7</v>
      </c>
      <c r="N387" s="52">
        <v>40.4</v>
      </c>
      <c r="O387" s="52">
        <v>0</v>
      </c>
      <c r="P387" s="52">
        <v>0</v>
      </c>
      <c r="Q387" s="52">
        <v>0</v>
      </c>
      <c r="R387" s="52">
        <v>0</v>
      </c>
      <c r="S387" s="52">
        <v>0</v>
      </c>
      <c r="T387" s="52">
        <v>556</v>
      </c>
      <c r="U387" s="52">
        <v>0</v>
      </c>
      <c r="V387" s="52">
        <v>0</v>
      </c>
      <c r="W387" s="52">
        <v>0</v>
      </c>
    </row>
    <row r="388" spans="2:23" ht="31.2">
      <c r="B388" s="137"/>
      <c r="C388" s="137"/>
      <c r="D388" s="137"/>
      <c r="E388" s="137"/>
      <c r="F388" s="51" t="s">
        <v>203</v>
      </c>
      <c r="G388" s="52">
        <f t="shared" si="15"/>
        <v>867.30000000000007</v>
      </c>
      <c r="H388" s="52">
        <f t="shared" si="16"/>
        <v>0</v>
      </c>
      <c r="I388" s="52">
        <f t="shared" si="16"/>
        <v>775.6</v>
      </c>
      <c r="J388" s="52">
        <f t="shared" si="16"/>
        <v>91.7</v>
      </c>
      <c r="K388" s="52">
        <f t="shared" si="16"/>
        <v>0</v>
      </c>
      <c r="L388" s="52">
        <v>0</v>
      </c>
      <c r="M388" s="52">
        <v>775.6</v>
      </c>
      <c r="N388" s="52">
        <v>91.7</v>
      </c>
      <c r="O388" s="52">
        <v>0</v>
      </c>
      <c r="P388" s="52">
        <v>0</v>
      </c>
      <c r="Q388" s="52">
        <v>0</v>
      </c>
      <c r="R388" s="52">
        <v>0</v>
      </c>
      <c r="S388" s="52">
        <v>0</v>
      </c>
      <c r="T388" s="52">
        <v>0</v>
      </c>
      <c r="U388" s="52">
        <v>0</v>
      </c>
      <c r="V388" s="52">
        <v>0</v>
      </c>
      <c r="W388" s="52">
        <v>0</v>
      </c>
    </row>
    <row r="389" spans="2:23">
      <c r="B389" s="137"/>
      <c r="C389" s="137"/>
      <c r="D389" s="137"/>
      <c r="E389" s="137"/>
      <c r="F389" s="51" t="s">
        <v>204</v>
      </c>
      <c r="G389" s="52">
        <f t="shared" si="15"/>
        <v>3050.5</v>
      </c>
      <c r="H389" s="52">
        <f t="shared" si="16"/>
        <v>2860</v>
      </c>
      <c r="I389" s="52">
        <f t="shared" si="16"/>
        <v>170.4</v>
      </c>
      <c r="J389" s="52">
        <f t="shared" si="16"/>
        <v>20.100000000000001</v>
      </c>
      <c r="K389" s="52">
        <f t="shared" si="16"/>
        <v>0</v>
      </c>
      <c r="L389" s="52">
        <v>0</v>
      </c>
      <c r="M389" s="52">
        <v>170.4</v>
      </c>
      <c r="N389" s="52">
        <v>20.100000000000001</v>
      </c>
      <c r="O389" s="52">
        <v>0</v>
      </c>
      <c r="P389" s="52">
        <v>0</v>
      </c>
      <c r="Q389" s="52">
        <v>0</v>
      </c>
      <c r="R389" s="52">
        <v>0</v>
      </c>
      <c r="S389" s="52">
        <v>0</v>
      </c>
      <c r="T389" s="52">
        <v>2860</v>
      </c>
      <c r="U389" s="52">
        <v>0</v>
      </c>
      <c r="V389" s="52">
        <v>0</v>
      </c>
      <c r="W389" s="52">
        <v>0</v>
      </c>
    </row>
    <row r="390" spans="2:23">
      <c r="B390" s="137"/>
      <c r="C390" s="137"/>
      <c r="D390" s="137"/>
      <c r="E390" s="137"/>
      <c r="F390" s="51" t="s">
        <v>55</v>
      </c>
      <c r="G390" s="52">
        <f t="shared" si="15"/>
        <v>6425.2999999999993</v>
      </c>
      <c r="H390" s="52">
        <f t="shared" si="16"/>
        <v>0</v>
      </c>
      <c r="I390" s="52">
        <f t="shared" si="16"/>
        <v>5745.9</v>
      </c>
      <c r="J390" s="52">
        <f t="shared" si="16"/>
        <v>679.4</v>
      </c>
      <c r="K390" s="52">
        <f t="shared" si="16"/>
        <v>0</v>
      </c>
      <c r="L390" s="52">
        <v>0</v>
      </c>
      <c r="M390" s="52">
        <v>5745.9</v>
      </c>
      <c r="N390" s="52">
        <v>679.4</v>
      </c>
      <c r="O390" s="52">
        <v>0</v>
      </c>
      <c r="P390" s="52">
        <v>0</v>
      </c>
      <c r="Q390" s="52">
        <v>0</v>
      </c>
      <c r="R390" s="52">
        <v>0</v>
      </c>
      <c r="S390" s="52">
        <v>0</v>
      </c>
      <c r="T390" s="52">
        <v>0</v>
      </c>
      <c r="U390" s="52">
        <v>0</v>
      </c>
      <c r="V390" s="52">
        <v>0</v>
      </c>
      <c r="W390" s="52">
        <v>0</v>
      </c>
    </row>
    <row r="391" spans="2:23">
      <c r="B391" s="137"/>
      <c r="C391" s="137"/>
      <c r="D391" s="137"/>
      <c r="E391" s="137" t="s">
        <v>154</v>
      </c>
      <c r="F391" s="51" t="s">
        <v>58</v>
      </c>
      <c r="G391" s="52">
        <f t="shared" si="15"/>
        <v>2706.3999999999996</v>
      </c>
      <c r="H391" s="52">
        <f t="shared" si="16"/>
        <v>284</v>
      </c>
      <c r="I391" s="52">
        <f t="shared" si="16"/>
        <v>1963.2</v>
      </c>
      <c r="J391" s="52">
        <f t="shared" si="16"/>
        <v>459.2</v>
      </c>
      <c r="K391" s="52">
        <f t="shared" si="16"/>
        <v>0</v>
      </c>
      <c r="L391" s="52">
        <v>0</v>
      </c>
      <c r="M391" s="52">
        <v>1963.2</v>
      </c>
      <c r="N391" s="52">
        <v>459.2</v>
      </c>
      <c r="O391" s="52">
        <v>0</v>
      </c>
      <c r="P391" s="52">
        <v>0</v>
      </c>
      <c r="Q391" s="52">
        <v>0</v>
      </c>
      <c r="R391" s="52">
        <v>0</v>
      </c>
      <c r="S391" s="52">
        <v>0</v>
      </c>
      <c r="T391" s="52">
        <v>284</v>
      </c>
      <c r="U391" s="52">
        <v>0</v>
      </c>
      <c r="V391" s="52">
        <v>0</v>
      </c>
      <c r="W391" s="52">
        <v>0</v>
      </c>
    </row>
    <row r="392" spans="2:23">
      <c r="B392" s="137"/>
      <c r="C392" s="137"/>
      <c r="D392" s="137"/>
      <c r="E392" s="137"/>
      <c r="F392" s="51" t="s">
        <v>205</v>
      </c>
      <c r="G392" s="52">
        <f t="shared" si="15"/>
        <v>1045.5</v>
      </c>
      <c r="H392" s="52">
        <f t="shared" si="16"/>
        <v>284</v>
      </c>
      <c r="I392" s="52">
        <f t="shared" si="16"/>
        <v>681</v>
      </c>
      <c r="J392" s="52">
        <f t="shared" si="16"/>
        <v>80.5</v>
      </c>
      <c r="K392" s="52">
        <f t="shared" si="16"/>
        <v>0</v>
      </c>
      <c r="L392" s="52">
        <v>0</v>
      </c>
      <c r="M392" s="52">
        <v>681</v>
      </c>
      <c r="N392" s="52">
        <v>80.5</v>
      </c>
      <c r="O392" s="52">
        <v>0</v>
      </c>
      <c r="P392" s="52">
        <v>0</v>
      </c>
      <c r="Q392" s="52">
        <v>0</v>
      </c>
      <c r="R392" s="52">
        <v>0</v>
      </c>
      <c r="S392" s="52">
        <v>0</v>
      </c>
      <c r="T392" s="52">
        <v>284</v>
      </c>
      <c r="U392" s="52">
        <v>0</v>
      </c>
      <c r="V392" s="52">
        <v>0</v>
      </c>
      <c r="W392" s="52">
        <v>0</v>
      </c>
    </row>
    <row r="393" spans="2:23">
      <c r="B393" s="137"/>
      <c r="C393" s="137"/>
      <c r="D393" s="137"/>
      <c r="E393" s="137"/>
      <c r="F393" s="51" t="s">
        <v>206</v>
      </c>
      <c r="G393" s="52">
        <f t="shared" si="15"/>
        <v>704</v>
      </c>
      <c r="H393" s="52">
        <f t="shared" si="16"/>
        <v>0</v>
      </c>
      <c r="I393" s="52">
        <f t="shared" si="16"/>
        <v>629.6</v>
      </c>
      <c r="J393" s="52">
        <f t="shared" si="16"/>
        <v>74.400000000000006</v>
      </c>
      <c r="K393" s="52">
        <f t="shared" si="16"/>
        <v>0</v>
      </c>
      <c r="L393" s="52">
        <v>0</v>
      </c>
      <c r="M393" s="52">
        <v>629.6</v>
      </c>
      <c r="N393" s="52">
        <v>74.400000000000006</v>
      </c>
      <c r="O393" s="52">
        <v>0</v>
      </c>
      <c r="P393" s="52">
        <v>0</v>
      </c>
      <c r="Q393" s="52">
        <v>0</v>
      </c>
      <c r="R393" s="52">
        <v>0</v>
      </c>
      <c r="S393" s="52">
        <v>0</v>
      </c>
      <c r="T393" s="52">
        <v>0</v>
      </c>
      <c r="U393" s="52">
        <v>0</v>
      </c>
      <c r="V393" s="52">
        <v>0</v>
      </c>
      <c r="W393" s="52">
        <v>0</v>
      </c>
    </row>
    <row r="394" spans="2:23">
      <c r="B394" s="137"/>
      <c r="C394" s="137"/>
      <c r="D394" s="137"/>
      <c r="E394" s="137"/>
      <c r="F394" s="51" t="s">
        <v>207</v>
      </c>
      <c r="G394" s="52">
        <f t="shared" si="15"/>
        <v>130.69999999999999</v>
      </c>
      <c r="H394" s="52">
        <f t="shared" si="16"/>
        <v>0</v>
      </c>
      <c r="I394" s="52">
        <f t="shared" si="16"/>
        <v>57.7</v>
      </c>
      <c r="J394" s="52">
        <f t="shared" si="16"/>
        <v>73</v>
      </c>
      <c r="K394" s="52">
        <f t="shared" si="16"/>
        <v>0</v>
      </c>
      <c r="L394" s="52">
        <v>0</v>
      </c>
      <c r="M394" s="52">
        <v>57.7</v>
      </c>
      <c r="N394" s="52">
        <v>73</v>
      </c>
      <c r="O394" s="52">
        <v>0</v>
      </c>
      <c r="P394" s="52">
        <v>0</v>
      </c>
      <c r="Q394" s="52">
        <v>0</v>
      </c>
      <c r="R394" s="52">
        <v>0</v>
      </c>
      <c r="S394" s="52">
        <v>0</v>
      </c>
      <c r="T394" s="52">
        <v>0</v>
      </c>
      <c r="U394" s="52">
        <v>0</v>
      </c>
      <c r="V394" s="52">
        <v>0</v>
      </c>
      <c r="W394" s="52">
        <v>0</v>
      </c>
    </row>
    <row r="395" spans="2:23" ht="31.2">
      <c r="B395" s="137"/>
      <c r="C395" s="137"/>
      <c r="D395" s="137"/>
      <c r="E395" s="137"/>
      <c r="F395" s="51" t="s">
        <v>208</v>
      </c>
      <c r="G395" s="52">
        <f t="shared" si="15"/>
        <v>46.6</v>
      </c>
      <c r="H395" s="52">
        <f t="shared" si="16"/>
        <v>0</v>
      </c>
      <c r="I395" s="52">
        <f t="shared" si="16"/>
        <v>41.7</v>
      </c>
      <c r="J395" s="52">
        <f t="shared" si="16"/>
        <v>4.9000000000000004</v>
      </c>
      <c r="K395" s="52">
        <f t="shared" si="16"/>
        <v>0</v>
      </c>
      <c r="L395" s="52">
        <v>0</v>
      </c>
      <c r="M395" s="52">
        <v>41.7</v>
      </c>
      <c r="N395" s="52">
        <v>4.9000000000000004</v>
      </c>
      <c r="O395" s="52">
        <v>0</v>
      </c>
      <c r="P395" s="52">
        <v>0</v>
      </c>
      <c r="Q395" s="52">
        <v>0</v>
      </c>
      <c r="R395" s="52">
        <v>0</v>
      </c>
      <c r="S395" s="52">
        <v>0</v>
      </c>
      <c r="T395" s="52">
        <v>0</v>
      </c>
      <c r="U395" s="52">
        <v>0</v>
      </c>
      <c r="V395" s="52">
        <v>0</v>
      </c>
      <c r="W395" s="52">
        <v>0</v>
      </c>
    </row>
    <row r="396" spans="2:23">
      <c r="B396" s="137"/>
      <c r="C396" s="137"/>
      <c r="D396" s="137"/>
      <c r="E396" s="137"/>
      <c r="F396" s="51" t="s">
        <v>209</v>
      </c>
      <c r="G396" s="52">
        <f t="shared" si="15"/>
        <v>161</v>
      </c>
      <c r="H396" s="52">
        <f t="shared" si="16"/>
        <v>0</v>
      </c>
      <c r="I396" s="52">
        <f t="shared" si="16"/>
        <v>0</v>
      </c>
      <c r="J396" s="52">
        <f t="shared" si="16"/>
        <v>161</v>
      </c>
      <c r="K396" s="52">
        <f t="shared" si="16"/>
        <v>0</v>
      </c>
      <c r="L396" s="52">
        <v>0</v>
      </c>
      <c r="M396" s="52">
        <v>0</v>
      </c>
      <c r="N396" s="52">
        <v>161</v>
      </c>
      <c r="O396" s="52">
        <v>0</v>
      </c>
      <c r="P396" s="52">
        <v>0</v>
      </c>
      <c r="Q396" s="52">
        <v>0</v>
      </c>
      <c r="R396" s="52">
        <v>0</v>
      </c>
      <c r="S396" s="52">
        <v>0</v>
      </c>
      <c r="T396" s="52">
        <v>0</v>
      </c>
      <c r="U396" s="52">
        <v>0</v>
      </c>
      <c r="V396" s="52">
        <v>0</v>
      </c>
      <c r="W396" s="52">
        <v>0</v>
      </c>
    </row>
    <row r="397" spans="2:23">
      <c r="B397" s="137"/>
      <c r="C397" s="137"/>
      <c r="D397" s="137"/>
      <c r="E397" s="137"/>
      <c r="F397" s="51" t="s">
        <v>55</v>
      </c>
      <c r="G397" s="52">
        <f t="shared" si="15"/>
        <v>618.6</v>
      </c>
      <c r="H397" s="52">
        <f t="shared" si="16"/>
        <v>0</v>
      </c>
      <c r="I397" s="52">
        <f t="shared" si="16"/>
        <v>553.20000000000005</v>
      </c>
      <c r="J397" s="52">
        <f t="shared" si="16"/>
        <v>65.400000000000006</v>
      </c>
      <c r="K397" s="52">
        <f t="shared" si="16"/>
        <v>0</v>
      </c>
      <c r="L397" s="52">
        <v>0</v>
      </c>
      <c r="M397" s="52">
        <v>553.20000000000005</v>
      </c>
      <c r="N397" s="52">
        <v>65.400000000000006</v>
      </c>
      <c r="O397" s="52">
        <v>0</v>
      </c>
      <c r="P397" s="52">
        <v>0</v>
      </c>
      <c r="Q397" s="52">
        <v>0</v>
      </c>
      <c r="R397" s="52">
        <v>0</v>
      </c>
      <c r="S397" s="52">
        <v>0</v>
      </c>
      <c r="T397" s="52">
        <v>0</v>
      </c>
      <c r="U397" s="52">
        <v>0</v>
      </c>
      <c r="V397" s="52">
        <v>0</v>
      </c>
      <c r="W397" s="52">
        <v>0</v>
      </c>
    </row>
    <row r="398" spans="2:23" ht="62.4">
      <c r="B398" s="137"/>
      <c r="C398" s="137"/>
      <c r="D398" s="137"/>
      <c r="E398" s="51" t="s">
        <v>210</v>
      </c>
      <c r="F398" s="51" t="s">
        <v>233</v>
      </c>
      <c r="G398" s="52">
        <f t="shared" si="15"/>
        <v>18.299999999999997</v>
      </c>
      <c r="H398" s="52">
        <f t="shared" si="16"/>
        <v>0</v>
      </c>
      <c r="I398" s="52">
        <f t="shared" si="16"/>
        <v>16.399999999999999</v>
      </c>
      <c r="J398" s="52">
        <f t="shared" si="16"/>
        <v>1.9</v>
      </c>
      <c r="K398" s="52">
        <f t="shared" si="16"/>
        <v>0</v>
      </c>
      <c r="L398" s="52">
        <v>0</v>
      </c>
      <c r="M398" s="52">
        <v>16.399999999999999</v>
      </c>
      <c r="N398" s="52">
        <v>1.9</v>
      </c>
      <c r="O398" s="52">
        <v>0</v>
      </c>
      <c r="P398" s="52">
        <v>0</v>
      </c>
      <c r="Q398" s="52">
        <v>0</v>
      </c>
      <c r="R398" s="52">
        <v>0</v>
      </c>
      <c r="S398" s="52">
        <v>0</v>
      </c>
      <c r="T398" s="52">
        <v>0</v>
      </c>
      <c r="U398" s="52">
        <v>0</v>
      </c>
      <c r="V398" s="52">
        <v>0</v>
      </c>
      <c r="W398" s="52">
        <v>0</v>
      </c>
    </row>
    <row r="399" spans="2:23">
      <c r="B399" s="137"/>
      <c r="C399" s="137"/>
      <c r="D399" s="137"/>
      <c r="E399" s="137" t="s">
        <v>211</v>
      </c>
      <c r="F399" s="137" t="s">
        <v>197</v>
      </c>
      <c r="G399" s="52">
        <f t="shared" si="15"/>
        <v>0</v>
      </c>
      <c r="H399" s="52">
        <f t="shared" si="16"/>
        <v>0</v>
      </c>
      <c r="I399" s="52">
        <f t="shared" si="16"/>
        <v>0</v>
      </c>
      <c r="J399" s="52">
        <f t="shared" si="16"/>
        <v>0</v>
      </c>
      <c r="K399" s="52">
        <f t="shared" si="16"/>
        <v>0</v>
      </c>
      <c r="L399" s="52">
        <v>0</v>
      </c>
      <c r="M399" s="52">
        <v>0</v>
      </c>
      <c r="N399" s="52">
        <v>0</v>
      </c>
      <c r="O399" s="52">
        <v>0</v>
      </c>
      <c r="P399" s="52">
        <v>0</v>
      </c>
      <c r="Q399" s="52">
        <v>0</v>
      </c>
      <c r="R399" s="52">
        <v>0</v>
      </c>
      <c r="S399" s="52">
        <v>0</v>
      </c>
      <c r="T399" s="52">
        <v>0</v>
      </c>
      <c r="U399" s="52">
        <v>0</v>
      </c>
      <c r="V399" s="52">
        <v>0</v>
      </c>
      <c r="W399" s="52">
        <v>0</v>
      </c>
    </row>
    <row r="400" spans="2:23">
      <c r="B400" s="137"/>
      <c r="C400" s="137"/>
      <c r="D400" s="137" t="s">
        <v>212</v>
      </c>
      <c r="E400" s="137" t="s">
        <v>58</v>
      </c>
      <c r="F400" s="137" t="s">
        <v>197</v>
      </c>
      <c r="G400" s="52">
        <f t="shared" si="15"/>
        <v>20311.7</v>
      </c>
      <c r="H400" s="52">
        <f t="shared" si="16"/>
        <v>20311.7</v>
      </c>
      <c r="I400" s="52">
        <f t="shared" si="16"/>
        <v>0</v>
      </c>
      <c r="J400" s="52">
        <f t="shared" si="16"/>
        <v>0</v>
      </c>
      <c r="K400" s="52">
        <f t="shared" si="16"/>
        <v>0</v>
      </c>
      <c r="L400" s="52">
        <v>5784</v>
      </c>
      <c r="M400" s="52">
        <v>0</v>
      </c>
      <c r="N400" s="52">
        <v>0</v>
      </c>
      <c r="O400" s="52">
        <v>0</v>
      </c>
      <c r="P400" s="52">
        <v>0</v>
      </c>
      <c r="Q400" s="52">
        <v>0</v>
      </c>
      <c r="R400" s="52">
        <v>0</v>
      </c>
      <c r="S400" s="52">
        <v>0</v>
      </c>
      <c r="T400" s="52">
        <v>14527.7</v>
      </c>
      <c r="U400" s="52">
        <v>0</v>
      </c>
      <c r="V400" s="52">
        <v>0</v>
      </c>
      <c r="W400" s="52">
        <v>0</v>
      </c>
    </row>
    <row r="401" spans="2:23">
      <c r="B401" s="137"/>
      <c r="C401" s="137"/>
      <c r="D401" s="137"/>
      <c r="E401" s="137" t="s">
        <v>199</v>
      </c>
      <c r="F401" s="51" t="s">
        <v>213</v>
      </c>
      <c r="G401" s="52">
        <f t="shared" si="15"/>
        <v>0</v>
      </c>
      <c r="H401" s="52">
        <f t="shared" si="16"/>
        <v>0</v>
      </c>
      <c r="I401" s="52">
        <f t="shared" si="16"/>
        <v>0</v>
      </c>
      <c r="J401" s="52">
        <f t="shared" si="16"/>
        <v>0</v>
      </c>
      <c r="K401" s="52">
        <f t="shared" si="16"/>
        <v>0</v>
      </c>
      <c r="L401" s="52">
        <v>0</v>
      </c>
      <c r="M401" s="52">
        <v>0</v>
      </c>
      <c r="N401" s="52">
        <v>0</v>
      </c>
      <c r="O401" s="52">
        <v>0</v>
      </c>
      <c r="P401" s="52">
        <v>0</v>
      </c>
      <c r="Q401" s="52">
        <v>0</v>
      </c>
      <c r="R401" s="52">
        <v>0</v>
      </c>
      <c r="S401" s="52">
        <v>0</v>
      </c>
      <c r="T401" s="52">
        <v>0</v>
      </c>
      <c r="U401" s="52">
        <v>0</v>
      </c>
      <c r="V401" s="52">
        <v>0</v>
      </c>
      <c r="W401" s="52">
        <v>0</v>
      </c>
    </row>
    <row r="402" spans="2:23">
      <c r="B402" s="137"/>
      <c r="C402" s="137"/>
      <c r="D402" s="137"/>
      <c r="E402" s="137"/>
      <c r="F402" s="51" t="s">
        <v>55</v>
      </c>
      <c r="G402" s="52">
        <f t="shared" si="15"/>
        <v>5972.7000000000007</v>
      </c>
      <c r="H402" s="52">
        <f t="shared" si="16"/>
        <v>5972.7000000000007</v>
      </c>
      <c r="I402" s="52">
        <f t="shared" si="16"/>
        <v>0</v>
      </c>
      <c r="J402" s="52">
        <f t="shared" si="16"/>
        <v>0</v>
      </c>
      <c r="K402" s="52">
        <f t="shared" si="16"/>
        <v>0</v>
      </c>
      <c r="L402" s="52">
        <v>396.1</v>
      </c>
      <c r="M402" s="52">
        <v>0</v>
      </c>
      <c r="N402" s="52">
        <v>0</v>
      </c>
      <c r="O402" s="52">
        <v>0</v>
      </c>
      <c r="P402" s="52">
        <v>0</v>
      </c>
      <c r="Q402" s="52">
        <v>0</v>
      </c>
      <c r="R402" s="52">
        <v>0</v>
      </c>
      <c r="S402" s="52">
        <v>0</v>
      </c>
      <c r="T402" s="52">
        <v>5576.6</v>
      </c>
      <c r="U402" s="52">
        <v>0</v>
      </c>
      <c r="V402" s="52">
        <v>0</v>
      </c>
      <c r="W402" s="52">
        <v>0</v>
      </c>
    </row>
    <row r="403" spans="2:23">
      <c r="B403" s="137"/>
      <c r="C403" s="137"/>
      <c r="D403" s="137"/>
      <c r="E403" s="137" t="s">
        <v>112</v>
      </c>
      <c r="F403" s="137" t="s">
        <v>197</v>
      </c>
      <c r="G403" s="52">
        <f t="shared" si="15"/>
        <v>627</v>
      </c>
      <c r="H403" s="52">
        <f t="shared" si="16"/>
        <v>627</v>
      </c>
      <c r="I403" s="52">
        <f t="shared" si="16"/>
        <v>0</v>
      </c>
      <c r="J403" s="52">
        <f t="shared" si="16"/>
        <v>0</v>
      </c>
      <c r="K403" s="52">
        <f t="shared" si="16"/>
        <v>0</v>
      </c>
      <c r="L403" s="52">
        <v>0</v>
      </c>
      <c r="M403" s="52">
        <v>0</v>
      </c>
      <c r="N403" s="52">
        <v>0</v>
      </c>
      <c r="O403" s="52">
        <v>0</v>
      </c>
      <c r="P403" s="52">
        <v>0</v>
      </c>
      <c r="Q403" s="52">
        <v>0</v>
      </c>
      <c r="R403" s="52">
        <v>0</v>
      </c>
      <c r="S403" s="52">
        <v>0</v>
      </c>
      <c r="T403" s="52">
        <v>627</v>
      </c>
      <c r="U403" s="52">
        <v>0</v>
      </c>
      <c r="V403" s="52">
        <v>0</v>
      </c>
      <c r="W403" s="52">
        <v>0</v>
      </c>
    </row>
    <row r="404" spans="2:23">
      <c r="B404" s="137"/>
      <c r="C404" s="137"/>
      <c r="D404" s="137"/>
      <c r="E404" s="137" t="s">
        <v>194</v>
      </c>
      <c r="F404" s="137" t="s">
        <v>197</v>
      </c>
      <c r="G404" s="52">
        <f t="shared" si="15"/>
        <v>490.40000000000003</v>
      </c>
      <c r="H404" s="52">
        <f t="shared" si="16"/>
        <v>490.40000000000003</v>
      </c>
      <c r="I404" s="52">
        <f t="shared" si="16"/>
        <v>0</v>
      </c>
      <c r="J404" s="52">
        <f t="shared" si="16"/>
        <v>0</v>
      </c>
      <c r="K404" s="52">
        <f t="shared" si="16"/>
        <v>0</v>
      </c>
      <c r="L404" s="52">
        <v>184.3</v>
      </c>
      <c r="M404" s="52">
        <v>0</v>
      </c>
      <c r="N404" s="52">
        <v>0</v>
      </c>
      <c r="O404" s="52">
        <v>0</v>
      </c>
      <c r="P404" s="52">
        <v>0</v>
      </c>
      <c r="Q404" s="52">
        <v>0</v>
      </c>
      <c r="R404" s="52">
        <v>0</v>
      </c>
      <c r="S404" s="52">
        <v>0</v>
      </c>
      <c r="T404" s="52">
        <v>306.10000000000002</v>
      </c>
      <c r="U404" s="52">
        <v>0</v>
      </c>
      <c r="V404" s="52">
        <v>0</v>
      </c>
      <c r="W404" s="52">
        <v>0</v>
      </c>
    </row>
    <row r="405" spans="2:23">
      <c r="B405" s="137"/>
      <c r="C405" s="137"/>
      <c r="D405" s="137"/>
      <c r="E405" s="137" t="s">
        <v>200</v>
      </c>
      <c r="F405" s="51" t="s">
        <v>214</v>
      </c>
      <c r="G405" s="52">
        <f t="shared" si="15"/>
        <v>3040.5</v>
      </c>
      <c r="H405" s="52">
        <f t="shared" si="16"/>
        <v>3040.5</v>
      </c>
      <c r="I405" s="52">
        <f t="shared" si="16"/>
        <v>0</v>
      </c>
      <c r="J405" s="52">
        <f t="shared" si="16"/>
        <v>0</v>
      </c>
      <c r="K405" s="52">
        <f t="shared" si="16"/>
        <v>0</v>
      </c>
      <c r="L405" s="52">
        <v>1908.5</v>
      </c>
      <c r="M405" s="52">
        <v>0</v>
      </c>
      <c r="N405" s="52">
        <v>0</v>
      </c>
      <c r="O405" s="52">
        <v>0</v>
      </c>
      <c r="P405" s="52">
        <v>0</v>
      </c>
      <c r="Q405" s="52">
        <v>0</v>
      </c>
      <c r="R405" s="52">
        <v>0</v>
      </c>
      <c r="S405" s="52">
        <v>0</v>
      </c>
      <c r="T405" s="52">
        <v>1132</v>
      </c>
      <c r="U405" s="52">
        <v>0</v>
      </c>
      <c r="V405" s="52">
        <v>0</v>
      </c>
      <c r="W405" s="52">
        <v>0</v>
      </c>
    </row>
    <row r="406" spans="2:23" ht="31.2">
      <c r="B406" s="137"/>
      <c r="C406" s="137"/>
      <c r="D406" s="137"/>
      <c r="E406" s="137"/>
      <c r="F406" s="51" t="s">
        <v>215</v>
      </c>
      <c r="G406" s="52">
        <f t="shared" si="15"/>
        <v>491.79999999999995</v>
      </c>
      <c r="H406" s="52">
        <f t="shared" si="16"/>
        <v>491.79999999999995</v>
      </c>
      <c r="I406" s="52">
        <f t="shared" si="16"/>
        <v>0</v>
      </c>
      <c r="J406" s="52">
        <f t="shared" si="16"/>
        <v>0</v>
      </c>
      <c r="K406" s="52">
        <f t="shared" si="16"/>
        <v>0</v>
      </c>
      <c r="L406" s="52">
        <v>154.6</v>
      </c>
      <c r="M406" s="52">
        <v>0</v>
      </c>
      <c r="N406" s="52">
        <v>0</v>
      </c>
      <c r="O406" s="52">
        <v>0</v>
      </c>
      <c r="P406" s="52">
        <v>0</v>
      </c>
      <c r="Q406" s="52">
        <v>0</v>
      </c>
      <c r="R406" s="52">
        <v>0</v>
      </c>
      <c r="S406" s="52">
        <v>0</v>
      </c>
      <c r="T406" s="52">
        <v>337.2</v>
      </c>
      <c r="U406" s="52">
        <v>0</v>
      </c>
      <c r="V406" s="52">
        <v>0</v>
      </c>
      <c r="W406" s="52">
        <v>0</v>
      </c>
    </row>
    <row r="407" spans="2:23">
      <c r="B407" s="137"/>
      <c r="C407" s="137"/>
      <c r="D407" s="137"/>
      <c r="E407" s="137"/>
      <c r="F407" s="51" t="s">
        <v>216</v>
      </c>
      <c r="G407" s="52">
        <f t="shared" si="15"/>
        <v>1781.4</v>
      </c>
      <c r="H407" s="52">
        <f t="shared" si="16"/>
        <v>1781.4</v>
      </c>
      <c r="I407" s="52">
        <f t="shared" si="16"/>
        <v>0</v>
      </c>
      <c r="J407" s="52">
        <f t="shared" si="16"/>
        <v>0</v>
      </c>
      <c r="K407" s="52">
        <f t="shared" si="16"/>
        <v>0</v>
      </c>
      <c r="L407" s="52">
        <v>1504.7</v>
      </c>
      <c r="M407" s="52">
        <v>0</v>
      </c>
      <c r="N407" s="52">
        <v>0</v>
      </c>
      <c r="O407" s="52">
        <v>0</v>
      </c>
      <c r="P407" s="52">
        <v>0</v>
      </c>
      <c r="Q407" s="52">
        <v>0</v>
      </c>
      <c r="R407" s="52">
        <v>0</v>
      </c>
      <c r="S407" s="52">
        <v>0</v>
      </c>
      <c r="T407" s="52">
        <v>276.7</v>
      </c>
      <c r="U407" s="52">
        <v>0</v>
      </c>
      <c r="V407" s="52">
        <v>0</v>
      </c>
      <c r="W407" s="52">
        <v>0</v>
      </c>
    </row>
    <row r="408" spans="2:23">
      <c r="B408" s="137"/>
      <c r="C408" s="137"/>
      <c r="D408" s="137"/>
      <c r="E408" s="137"/>
      <c r="F408" s="51" t="s">
        <v>55</v>
      </c>
      <c r="G408" s="52">
        <f t="shared" si="15"/>
        <v>2028.7</v>
      </c>
      <c r="H408" s="52">
        <f t="shared" si="16"/>
        <v>2028.7</v>
      </c>
      <c r="I408" s="52">
        <f t="shared" si="16"/>
        <v>0</v>
      </c>
      <c r="J408" s="52">
        <f t="shared" si="16"/>
        <v>0</v>
      </c>
      <c r="K408" s="52">
        <f t="shared" si="16"/>
        <v>0</v>
      </c>
      <c r="L408" s="52">
        <v>0</v>
      </c>
      <c r="M408" s="52">
        <v>0</v>
      </c>
      <c r="N408" s="52">
        <v>0</v>
      </c>
      <c r="O408" s="52">
        <v>0</v>
      </c>
      <c r="P408" s="52">
        <v>0</v>
      </c>
      <c r="Q408" s="52">
        <v>0</v>
      </c>
      <c r="R408" s="52">
        <v>0</v>
      </c>
      <c r="S408" s="52">
        <v>0</v>
      </c>
      <c r="T408" s="52">
        <v>2028.7</v>
      </c>
      <c r="U408" s="52">
        <v>0</v>
      </c>
      <c r="V408" s="52">
        <v>0</v>
      </c>
      <c r="W408" s="52">
        <v>0</v>
      </c>
    </row>
    <row r="409" spans="2:23">
      <c r="B409" s="137"/>
      <c r="C409" s="137"/>
      <c r="D409" s="137"/>
      <c r="E409" s="137" t="s">
        <v>201</v>
      </c>
      <c r="F409" s="137" t="s">
        <v>197</v>
      </c>
      <c r="G409" s="52">
        <f t="shared" si="15"/>
        <v>0</v>
      </c>
      <c r="H409" s="52">
        <f t="shared" si="16"/>
        <v>0</v>
      </c>
      <c r="I409" s="52">
        <f t="shared" si="16"/>
        <v>0</v>
      </c>
      <c r="J409" s="52">
        <f t="shared" si="16"/>
        <v>0</v>
      </c>
      <c r="K409" s="52">
        <f t="shared" si="16"/>
        <v>0</v>
      </c>
      <c r="L409" s="52">
        <v>0</v>
      </c>
      <c r="M409" s="52">
        <v>0</v>
      </c>
      <c r="N409" s="52">
        <v>0</v>
      </c>
      <c r="O409" s="52">
        <v>0</v>
      </c>
      <c r="P409" s="52">
        <v>0</v>
      </c>
      <c r="Q409" s="52">
        <v>0</v>
      </c>
      <c r="R409" s="52">
        <v>0</v>
      </c>
      <c r="S409" s="52">
        <v>0</v>
      </c>
      <c r="T409" s="52">
        <v>0</v>
      </c>
      <c r="U409" s="52">
        <v>0</v>
      </c>
      <c r="V409" s="52">
        <v>0</v>
      </c>
      <c r="W409" s="52">
        <v>0</v>
      </c>
    </row>
    <row r="410" spans="2:23">
      <c r="B410" s="137"/>
      <c r="C410" s="137"/>
      <c r="D410" s="137"/>
      <c r="E410" s="137" t="s">
        <v>217</v>
      </c>
      <c r="F410" s="137" t="s">
        <v>197</v>
      </c>
      <c r="G410" s="52">
        <f t="shared" si="15"/>
        <v>1713.4</v>
      </c>
      <c r="H410" s="52">
        <f t="shared" si="16"/>
        <v>1713.4</v>
      </c>
      <c r="I410" s="52">
        <f t="shared" si="16"/>
        <v>0</v>
      </c>
      <c r="J410" s="52">
        <f t="shared" si="16"/>
        <v>0</v>
      </c>
      <c r="K410" s="52">
        <f t="shared" si="16"/>
        <v>0</v>
      </c>
      <c r="L410" s="52">
        <v>812.5</v>
      </c>
      <c r="M410" s="52">
        <v>0</v>
      </c>
      <c r="N410" s="52">
        <v>0</v>
      </c>
      <c r="O410" s="52">
        <v>0</v>
      </c>
      <c r="P410" s="52">
        <v>0</v>
      </c>
      <c r="Q410" s="52">
        <v>0</v>
      </c>
      <c r="R410" s="52">
        <v>0</v>
      </c>
      <c r="S410" s="52">
        <v>0</v>
      </c>
      <c r="T410" s="52">
        <v>900.9</v>
      </c>
      <c r="U410" s="52">
        <v>0</v>
      </c>
      <c r="V410" s="52">
        <v>0</v>
      </c>
      <c r="W410" s="52">
        <v>0</v>
      </c>
    </row>
    <row r="411" spans="2:23">
      <c r="B411" s="137"/>
      <c r="C411" s="137"/>
      <c r="D411" s="137"/>
      <c r="E411" s="137" t="s">
        <v>218</v>
      </c>
      <c r="F411" s="137" t="s">
        <v>197</v>
      </c>
      <c r="G411" s="52">
        <f t="shared" si="15"/>
        <v>527.6</v>
      </c>
      <c r="H411" s="52">
        <f t="shared" si="16"/>
        <v>527.6</v>
      </c>
      <c r="I411" s="52">
        <f t="shared" si="16"/>
        <v>0</v>
      </c>
      <c r="J411" s="52">
        <f t="shared" si="16"/>
        <v>0</v>
      </c>
      <c r="K411" s="52">
        <f t="shared" si="16"/>
        <v>0</v>
      </c>
      <c r="L411" s="52">
        <v>0</v>
      </c>
      <c r="M411" s="52">
        <v>0</v>
      </c>
      <c r="N411" s="52">
        <v>0</v>
      </c>
      <c r="O411" s="52">
        <v>0</v>
      </c>
      <c r="P411" s="52">
        <v>0</v>
      </c>
      <c r="Q411" s="52">
        <v>0</v>
      </c>
      <c r="R411" s="52">
        <v>0</v>
      </c>
      <c r="S411" s="52">
        <v>0</v>
      </c>
      <c r="T411" s="52">
        <v>527.6</v>
      </c>
      <c r="U411" s="52">
        <v>0</v>
      </c>
      <c r="V411" s="52">
        <v>0</v>
      </c>
      <c r="W411" s="52">
        <v>0</v>
      </c>
    </row>
    <row r="412" spans="2:23">
      <c r="B412" s="137"/>
      <c r="C412" s="137"/>
      <c r="D412" s="137"/>
      <c r="E412" s="137" t="s">
        <v>202</v>
      </c>
      <c r="F412" s="137" t="s">
        <v>197</v>
      </c>
      <c r="G412" s="52">
        <f t="shared" si="15"/>
        <v>0</v>
      </c>
      <c r="H412" s="52">
        <f t="shared" si="16"/>
        <v>0</v>
      </c>
      <c r="I412" s="52">
        <f t="shared" si="16"/>
        <v>0</v>
      </c>
      <c r="J412" s="52">
        <f t="shared" si="16"/>
        <v>0</v>
      </c>
      <c r="K412" s="52">
        <f t="shared" si="16"/>
        <v>0</v>
      </c>
      <c r="L412" s="52">
        <v>0</v>
      </c>
      <c r="M412" s="52">
        <v>0</v>
      </c>
      <c r="N412" s="52">
        <v>0</v>
      </c>
      <c r="O412" s="52">
        <v>0</v>
      </c>
      <c r="P412" s="52">
        <v>0</v>
      </c>
      <c r="Q412" s="52">
        <v>0</v>
      </c>
      <c r="R412" s="52">
        <v>0</v>
      </c>
      <c r="S412" s="52">
        <v>0</v>
      </c>
      <c r="T412" s="52">
        <v>0</v>
      </c>
      <c r="U412" s="52">
        <v>0</v>
      </c>
      <c r="V412" s="52">
        <v>0</v>
      </c>
      <c r="W412" s="52">
        <v>0</v>
      </c>
    </row>
    <row r="413" spans="2:23">
      <c r="B413" s="137"/>
      <c r="C413" s="137"/>
      <c r="D413" s="137"/>
      <c r="E413" s="137" t="s">
        <v>235</v>
      </c>
      <c r="F413" s="137" t="s">
        <v>197</v>
      </c>
      <c r="G413" s="52">
        <f t="shared" si="15"/>
        <v>18.5</v>
      </c>
      <c r="H413" s="52">
        <f t="shared" si="16"/>
        <v>18.5</v>
      </c>
      <c r="I413" s="52">
        <f t="shared" si="16"/>
        <v>0</v>
      </c>
      <c r="J413" s="52">
        <f t="shared" si="16"/>
        <v>0</v>
      </c>
      <c r="K413" s="52">
        <f t="shared" si="16"/>
        <v>0</v>
      </c>
      <c r="L413" s="52">
        <v>0</v>
      </c>
      <c r="M413" s="52">
        <v>0</v>
      </c>
      <c r="N413" s="52">
        <v>0</v>
      </c>
      <c r="O413" s="52">
        <v>0</v>
      </c>
      <c r="P413" s="52">
        <v>0</v>
      </c>
      <c r="Q413" s="52">
        <v>0</v>
      </c>
      <c r="R413" s="52">
        <v>0</v>
      </c>
      <c r="S413" s="52">
        <v>0</v>
      </c>
      <c r="T413" s="52">
        <v>18.5</v>
      </c>
      <c r="U413" s="52">
        <v>0</v>
      </c>
      <c r="V413" s="52">
        <v>0</v>
      </c>
      <c r="W413" s="52">
        <v>0</v>
      </c>
    </row>
    <row r="414" spans="2:23">
      <c r="B414" s="137"/>
      <c r="C414" s="137"/>
      <c r="D414" s="137"/>
      <c r="E414" s="137" t="s">
        <v>220</v>
      </c>
      <c r="F414" s="137" t="s">
        <v>197</v>
      </c>
      <c r="G414" s="52">
        <f t="shared" si="15"/>
        <v>25.4</v>
      </c>
      <c r="H414" s="52">
        <f t="shared" si="16"/>
        <v>25.4</v>
      </c>
      <c r="I414" s="52">
        <f t="shared" si="16"/>
        <v>0</v>
      </c>
      <c r="J414" s="52">
        <f t="shared" si="16"/>
        <v>0</v>
      </c>
      <c r="K414" s="52">
        <f t="shared" si="16"/>
        <v>0</v>
      </c>
      <c r="L414" s="52">
        <v>0</v>
      </c>
      <c r="M414" s="52">
        <v>0</v>
      </c>
      <c r="N414" s="52">
        <v>0</v>
      </c>
      <c r="O414" s="52">
        <v>0</v>
      </c>
      <c r="P414" s="52">
        <v>0</v>
      </c>
      <c r="Q414" s="52">
        <v>0</v>
      </c>
      <c r="R414" s="52">
        <v>0</v>
      </c>
      <c r="S414" s="52">
        <v>0</v>
      </c>
      <c r="T414" s="52">
        <v>25.4</v>
      </c>
      <c r="U414" s="52">
        <v>0</v>
      </c>
      <c r="V414" s="52">
        <v>0</v>
      </c>
      <c r="W414" s="52">
        <v>0</v>
      </c>
    </row>
    <row r="415" spans="2:23" ht="31.2">
      <c r="B415" s="137"/>
      <c r="C415" s="137"/>
      <c r="D415" s="137"/>
      <c r="E415" s="137" t="s">
        <v>221</v>
      </c>
      <c r="F415" s="51" t="s">
        <v>222</v>
      </c>
      <c r="G415" s="52">
        <f t="shared" si="15"/>
        <v>0</v>
      </c>
      <c r="H415" s="52">
        <f t="shared" si="16"/>
        <v>0</v>
      </c>
      <c r="I415" s="52">
        <f t="shared" si="16"/>
        <v>0</v>
      </c>
      <c r="J415" s="52">
        <f t="shared" si="16"/>
        <v>0</v>
      </c>
      <c r="K415" s="52">
        <f t="shared" si="16"/>
        <v>0</v>
      </c>
      <c r="L415" s="52">
        <v>0</v>
      </c>
      <c r="M415" s="52">
        <v>0</v>
      </c>
      <c r="N415" s="52">
        <v>0</v>
      </c>
      <c r="O415" s="52">
        <v>0</v>
      </c>
      <c r="P415" s="52">
        <v>0</v>
      </c>
      <c r="Q415" s="52">
        <v>0</v>
      </c>
      <c r="R415" s="52">
        <v>0</v>
      </c>
      <c r="S415" s="52">
        <v>0</v>
      </c>
      <c r="T415" s="52">
        <v>0</v>
      </c>
      <c r="U415" s="52">
        <v>0</v>
      </c>
      <c r="V415" s="52">
        <v>0</v>
      </c>
      <c r="W415" s="52">
        <v>0</v>
      </c>
    </row>
    <row r="416" spans="2:23">
      <c r="B416" s="137"/>
      <c r="C416" s="137"/>
      <c r="D416" s="137"/>
      <c r="E416" s="137"/>
      <c r="F416" s="51" t="s">
        <v>223</v>
      </c>
      <c r="G416" s="52">
        <f t="shared" si="15"/>
        <v>0</v>
      </c>
      <c r="H416" s="52">
        <f t="shared" si="16"/>
        <v>0</v>
      </c>
      <c r="I416" s="52">
        <f t="shared" si="16"/>
        <v>0</v>
      </c>
      <c r="J416" s="52">
        <f t="shared" si="16"/>
        <v>0</v>
      </c>
      <c r="K416" s="52">
        <f t="shared" si="16"/>
        <v>0</v>
      </c>
      <c r="L416" s="52">
        <v>0</v>
      </c>
      <c r="M416" s="52">
        <v>0</v>
      </c>
      <c r="N416" s="52">
        <v>0</v>
      </c>
      <c r="O416" s="52">
        <v>0</v>
      </c>
      <c r="P416" s="52">
        <v>0</v>
      </c>
      <c r="Q416" s="52">
        <v>0</v>
      </c>
      <c r="R416" s="52">
        <v>0</v>
      </c>
      <c r="S416" s="52">
        <v>0</v>
      </c>
      <c r="T416" s="52">
        <v>0</v>
      </c>
      <c r="U416" s="52">
        <v>0</v>
      </c>
      <c r="V416" s="52">
        <v>0</v>
      </c>
      <c r="W416" s="52">
        <v>0</v>
      </c>
    </row>
    <row r="417" spans="2:23">
      <c r="B417" s="137"/>
      <c r="C417" s="137"/>
      <c r="D417" s="137"/>
      <c r="E417" s="137" t="s">
        <v>54</v>
      </c>
      <c r="F417" s="137" t="s">
        <v>197</v>
      </c>
      <c r="G417" s="52">
        <f t="shared" si="15"/>
        <v>0</v>
      </c>
      <c r="H417" s="52">
        <f t="shared" si="16"/>
        <v>0</v>
      </c>
      <c r="I417" s="52">
        <f t="shared" si="16"/>
        <v>0</v>
      </c>
      <c r="J417" s="52">
        <f t="shared" si="16"/>
        <v>0</v>
      </c>
      <c r="K417" s="52">
        <f t="shared" si="16"/>
        <v>0</v>
      </c>
      <c r="L417" s="52">
        <v>0</v>
      </c>
      <c r="M417" s="52">
        <v>0</v>
      </c>
      <c r="N417" s="52">
        <v>0</v>
      </c>
      <c r="O417" s="52">
        <v>0</v>
      </c>
      <c r="P417" s="52">
        <v>0</v>
      </c>
      <c r="Q417" s="52">
        <v>0</v>
      </c>
      <c r="R417" s="52">
        <v>0</v>
      </c>
      <c r="S417" s="52">
        <v>0</v>
      </c>
      <c r="T417" s="52">
        <v>0</v>
      </c>
      <c r="U417" s="52">
        <v>0</v>
      </c>
      <c r="V417" s="52">
        <v>0</v>
      </c>
      <c r="W417" s="52">
        <v>0</v>
      </c>
    </row>
    <row r="418" spans="2:23">
      <c r="B418" s="137"/>
      <c r="C418" s="137"/>
      <c r="D418" s="137"/>
      <c r="E418" s="137" t="s">
        <v>224</v>
      </c>
      <c r="F418" s="137" t="s">
        <v>197</v>
      </c>
      <c r="G418" s="52">
        <f t="shared" si="15"/>
        <v>521.5</v>
      </c>
      <c r="H418" s="52">
        <f t="shared" si="16"/>
        <v>521.5</v>
      </c>
      <c r="I418" s="52">
        <f t="shared" si="16"/>
        <v>0</v>
      </c>
      <c r="J418" s="52">
        <f t="shared" si="16"/>
        <v>0</v>
      </c>
      <c r="K418" s="52">
        <f t="shared" si="16"/>
        <v>0</v>
      </c>
      <c r="L418" s="52">
        <v>503.9</v>
      </c>
      <c r="M418" s="52">
        <v>0</v>
      </c>
      <c r="N418" s="52">
        <v>0</v>
      </c>
      <c r="O418" s="52">
        <v>0</v>
      </c>
      <c r="P418" s="52">
        <v>0</v>
      </c>
      <c r="Q418" s="52">
        <v>0</v>
      </c>
      <c r="R418" s="52">
        <v>0</v>
      </c>
      <c r="S418" s="52">
        <v>0</v>
      </c>
      <c r="T418" s="52">
        <v>17.600000000000001</v>
      </c>
      <c r="U418" s="52">
        <v>0</v>
      </c>
      <c r="V418" s="52">
        <v>0</v>
      </c>
      <c r="W418" s="52">
        <v>0</v>
      </c>
    </row>
    <row r="419" spans="2:23">
      <c r="B419" s="137"/>
      <c r="C419" s="137"/>
      <c r="D419" s="137"/>
      <c r="E419" s="137" t="s">
        <v>225</v>
      </c>
      <c r="F419" s="137" t="s">
        <v>197</v>
      </c>
      <c r="G419" s="52">
        <f t="shared" si="15"/>
        <v>0</v>
      </c>
      <c r="H419" s="52">
        <f t="shared" si="16"/>
        <v>0</v>
      </c>
      <c r="I419" s="52">
        <f t="shared" si="16"/>
        <v>0</v>
      </c>
      <c r="J419" s="52">
        <f t="shared" si="16"/>
        <v>0</v>
      </c>
      <c r="K419" s="52">
        <f t="shared" si="16"/>
        <v>0</v>
      </c>
      <c r="L419" s="52">
        <v>0</v>
      </c>
      <c r="M419" s="52">
        <v>0</v>
      </c>
      <c r="N419" s="52">
        <v>0</v>
      </c>
      <c r="O419" s="52">
        <v>0</v>
      </c>
      <c r="P419" s="52">
        <v>0</v>
      </c>
      <c r="Q419" s="52">
        <v>0</v>
      </c>
      <c r="R419" s="52">
        <v>0</v>
      </c>
      <c r="S419" s="52">
        <v>0</v>
      </c>
      <c r="T419" s="52">
        <v>0</v>
      </c>
      <c r="U419" s="52">
        <v>0</v>
      </c>
      <c r="V419" s="52">
        <v>0</v>
      </c>
      <c r="W419" s="52">
        <v>0</v>
      </c>
    </row>
    <row r="420" spans="2:23">
      <c r="B420" s="137"/>
      <c r="C420" s="137"/>
      <c r="D420" s="137"/>
      <c r="E420" s="137" t="s">
        <v>55</v>
      </c>
      <c r="F420" s="137" t="s">
        <v>197</v>
      </c>
      <c r="G420" s="52">
        <f t="shared" si="15"/>
        <v>358.4</v>
      </c>
      <c r="H420" s="52">
        <f t="shared" si="16"/>
        <v>358.4</v>
      </c>
      <c r="I420" s="52">
        <f t="shared" si="16"/>
        <v>0</v>
      </c>
      <c r="J420" s="52">
        <f t="shared" si="16"/>
        <v>0</v>
      </c>
      <c r="K420" s="52">
        <f t="shared" si="16"/>
        <v>0</v>
      </c>
      <c r="L420" s="52">
        <v>319.39999999999998</v>
      </c>
      <c r="M420" s="52">
        <v>0</v>
      </c>
      <c r="N420" s="52">
        <v>0</v>
      </c>
      <c r="O420" s="52">
        <v>0</v>
      </c>
      <c r="P420" s="52">
        <v>0</v>
      </c>
      <c r="Q420" s="52">
        <v>0</v>
      </c>
      <c r="R420" s="52">
        <v>0</v>
      </c>
      <c r="S420" s="52">
        <v>0</v>
      </c>
      <c r="T420" s="52">
        <v>39</v>
      </c>
      <c r="U420" s="52">
        <v>0</v>
      </c>
      <c r="V420" s="52">
        <v>0</v>
      </c>
      <c r="W420" s="52">
        <v>0</v>
      </c>
    </row>
    <row r="421" spans="2:23">
      <c r="B421" s="137"/>
      <c r="C421" s="137"/>
      <c r="D421" s="137"/>
      <c r="E421" s="137" t="s">
        <v>226</v>
      </c>
      <c r="F421" s="137" t="s">
        <v>197</v>
      </c>
      <c r="G421" s="52">
        <f t="shared" si="15"/>
        <v>2714.4</v>
      </c>
      <c r="H421" s="52">
        <f t="shared" si="16"/>
        <v>2714.4</v>
      </c>
      <c r="I421" s="52">
        <f t="shared" si="16"/>
        <v>0</v>
      </c>
      <c r="J421" s="52">
        <f t="shared" si="16"/>
        <v>0</v>
      </c>
      <c r="K421" s="52">
        <f t="shared" si="16"/>
        <v>0</v>
      </c>
      <c r="L421" s="52">
        <v>0</v>
      </c>
      <c r="M421" s="52">
        <v>0</v>
      </c>
      <c r="N421" s="52">
        <v>0</v>
      </c>
      <c r="O421" s="52">
        <v>0</v>
      </c>
      <c r="P421" s="52">
        <v>0</v>
      </c>
      <c r="Q421" s="52">
        <v>0</v>
      </c>
      <c r="R421" s="52">
        <v>0</v>
      </c>
      <c r="S421" s="52">
        <v>0</v>
      </c>
      <c r="T421" s="52">
        <v>2714.4</v>
      </c>
      <c r="U421" s="52">
        <v>0</v>
      </c>
      <c r="V421" s="52">
        <v>0</v>
      </c>
      <c r="W421" s="52">
        <v>0</v>
      </c>
    </row>
    <row r="422" spans="2:23">
      <c r="B422" s="137"/>
      <c r="C422" s="137"/>
      <c r="D422" s="137" t="s">
        <v>227</v>
      </c>
      <c r="E422" s="137" t="s">
        <v>197</v>
      </c>
      <c r="F422" s="137" t="s">
        <v>197</v>
      </c>
      <c r="G422" s="52">
        <f t="shared" si="15"/>
        <v>25514.2</v>
      </c>
      <c r="H422" s="52">
        <f t="shared" si="16"/>
        <v>25514.2</v>
      </c>
      <c r="I422" s="52">
        <f t="shared" si="16"/>
        <v>0</v>
      </c>
      <c r="J422" s="52">
        <f t="shared" si="16"/>
        <v>0</v>
      </c>
      <c r="K422" s="52">
        <f t="shared" si="16"/>
        <v>0</v>
      </c>
      <c r="L422" s="52">
        <v>24172.400000000001</v>
      </c>
      <c r="M422" s="52">
        <v>0</v>
      </c>
      <c r="N422" s="52">
        <v>0</v>
      </c>
      <c r="O422" s="52">
        <v>0</v>
      </c>
      <c r="P422" s="52">
        <v>180.8</v>
      </c>
      <c r="Q422" s="52">
        <v>0</v>
      </c>
      <c r="R422" s="52">
        <v>0</v>
      </c>
      <c r="S422" s="52">
        <v>0</v>
      </c>
      <c r="T422" s="52">
        <v>1161</v>
      </c>
      <c r="U422" s="52">
        <v>0</v>
      </c>
      <c r="V422" s="52">
        <v>0</v>
      </c>
      <c r="W422" s="52">
        <v>0</v>
      </c>
    </row>
    <row r="423" spans="2:23">
      <c r="B423" s="137" t="s">
        <v>125</v>
      </c>
      <c r="C423" s="137" t="s">
        <v>133</v>
      </c>
      <c r="D423" s="137" t="s">
        <v>123</v>
      </c>
      <c r="E423" s="137"/>
      <c r="F423" s="137" t="s">
        <v>197</v>
      </c>
      <c r="G423" s="52">
        <f t="shared" si="15"/>
        <v>131701.79999999999</v>
      </c>
      <c r="H423" s="52">
        <f t="shared" si="16"/>
        <v>93229.7</v>
      </c>
      <c r="I423" s="52">
        <f t="shared" si="16"/>
        <v>34981.799999999996</v>
      </c>
      <c r="J423" s="52">
        <f t="shared" si="16"/>
        <v>3490.3</v>
      </c>
      <c r="K423" s="52">
        <f t="shared" si="16"/>
        <v>0</v>
      </c>
      <c r="L423" s="52">
        <v>69</v>
      </c>
      <c r="M423" s="52">
        <v>34910.699999999997</v>
      </c>
      <c r="N423" s="52">
        <v>3490.3</v>
      </c>
      <c r="O423" s="52">
        <v>0</v>
      </c>
      <c r="P423" s="52">
        <v>156</v>
      </c>
      <c r="Q423" s="52">
        <v>0</v>
      </c>
      <c r="R423" s="52">
        <v>0</v>
      </c>
      <c r="S423" s="52">
        <v>0</v>
      </c>
      <c r="T423" s="52">
        <v>93004.7</v>
      </c>
      <c r="U423" s="52">
        <v>71.099999999999994</v>
      </c>
      <c r="V423" s="52">
        <v>0</v>
      </c>
      <c r="W423" s="52">
        <v>0</v>
      </c>
    </row>
    <row r="424" spans="2:23">
      <c r="B424" s="137"/>
      <c r="C424" s="137"/>
      <c r="D424" s="137" t="s">
        <v>198</v>
      </c>
      <c r="E424" s="137" t="s">
        <v>58</v>
      </c>
      <c r="F424" s="137" t="s">
        <v>197</v>
      </c>
      <c r="G424" s="52">
        <f t="shared" si="15"/>
        <v>49099.5</v>
      </c>
      <c r="H424" s="52">
        <f t="shared" si="16"/>
        <v>10627.4</v>
      </c>
      <c r="I424" s="52">
        <f t="shared" si="16"/>
        <v>34981.799999999996</v>
      </c>
      <c r="J424" s="52">
        <f t="shared" si="16"/>
        <v>3490.3</v>
      </c>
      <c r="K424" s="52">
        <f t="shared" si="16"/>
        <v>0</v>
      </c>
      <c r="L424" s="52">
        <v>0</v>
      </c>
      <c r="M424" s="52">
        <v>34910.699999999997</v>
      </c>
      <c r="N424" s="52">
        <v>3490.3</v>
      </c>
      <c r="O424" s="52">
        <v>0</v>
      </c>
      <c r="P424" s="52">
        <v>0</v>
      </c>
      <c r="Q424" s="52">
        <v>0</v>
      </c>
      <c r="R424" s="52">
        <v>0</v>
      </c>
      <c r="S424" s="52">
        <v>0</v>
      </c>
      <c r="T424" s="52">
        <v>10627.4</v>
      </c>
      <c r="U424" s="52">
        <v>71.099999999999994</v>
      </c>
      <c r="V424" s="52">
        <v>0</v>
      </c>
      <c r="W424" s="52">
        <v>0</v>
      </c>
    </row>
    <row r="425" spans="2:23">
      <c r="B425" s="137"/>
      <c r="C425" s="137"/>
      <c r="D425" s="137"/>
      <c r="E425" s="137" t="s">
        <v>153</v>
      </c>
      <c r="F425" s="51" t="s">
        <v>58</v>
      </c>
      <c r="G425" s="52">
        <f t="shared" si="15"/>
        <v>37822.400000000001</v>
      </c>
      <c r="H425" s="52">
        <f t="shared" si="16"/>
        <v>3810</v>
      </c>
      <c r="I425" s="52">
        <f t="shared" si="16"/>
        <v>31527.5</v>
      </c>
      <c r="J425" s="52">
        <f t="shared" si="16"/>
        <v>2484.9</v>
      </c>
      <c r="K425" s="52">
        <f t="shared" si="16"/>
        <v>0</v>
      </c>
      <c r="L425" s="52">
        <v>0</v>
      </c>
      <c r="M425" s="52">
        <v>31463.4</v>
      </c>
      <c r="N425" s="52">
        <v>2484.9</v>
      </c>
      <c r="O425" s="52">
        <v>0</v>
      </c>
      <c r="P425" s="52">
        <v>0</v>
      </c>
      <c r="Q425" s="52">
        <v>0</v>
      </c>
      <c r="R425" s="52">
        <v>0</v>
      </c>
      <c r="S425" s="52">
        <v>0</v>
      </c>
      <c r="T425" s="52">
        <v>3810</v>
      </c>
      <c r="U425" s="52">
        <v>64.099999999999994</v>
      </c>
      <c r="V425" s="52">
        <v>0</v>
      </c>
      <c r="W425" s="52">
        <v>0</v>
      </c>
    </row>
    <row r="426" spans="2:23">
      <c r="B426" s="137"/>
      <c r="C426" s="137"/>
      <c r="D426" s="137"/>
      <c r="E426" s="137"/>
      <c r="F426" s="51" t="s">
        <v>199</v>
      </c>
      <c r="G426" s="52">
        <f t="shared" si="15"/>
        <v>10878.9</v>
      </c>
      <c r="H426" s="52">
        <f t="shared" si="16"/>
        <v>0</v>
      </c>
      <c r="I426" s="52">
        <f t="shared" si="16"/>
        <v>10084.1</v>
      </c>
      <c r="J426" s="52">
        <f t="shared" si="16"/>
        <v>794.8</v>
      </c>
      <c r="K426" s="52">
        <f t="shared" si="16"/>
        <v>0</v>
      </c>
      <c r="L426" s="52">
        <v>0</v>
      </c>
      <c r="M426" s="52">
        <v>10063.6</v>
      </c>
      <c r="N426" s="52">
        <v>794.8</v>
      </c>
      <c r="O426" s="52">
        <v>0</v>
      </c>
      <c r="P426" s="52">
        <v>0</v>
      </c>
      <c r="Q426" s="52">
        <v>0</v>
      </c>
      <c r="R426" s="52">
        <v>0</v>
      </c>
      <c r="S426" s="52">
        <v>0</v>
      </c>
      <c r="T426" s="52">
        <v>0</v>
      </c>
      <c r="U426" s="52">
        <v>20.5</v>
      </c>
      <c r="V426" s="52">
        <v>0</v>
      </c>
      <c r="W426" s="52">
        <v>0</v>
      </c>
    </row>
    <row r="427" spans="2:23" ht="31.2">
      <c r="B427" s="137"/>
      <c r="C427" s="137"/>
      <c r="D427" s="137"/>
      <c r="E427" s="137"/>
      <c r="F427" s="51" t="s">
        <v>200</v>
      </c>
      <c r="G427" s="52">
        <f t="shared" si="15"/>
        <v>9570.1</v>
      </c>
      <c r="H427" s="52">
        <f t="shared" si="16"/>
        <v>0</v>
      </c>
      <c r="I427" s="52">
        <f t="shared" si="16"/>
        <v>8870.9</v>
      </c>
      <c r="J427" s="52">
        <f t="shared" si="16"/>
        <v>699.2</v>
      </c>
      <c r="K427" s="52">
        <f t="shared" si="16"/>
        <v>0</v>
      </c>
      <c r="L427" s="52">
        <v>0</v>
      </c>
      <c r="M427" s="52">
        <v>8852.9</v>
      </c>
      <c r="N427" s="52">
        <v>699.2</v>
      </c>
      <c r="O427" s="52">
        <v>0</v>
      </c>
      <c r="P427" s="52">
        <v>0</v>
      </c>
      <c r="Q427" s="52">
        <v>0</v>
      </c>
      <c r="R427" s="52">
        <v>0</v>
      </c>
      <c r="S427" s="52">
        <v>0</v>
      </c>
      <c r="T427" s="52">
        <v>0</v>
      </c>
      <c r="U427" s="52">
        <v>18</v>
      </c>
      <c r="V427" s="52">
        <v>0</v>
      </c>
      <c r="W427" s="52">
        <v>0</v>
      </c>
    </row>
    <row r="428" spans="2:23">
      <c r="B428" s="137"/>
      <c r="C428" s="137"/>
      <c r="D428" s="137"/>
      <c r="E428" s="137"/>
      <c r="F428" s="51" t="s">
        <v>201</v>
      </c>
      <c r="G428" s="52">
        <f t="shared" si="15"/>
        <v>322.20000000000005</v>
      </c>
      <c r="H428" s="52">
        <f t="shared" si="16"/>
        <v>0</v>
      </c>
      <c r="I428" s="52">
        <f t="shared" si="16"/>
        <v>298.70000000000005</v>
      </c>
      <c r="J428" s="52">
        <f t="shared" si="16"/>
        <v>23.5</v>
      </c>
      <c r="K428" s="52">
        <f t="shared" si="16"/>
        <v>0</v>
      </c>
      <c r="L428" s="52">
        <v>0</v>
      </c>
      <c r="M428" s="52">
        <v>298.10000000000002</v>
      </c>
      <c r="N428" s="52">
        <v>23.5</v>
      </c>
      <c r="O428" s="52">
        <v>0</v>
      </c>
      <c r="P428" s="52">
        <v>0</v>
      </c>
      <c r="Q428" s="52">
        <v>0</v>
      </c>
      <c r="R428" s="52">
        <v>0</v>
      </c>
      <c r="S428" s="52">
        <v>0</v>
      </c>
      <c r="T428" s="52">
        <v>0</v>
      </c>
      <c r="U428" s="52">
        <v>0.6</v>
      </c>
      <c r="V428" s="52">
        <v>0</v>
      </c>
      <c r="W428" s="52">
        <v>0</v>
      </c>
    </row>
    <row r="429" spans="2:23">
      <c r="B429" s="137"/>
      <c r="C429" s="137"/>
      <c r="D429" s="137"/>
      <c r="E429" s="137"/>
      <c r="F429" s="51" t="s">
        <v>202</v>
      </c>
      <c r="G429" s="52">
        <f t="shared" si="15"/>
        <v>643.20000000000005</v>
      </c>
      <c r="H429" s="52">
        <f t="shared" si="16"/>
        <v>0</v>
      </c>
      <c r="I429" s="52">
        <f t="shared" si="16"/>
        <v>596.20000000000005</v>
      </c>
      <c r="J429" s="52">
        <f t="shared" si="16"/>
        <v>47</v>
      </c>
      <c r="K429" s="52">
        <f t="shared" si="16"/>
        <v>0</v>
      </c>
      <c r="L429" s="52">
        <v>0</v>
      </c>
      <c r="M429" s="52">
        <v>595</v>
      </c>
      <c r="N429" s="52">
        <v>47</v>
      </c>
      <c r="O429" s="52">
        <v>0</v>
      </c>
      <c r="P429" s="52">
        <v>0</v>
      </c>
      <c r="Q429" s="52">
        <v>0</v>
      </c>
      <c r="R429" s="52">
        <v>0</v>
      </c>
      <c r="S429" s="52">
        <v>0</v>
      </c>
      <c r="T429" s="52">
        <v>0</v>
      </c>
      <c r="U429" s="52">
        <v>1.2</v>
      </c>
      <c r="V429" s="52">
        <v>0</v>
      </c>
      <c r="W429" s="52">
        <v>0</v>
      </c>
    </row>
    <row r="430" spans="2:23" ht="31.2">
      <c r="B430" s="137"/>
      <c r="C430" s="137"/>
      <c r="D430" s="137"/>
      <c r="E430" s="137"/>
      <c r="F430" s="51" t="s">
        <v>203</v>
      </c>
      <c r="G430" s="52">
        <f t="shared" si="15"/>
        <v>1460.3</v>
      </c>
      <c r="H430" s="52">
        <f t="shared" si="16"/>
        <v>0</v>
      </c>
      <c r="I430" s="52">
        <f t="shared" si="16"/>
        <v>1353.6</v>
      </c>
      <c r="J430" s="52">
        <f t="shared" si="16"/>
        <v>106.7</v>
      </c>
      <c r="K430" s="52">
        <f t="shared" si="16"/>
        <v>0</v>
      </c>
      <c r="L430" s="52">
        <v>0</v>
      </c>
      <c r="M430" s="52">
        <v>1350.8</v>
      </c>
      <c r="N430" s="52">
        <v>106.7</v>
      </c>
      <c r="O430" s="52">
        <v>0</v>
      </c>
      <c r="P430" s="52">
        <v>0</v>
      </c>
      <c r="Q430" s="52">
        <v>0</v>
      </c>
      <c r="R430" s="52">
        <v>0</v>
      </c>
      <c r="S430" s="52">
        <v>0</v>
      </c>
      <c r="T430" s="52">
        <v>0</v>
      </c>
      <c r="U430" s="52">
        <v>2.8</v>
      </c>
      <c r="V430" s="52">
        <v>0</v>
      </c>
      <c r="W430" s="52">
        <v>0</v>
      </c>
    </row>
    <row r="431" spans="2:23">
      <c r="B431" s="137"/>
      <c r="C431" s="137"/>
      <c r="D431" s="137"/>
      <c r="E431" s="137"/>
      <c r="F431" s="51" t="s">
        <v>204</v>
      </c>
      <c r="G431" s="52">
        <f t="shared" si="15"/>
        <v>4130.7</v>
      </c>
      <c r="H431" s="52">
        <f t="shared" si="16"/>
        <v>3810</v>
      </c>
      <c r="I431" s="52">
        <f t="shared" si="16"/>
        <v>297.3</v>
      </c>
      <c r="J431" s="52">
        <f t="shared" si="16"/>
        <v>23.4</v>
      </c>
      <c r="K431" s="52">
        <f t="shared" si="16"/>
        <v>0</v>
      </c>
      <c r="L431" s="52">
        <v>0</v>
      </c>
      <c r="M431" s="52">
        <v>296.7</v>
      </c>
      <c r="N431" s="52">
        <v>23.4</v>
      </c>
      <c r="O431" s="52">
        <v>0</v>
      </c>
      <c r="P431" s="52">
        <v>0</v>
      </c>
      <c r="Q431" s="52">
        <v>0</v>
      </c>
      <c r="R431" s="52">
        <v>0</v>
      </c>
      <c r="S431" s="52">
        <v>0</v>
      </c>
      <c r="T431" s="52">
        <v>3810</v>
      </c>
      <c r="U431" s="52">
        <v>0.6</v>
      </c>
      <c r="V431" s="52">
        <v>0</v>
      </c>
      <c r="W431" s="52">
        <v>0</v>
      </c>
    </row>
    <row r="432" spans="2:23">
      <c r="B432" s="137"/>
      <c r="C432" s="137"/>
      <c r="D432" s="137"/>
      <c r="E432" s="137"/>
      <c r="F432" s="51" t="s">
        <v>55</v>
      </c>
      <c r="G432" s="52">
        <f t="shared" si="15"/>
        <v>10816.999999999998</v>
      </c>
      <c r="H432" s="52">
        <f t="shared" si="16"/>
        <v>0</v>
      </c>
      <c r="I432" s="52">
        <f t="shared" si="16"/>
        <v>10026.699999999999</v>
      </c>
      <c r="J432" s="52">
        <f t="shared" si="16"/>
        <v>790.3</v>
      </c>
      <c r="K432" s="52">
        <f t="shared" si="16"/>
        <v>0</v>
      </c>
      <c r="L432" s="52">
        <v>0</v>
      </c>
      <c r="M432" s="52">
        <v>10006.299999999999</v>
      </c>
      <c r="N432" s="52">
        <v>790.3</v>
      </c>
      <c r="O432" s="52">
        <v>0</v>
      </c>
      <c r="P432" s="52">
        <v>0</v>
      </c>
      <c r="Q432" s="52">
        <v>0</v>
      </c>
      <c r="R432" s="52">
        <v>0</v>
      </c>
      <c r="S432" s="52">
        <v>0</v>
      </c>
      <c r="T432" s="52">
        <v>0</v>
      </c>
      <c r="U432" s="52">
        <v>20.399999999999999</v>
      </c>
      <c r="V432" s="52">
        <v>0</v>
      </c>
      <c r="W432" s="52">
        <v>0</v>
      </c>
    </row>
    <row r="433" spans="2:23">
      <c r="B433" s="137"/>
      <c r="C433" s="137"/>
      <c r="D433" s="137"/>
      <c r="E433" s="137" t="s">
        <v>154</v>
      </c>
      <c r="F433" s="51" t="s">
        <v>58</v>
      </c>
      <c r="G433" s="52">
        <f t="shared" si="15"/>
        <v>11246.300000000001</v>
      </c>
      <c r="H433" s="52">
        <f t="shared" si="16"/>
        <v>6817.4</v>
      </c>
      <c r="I433" s="52">
        <f t="shared" si="16"/>
        <v>3425.7000000000003</v>
      </c>
      <c r="J433" s="52">
        <f t="shared" si="16"/>
        <v>1003.2</v>
      </c>
      <c r="K433" s="52">
        <f t="shared" si="16"/>
        <v>0</v>
      </c>
      <c r="L433" s="52">
        <v>0</v>
      </c>
      <c r="M433" s="52">
        <v>3418.8</v>
      </c>
      <c r="N433" s="52">
        <v>1003.2</v>
      </c>
      <c r="O433" s="52">
        <v>0</v>
      </c>
      <c r="P433" s="52">
        <v>0</v>
      </c>
      <c r="Q433" s="52">
        <v>0</v>
      </c>
      <c r="R433" s="52">
        <v>0</v>
      </c>
      <c r="S433" s="52">
        <v>0</v>
      </c>
      <c r="T433" s="52">
        <v>6817.4</v>
      </c>
      <c r="U433" s="52">
        <v>6.9</v>
      </c>
      <c r="V433" s="52">
        <v>0</v>
      </c>
      <c r="W433" s="52">
        <v>0</v>
      </c>
    </row>
    <row r="434" spans="2:23">
      <c r="B434" s="137"/>
      <c r="C434" s="137"/>
      <c r="D434" s="137"/>
      <c r="E434" s="137"/>
      <c r="F434" s="51" t="s">
        <v>205</v>
      </c>
      <c r="G434" s="52">
        <f t="shared" si="15"/>
        <v>1282.1000000000001</v>
      </c>
      <c r="H434" s="52">
        <f t="shared" si="16"/>
        <v>0</v>
      </c>
      <c r="I434" s="52">
        <f t="shared" si="16"/>
        <v>1188.4000000000001</v>
      </c>
      <c r="J434" s="52">
        <f t="shared" si="16"/>
        <v>93.7</v>
      </c>
      <c r="K434" s="52">
        <f t="shared" si="16"/>
        <v>0</v>
      </c>
      <c r="L434" s="52">
        <v>0</v>
      </c>
      <c r="M434" s="52">
        <v>1186</v>
      </c>
      <c r="N434" s="52">
        <v>93.7</v>
      </c>
      <c r="O434" s="52">
        <v>0</v>
      </c>
      <c r="P434" s="52">
        <v>0</v>
      </c>
      <c r="Q434" s="52">
        <v>0</v>
      </c>
      <c r="R434" s="52">
        <v>0</v>
      </c>
      <c r="S434" s="52">
        <v>0</v>
      </c>
      <c r="T434" s="52">
        <v>0</v>
      </c>
      <c r="U434" s="52">
        <v>2.4</v>
      </c>
      <c r="V434" s="52">
        <v>0</v>
      </c>
      <c r="W434" s="52">
        <v>0</v>
      </c>
    </row>
    <row r="435" spans="2:23">
      <c r="B435" s="137"/>
      <c r="C435" s="137"/>
      <c r="D435" s="137"/>
      <c r="E435" s="137"/>
      <c r="F435" s="51" t="s">
        <v>206</v>
      </c>
      <c r="G435" s="52">
        <f t="shared" si="15"/>
        <v>1185.2</v>
      </c>
      <c r="H435" s="52">
        <f t="shared" si="16"/>
        <v>0</v>
      </c>
      <c r="I435" s="52">
        <f t="shared" si="16"/>
        <v>1098.6000000000001</v>
      </c>
      <c r="J435" s="52">
        <f t="shared" si="16"/>
        <v>86.6</v>
      </c>
      <c r="K435" s="52">
        <f t="shared" si="16"/>
        <v>0</v>
      </c>
      <c r="L435" s="52">
        <v>0</v>
      </c>
      <c r="M435" s="52">
        <v>1096.4000000000001</v>
      </c>
      <c r="N435" s="52">
        <v>86.6</v>
      </c>
      <c r="O435" s="52">
        <v>0</v>
      </c>
      <c r="P435" s="52">
        <v>0</v>
      </c>
      <c r="Q435" s="52">
        <v>0</v>
      </c>
      <c r="R435" s="52">
        <v>0</v>
      </c>
      <c r="S435" s="52">
        <v>0</v>
      </c>
      <c r="T435" s="52">
        <v>0</v>
      </c>
      <c r="U435" s="52">
        <v>2.2000000000000002</v>
      </c>
      <c r="V435" s="52">
        <v>0</v>
      </c>
      <c r="W435" s="52">
        <v>0</v>
      </c>
    </row>
    <row r="436" spans="2:23">
      <c r="B436" s="137"/>
      <c r="C436" s="137"/>
      <c r="D436" s="137"/>
      <c r="E436" s="137"/>
      <c r="F436" s="51" t="s">
        <v>207</v>
      </c>
      <c r="G436" s="52">
        <f t="shared" si="15"/>
        <v>108.7</v>
      </c>
      <c r="H436" s="52">
        <f t="shared" si="16"/>
        <v>0</v>
      </c>
      <c r="I436" s="52">
        <f t="shared" si="16"/>
        <v>100.8</v>
      </c>
      <c r="J436" s="52">
        <f t="shared" si="16"/>
        <v>7.9</v>
      </c>
      <c r="K436" s="52">
        <f t="shared" si="16"/>
        <v>0</v>
      </c>
      <c r="L436" s="52">
        <v>0</v>
      </c>
      <c r="M436" s="52">
        <v>100.6</v>
      </c>
      <c r="N436" s="52">
        <v>7.9</v>
      </c>
      <c r="O436" s="52">
        <v>0</v>
      </c>
      <c r="P436" s="52">
        <v>0</v>
      </c>
      <c r="Q436" s="52">
        <v>0</v>
      </c>
      <c r="R436" s="52">
        <v>0</v>
      </c>
      <c r="S436" s="52">
        <v>0</v>
      </c>
      <c r="T436" s="52">
        <v>0</v>
      </c>
      <c r="U436" s="52">
        <v>0.2</v>
      </c>
      <c r="V436" s="52">
        <v>0</v>
      </c>
      <c r="W436" s="52">
        <v>0</v>
      </c>
    </row>
    <row r="437" spans="2:23" ht="31.2">
      <c r="B437" s="137"/>
      <c r="C437" s="137"/>
      <c r="D437" s="137"/>
      <c r="E437" s="137"/>
      <c r="F437" s="51" t="s">
        <v>208</v>
      </c>
      <c r="G437" s="52">
        <f t="shared" si="15"/>
        <v>78.3</v>
      </c>
      <c r="H437" s="52">
        <f t="shared" si="16"/>
        <v>0</v>
      </c>
      <c r="I437" s="52">
        <f t="shared" si="16"/>
        <v>72.599999999999994</v>
      </c>
      <c r="J437" s="52">
        <f t="shared" si="16"/>
        <v>5.7</v>
      </c>
      <c r="K437" s="52">
        <f t="shared" si="16"/>
        <v>0</v>
      </c>
      <c r="L437" s="52">
        <v>0</v>
      </c>
      <c r="M437" s="52">
        <v>72.5</v>
      </c>
      <c r="N437" s="52">
        <v>5.7</v>
      </c>
      <c r="O437" s="52">
        <v>0</v>
      </c>
      <c r="P437" s="52">
        <v>0</v>
      </c>
      <c r="Q437" s="52">
        <v>0</v>
      </c>
      <c r="R437" s="52">
        <v>0</v>
      </c>
      <c r="S437" s="52">
        <v>0</v>
      </c>
      <c r="T437" s="52">
        <v>0</v>
      </c>
      <c r="U437" s="52">
        <v>0.1</v>
      </c>
      <c r="V437" s="52">
        <v>0</v>
      </c>
      <c r="W437" s="52">
        <v>0</v>
      </c>
    </row>
    <row r="438" spans="2:23">
      <c r="B438" s="137"/>
      <c r="C438" s="137"/>
      <c r="D438" s="137"/>
      <c r="E438" s="137"/>
      <c r="F438" s="51" t="s">
        <v>209</v>
      </c>
      <c r="G438" s="52">
        <f t="shared" si="15"/>
        <v>733.2</v>
      </c>
      <c r="H438" s="52">
        <f t="shared" si="16"/>
        <v>0</v>
      </c>
      <c r="I438" s="52">
        <f t="shared" si="16"/>
        <v>0</v>
      </c>
      <c r="J438" s="52">
        <f t="shared" si="16"/>
        <v>733.2</v>
      </c>
      <c r="K438" s="52">
        <f t="shared" si="16"/>
        <v>0</v>
      </c>
      <c r="L438" s="52">
        <v>0</v>
      </c>
      <c r="M438" s="52">
        <v>0</v>
      </c>
      <c r="N438" s="52">
        <v>733.2</v>
      </c>
      <c r="O438" s="52">
        <v>0</v>
      </c>
      <c r="P438" s="52">
        <v>0</v>
      </c>
      <c r="Q438" s="52">
        <v>0</v>
      </c>
      <c r="R438" s="52">
        <v>0</v>
      </c>
      <c r="S438" s="52">
        <v>0</v>
      </c>
      <c r="T438" s="52">
        <v>0</v>
      </c>
      <c r="U438" s="52">
        <v>0</v>
      </c>
      <c r="V438" s="52">
        <v>0</v>
      </c>
      <c r="W438" s="52">
        <v>0</v>
      </c>
    </row>
    <row r="439" spans="2:23">
      <c r="B439" s="137"/>
      <c r="C439" s="137"/>
      <c r="D439" s="137"/>
      <c r="E439" s="137"/>
      <c r="F439" s="51" t="s">
        <v>55</v>
      </c>
      <c r="G439" s="52">
        <f t="shared" si="15"/>
        <v>7858.8</v>
      </c>
      <c r="H439" s="52">
        <f t="shared" si="16"/>
        <v>6817.4</v>
      </c>
      <c r="I439" s="52">
        <f t="shared" si="16"/>
        <v>965.3</v>
      </c>
      <c r="J439" s="52">
        <f t="shared" si="16"/>
        <v>76.099999999999994</v>
      </c>
      <c r="K439" s="52">
        <f t="shared" si="16"/>
        <v>0</v>
      </c>
      <c r="L439" s="52">
        <v>0</v>
      </c>
      <c r="M439" s="52">
        <v>963.3</v>
      </c>
      <c r="N439" s="52">
        <v>76.099999999999994</v>
      </c>
      <c r="O439" s="52">
        <v>0</v>
      </c>
      <c r="P439" s="52">
        <v>0</v>
      </c>
      <c r="Q439" s="52">
        <v>0</v>
      </c>
      <c r="R439" s="52">
        <v>0</v>
      </c>
      <c r="S439" s="52">
        <v>0</v>
      </c>
      <c r="T439" s="52">
        <v>6817.4</v>
      </c>
      <c r="U439" s="52">
        <v>2</v>
      </c>
      <c r="V439" s="52">
        <v>0</v>
      </c>
      <c r="W439" s="52">
        <v>0</v>
      </c>
    </row>
    <row r="440" spans="2:23" ht="62.4">
      <c r="B440" s="137"/>
      <c r="C440" s="137"/>
      <c r="D440" s="137"/>
      <c r="E440" s="51" t="s">
        <v>210</v>
      </c>
      <c r="F440" s="51" t="s">
        <v>233</v>
      </c>
      <c r="G440" s="52">
        <f t="shared" si="15"/>
        <v>30.8</v>
      </c>
      <c r="H440" s="52">
        <f t="shared" si="16"/>
        <v>0</v>
      </c>
      <c r="I440" s="52">
        <f t="shared" si="16"/>
        <v>28.6</v>
      </c>
      <c r="J440" s="52">
        <f t="shared" si="16"/>
        <v>2.2000000000000002</v>
      </c>
      <c r="K440" s="52">
        <f t="shared" si="16"/>
        <v>0</v>
      </c>
      <c r="L440" s="52">
        <v>0</v>
      </c>
      <c r="M440" s="52">
        <v>28.5</v>
      </c>
      <c r="N440" s="52">
        <v>2.2000000000000002</v>
      </c>
      <c r="O440" s="52">
        <v>0</v>
      </c>
      <c r="P440" s="52">
        <v>0</v>
      </c>
      <c r="Q440" s="52">
        <v>0</v>
      </c>
      <c r="R440" s="52">
        <v>0</v>
      </c>
      <c r="S440" s="52">
        <v>0</v>
      </c>
      <c r="T440" s="52">
        <v>0</v>
      </c>
      <c r="U440" s="52">
        <v>0.1</v>
      </c>
      <c r="V440" s="52">
        <v>0</v>
      </c>
      <c r="W440" s="52">
        <v>0</v>
      </c>
    </row>
    <row r="441" spans="2:23">
      <c r="B441" s="137"/>
      <c r="C441" s="137"/>
      <c r="D441" s="137"/>
      <c r="E441" s="137" t="s">
        <v>211</v>
      </c>
      <c r="F441" s="137" t="s">
        <v>197</v>
      </c>
      <c r="G441" s="52">
        <f t="shared" si="15"/>
        <v>0</v>
      </c>
      <c r="H441" s="52">
        <f t="shared" si="16"/>
        <v>0</v>
      </c>
      <c r="I441" s="52">
        <f t="shared" si="16"/>
        <v>0</v>
      </c>
      <c r="J441" s="52">
        <f t="shared" si="16"/>
        <v>0</v>
      </c>
      <c r="K441" s="52">
        <f t="shared" si="16"/>
        <v>0</v>
      </c>
      <c r="L441" s="52">
        <v>0</v>
      </c>
      <c r="M441" s="52">
        <v>0</v>
      </c>
      <c r="N441" s="52">
        <v>0</v>
      </c>
      <c r="O441" s="52">
        <v>0</v>
      </c>
      <c r="P441" s="52">
        <v>0</v>
      </c>
      <c r="Q441" s="52">
        <v>0</v>
      </c>
      <c r="R441" s="52">
        <v>0</v>
      </c>
      <c r="S441" s="52">
        <v>0</v>
      </c>
      <c r="T441" s="52">
        <v>0</v>
      </c>
      <c r="U441" s="52">
        <v>0</v>
      </c>
      <c r="V441" s="52">
        <v>0</v>
      </c>
      <c r="W441" s="52">
        <v>0</v>
      </c>
    </row>
    <row r="442" spans="2:23">
      <c r="B442" s="137"/>
      <c r="C442" s="137"/>
      <c r="D442" s="137" t="s">
        <v>212</v>
      </c>
      <c r="E442" s="137" t="s">
        <v>58</v>
      </c>
      <c r="F442" s="137" t="s">
        <v>197</v>
      </c>
      <c r="G442" s="52">
        <f t="shared" si="15"/>
        <v>41844.699999999997</v>
      </c>
      <c r="H442" s="52">
        <f t="shared" si="16"/>
        <v>41844.699999999997</v>
      </c>
      <c r="I442" s="52">
        <f t="shared" si="16"/>
        <v>0</v>
      </c>
      <c r="J442" s="52">
        <f t="shared" si="16"/>
        <v>0</v>
      </c>
      <c r="K442" s="52">
        <f t="shared" si="16"/>
        <v>0</v>
      </c>
      <c r="L442" s="52">
        <v>15.7</v>
      </c>
      <c r="M442" s="52">
        <v>0</v>
      </c>
      <c r="N442" s="52">
        <v>0</v>
      </c>
      <c r="O442" s="52">
        <v>0</v>
      </c>
      <c r="P442" s="52">
        <v>0</v>
      </c>
      <c r="Q442" s="52">
        <v>0</v>
      </c>
      <c r="R442" s="52">
        <v>0</v>
      </c>
      <c r="S442" s="52">
        <v>0</v>
      </c>
      <c r="T442" s="52">
        <v>41829</v>
      </c>
      <c r="U442" s="52">
        <v>0</v>
      </c>
      <c r="V442" s="52">
        <v>0</v>
      </c>
      <c r="W442" s="52">
        <v>0</v>
      </c>
    </row>
    <row r="443" spans="2:23">
      <c r="B443" s="137"/>
      <c r="C443" s="137"/>
      <c r="D443" s="137"/>
      <c r="E443" s="137" t="s">
        <v>199</v>
      </c>
      <c r="F443" s="51" t="s">
        <v>213</v>
      </c>
      <c r="G443" s="52">
        <f t="shared" si="15"/>
        <v>60.9</v>
      </c>
      <c r="H443" s="52">
        <f t="shared" si="16"/>
        <v>60.9</v>
      </c>
      <c r="I443" s="52">
        <f t="shared" si="16"/>
        <v>0</v>
      </c>
      <c r="J443" s="52">
        <f t="shared" si="16"/>
        <v>0</v>
      </c>
      <c r="K443" s="52">
        <f t="shared" si="16"/>
        <v>0</v>
      </c>
      <c r="L443" s="52">
        <v>0</v>
      </c>
      <c r="M443" s="52">
        <v>0</v>
      </c>
      <c r="N443" s="52">
        <v>0</v>
      </c>
      <c r="O443" s="52">
        <v>0</v>
      </c>
      <c r="P443" s="52">
        <v>0</v>
      </c>
      <c r="Q443" s="52">
        <v>0</v>
      </c>
      <c r="R443" s="52">
        <v>0</v>
      </c>
      <c r="S443" s="52">
        <v>0</v>
      </c>
      <c r="T443" s="52">
        <v>60.9</v>
      </c>
      <c r="U443" s="52">
        <v>0</v>
      </c>
      <c r="V443" s="52">
        <v>0</v>
      </c>
      <c r="W443" s="52">
        <v>0</v>
      </c>
    </row>
    <row r="444" spans="2:23">
      <c r="B444" s="137"/>
      <c r="C444" s="137"/>
      <c r="D444" s="137"/>
      <c r="E444" s="137"/>
      <c r="F444" s="51" t="s">
        <v>55</v>
      </c>
      <c r="G444" s="52">
        <f t="shared" si="15"/>
        <v>16993.2</v>
      </c>
      <c r="H444" s="52">
        <f t="shared" si="16"/>
        <v>16993.2</v>
      </c>
      <c r="I444" s="52">
        <f t="shared" si="16"/>
        <v>0</v>
      </c>
      <c r="J444" s="52">
        <f t="shared" si="16"/>
        <v>0</v>
      </c>
      <c r="K444" s="52">
        <f t="shared" si="16"/>
        <v>0</v>
      </c>
      <c r="L444" s="52">
        <v>0</v>
      </c>
      <c r="M444" s="52">
        <v>0</v>
      </c>
      <c r="N444" s="52">
        <v>0</v>
      </c>
      <c r="O444" s="52">
        <v>0</v>
      </c>
      <c r="P444" s="52">
        <v>0</v>
      </c>
      <c r="Q444" s="52">
        <v>0</v>
      </c>
      <c r="R444" s="52">
        <v>0</v>
      </c>
      <c r="S444" s="52">
        <v>0</v>
      </c>
      <c r="T444" s="52">
        <v>16993.2</v>
      </c>
      <c r="U444" s="52">
        <v>0</v>
      </c>
      <c r="V444" s="52">
        <v>0</v>
      </c>
      <c r="W444" s="52">
        <v>0</v>
      </c>
    </row>
    <row r="445" spans="2:23">
      <c r="B445" s="137"/>
      <c r="C445" s="137"/>
      <c r="D445" s="137"/>
      <c r="E445" s="137" t="s">
        <v>112</v>
      </c>
      <c r="F445" s="137" t="s">
        <v>197</v>
      </c>
      <c r="G445" s="52">
        <f t="shared" si="15"/>
        <v>1611.6</v>
      </c>
      <c r="H445" s="52">
        <f t="shared" si="16"/>
        <v>1611.6</v>
      </c>
      <c r="I445" s="52">
        <f t="shared" si="16"/>
        <v>0</v>
      </c>
      <c r="J445" s="52">
        <f t="shared" si="16"/>
        <v>0</v>
      </c>
      <c r="K445" s="52">
        <f t="shared" si="16"/>
        <v>0</v>
      </c>
      <c r="L445" s="52">
        <v>0</v>
      </c>
      <c r="M445" s="52">
        <v>0</v>
      </c>
      <c r="N445" s="52">
        <v>0</v>
      </c>
      <c r="O445" s="52">
        <v>0</v>
      </c>
      <c r="P445" s="52">
        <v>0</v>
      </c>
      <c r="Q445" s="52">
        <v>0</v>
      </c>
      <c r="R445" s="52">
        <v>0</v>
      </c>
      <c r="S445" s="52">
        <v>0</v>
      </c>
      <c r="T445" s="52">
        <v>1611.6</v>
      </c>
      <c r="U445" s="52">
        <v>0</v>
      </c>
      <c r="V445" s="52">
        <v>0</v>
      </c>
      <c r="W445" s="52">
        <v>0</v>
      </c>
    </row>
    <row r="446" spans="2:23">
      <c r="B446" s="137"/>
      <c r="C446" s="137"/>
      <c r="D446" s="137"/>
      <c r="E446" s="137" t="s">
        <v>194</v>
      </c>
      <c r="F446" s="137" t="s">
        <v>197</v>
      </c>
      <c r="G446" s="52">
        <f t="shared" si="15"/>
        <v>864</v>
      </c>
      <c r="H446" s="52">
        <f t="shared" si="16"/>
        <v>864</v>
      </c>
      <c r="I446" s="52">
        <f t="shared" si="16"/>
        <v>0</v>
      </c>
      <c r="J446" s="52">
        <f t="shared" si="16"/>
        <v>0</v>
      </c>
      <c r="K446" s="52">
        <f t="shared" si="16"/>
        <v>0</v>
      </c>
      <c r="L446" s="52">
        <v>0</v>
      </c>
      <c r="M446" s="52">
        <v>0</v>
      </c>
      <c r="N446" s="52">
        <v>0</v>
      </c>
      <c r="O446" s="52">
        <v>0</v>
      </c>
      <c r="P446" s="52">
        <v>0</v>
      </c>
      <c r="Q446" s="52">
        <v>0</v>
      </c>
      <c r="R446" s="52">
        <v>0</v>
      </c>
      <c r="S446" s="52">
        <v>0</v>
      </c>
      <c r="T446" s="52">
        <v>864</v>
      </c>
      <c r="U446" s="52">
        <v>0</v>
      </c>
      <c r="V446" s="52">
        <v>0</v>
      </c>
      <c r="W446" s="52">
        <v>0</v>
      </c>
    </row>
    <row r="447" spans="2:23">
      <c r="B447" s="137"/>
      <c r="C447" s="137"/>
      <c r="D447" s="137"/>
      <c r="E447" s="137" t="s">
        <v>200</v>
      </c>
      <c r="F447" s="51" t="s">
        <v>214</v>
      </c>
      <c r="G447" s="52">
        <f t="shared" si="15"/>
        <v>4804.5</v>
      </c>
      <c r="H447" s="52">
        <f t="shared" si="16"/>
        <v>4804.5</v>
      </c>
      <c r="I447" s="52">
        <f t="shared" si="16"/>
        <v>0</v>
      </c>
      <c r="J447" s="52">
        <f t="shared" si="16"/>
        <v>0</v>
      </c>
      <c r="K447" s="52">
        <f t="shared" si="16"/>
        <v>0</v>
      </c>
      <c r="L447" s="52">
        <v>0</v>
      </c>
      <c r="M447" s="52">
        <v>0</v>
      </c>
      <c r="N447" s="52">
        <v>0</v>
      </c>
      <c r="O447" s="52">
        <v>0</v>
      </c>
      <c r="P447" s="52">
        <v>0</v>
      </c>
      <c r="Q447" s="52">
        <v>0</v>
      </c>
      <c r="R447" s="52">
        <v>0</v>
      </c>
      <c r="S447" s="52">
        <v>0</v>
      </c>
      <c r="T447" s="52">
        <v>4804.5</v>
      </c>
      <c r="U447" s="52">
        <v>0</v>
      </c>
      <c r="V447" s="52">
        <v>0</v>
      </c>
      <c r="W447" s="52">
        <v>0</v>
      </c>
    </row>
    <row r="448" spans="2:23" ht="31.2">
      <c r="B448" s="137"/>
      <c r="C448" s="137"/>
      <c r="D448" s="137"/>
      <c r="E448" s="137"/>
      <c r="F448" s="51" t="s">
        <v>215</v>
      </c>
      <c r="G448" s="52">
        <f t="shared" si="15"/>
        <v>1227.0999999999999</v>
      </c>
      <c r="H448" s="52">
        <f t="shared" si="16"/>
        <v>1227.0999999999999</v>
      </c>
      <c r="I448" s="52">
        <f t="shared" si="16"/>
        <v>0</v>
      </c>
      <c r="J448" s="52">
        <f t="shared" si="16"/>
        <v>0</v>
      </c>
      <c r="K448" s="52">
        <f t="shared" si="16"/>
        <v>0</v>
      </c>
      <c r="L448" s="52">
        <v>0</v>
      </c>
      <c r="M448" s="52">
        <v>0</v>
      </c>
      <c r="N448" s="52">
        <v>0</v>
      </c>
      <c r="O448" s="52">
        <v>0</v>
      </c>
      <c r="P448" s="52">
        <v>0</v>
      </c>
      <c r="Q448" s="52">
        <v>0</v>
      </c>
      <c r="R448" s="52">
        <v>0</v>
      </c>
      <c r="S448" s="52">
        <v>0</v>
      </c>
      <c r="T448" s="52">
        <v>1227.0999999999999</v>
      </c>
      <c r="U448" s="52">
        <v>0</v>
      </c>
      <c r="V448" s="52">
        <v>0</v>
      </c>
      <c r="W448" s="52">
        <v>0</v>
      </c>
    </row>
    <row r="449" spans="2:23">
      <c r="B449" s="137"/>
      <c r="C449" s="137"/>
      <c r="D449" s="137"/>
      <c r="E449" s="137"/>
      <c r="F449" s="51" t="s">
        <v>216</v>
      </c>
      <c r="G449" s="52">
        <f t="shared" si="15"/>
        <v>1554.5</v>
      </c>
      <c r="H449" s="52">
        <f t="shared" si="16"/>
        <v>1554.5</v>
      </c>
      <c r="I449" s="52">
        <f t="shared" si="16"/>
        <v>0</v>
      </c>
      <c r="J449" s="52">
        <f t="shared" si="16"/>
        <v>0</v>
      </c>
      <c r="K449" s="52">
        <f t="shared" si="16"/>
        <v>0</v>
      </c>
      <c r="L449" s="52">
        <v>0</v>
      </c>
      <c r="M449" s="52">
        <v>0</v>
      </c>
      <c r="N449" s="52">
        <v>0</v>
      </c>
      <c r="O449" s="52">
        <v>0</v>
      </c>
      <c r="P449" s="52">
        <v>0</v>
      </c>
      <c r="Q449" s="52">
        <v>0</v>
      </c>
      <c r="R449" s="52">
        <v>0</v>
      </c>
      <c r="S449" s="52">
        <v>0</v>
      </c>
      <c r="T449" s="52">
        <v>1554.5</v>
      </c>
      <c r="U449" s="52">
        <v>0</v>
      </c>
      <c r="V449" s="52">
        <v>0</v>
      </c>
      <c r="W449" s="52">
        <v>0</v>
      </c>
    </row>
    <row r="450" spans="2:23">
      <c r="B450" s="137"/>
      <c r="C450" s="137"/>
      <c r="D450" s="137"/>
      <c r="E450" s="137"/>
      <c r="F450" s="51" t="s">
        <v>55</v>
      </c>
      <c r="G450" s="52">
        <f t="shared" si="15"/>
        <v>6791.3</v>
      </c>
      <c r="H450" s="52">
        <f t="shared" si="16"/>
        <v>6791.3</v>
      </c>
      <c r="I450" s="52">
        <f t="shared" si="16"/>
        <v>0</v>
      </c>
      <c r="J450" s="52">
        <f t="shared" si="16"/>
        <v>0</v>
      </c>
      <c r="K450" s="52">
        <f t="shared" ref="K450:K513" si="17">SUM(O450,S450,W450)</f>
        <v>0</v>
      </c>
      <c r="L450" s="52">
        <v>0</v>
      </c>
      <c r="M450" s="52">
        <v>0</v>
      </c>
      <c r="N450" s="52">
        <v>0</v>
      </c>
      <c r="O450" s="52">
        <v>0</v>
      </c>
      <c r="P450" s="52">
        <v>0</v>
      </c>
      <c r="Q450" s="52">
        <v>0</v>
      </c>
      <c r="R450" s="52">
        <v>0</v>
      </c>
      <c r="S450" s="52">
        <v>0</v>
      </c>
      <c r="T450" s="52">
        <v>6791.3</v>
      </c>
      <c r="U450" s="52">
        <v>0</v>
      </c>
      <c r="V450" s="52">
        <v>0</v>
      </c>
      <c r="W450" s="52">
        <v>0</v>
      </c>
    </row>
    <row r="451" spans="2:23">
      <c r="B451" s="137"/>
      <c r="C451" s="137"/>
      <c r="D451" s="137"/>
      <c r="E451" s="137" t="s">
        <v>201</v>
      </c>
      <c r="F451" s="137" t="s">
        <v>197</v>
      </c>
      <c r="G451" s="52">
        <f t="shared" ref="G451:G514" si="18">SUM(H451:K451)</f>
        <v>0</v>
      </c>
      <c r="H451" s="52">
        <f t="shared" ref="H451:K514" si="19">SUM(L451,P451,T451)</f>
        <v>0</v>
      </c>
      <c r="I451" s="52">
        <f t="shared" si="19"/>
        <v>0</v>
      </c>
      <c r="J451" s="52">
        <f t="shared" si="19"/>
        <v>0</v>
      </c>
      <c r="K451" s="52">
        <f t="shared" si="17"/>
        <v>0</v>
      </c>
      <c r="L451" s="52">
        <v>0</v>
      </c>
      <c r="M451" s="52">
        <v>0</v>
      </c>
      <c r="N451" s="52">
        <v>0</v>
      </c>
      <c r="O451" s="52">
        <v>0</v>
      </c>
      <c r="P451" s="52">
        <v>0</v>
      </c>
      <c r="Q451" s="52">
        <v>0</v>
      </c>
      <c r="R451" s="52">
        <v>0</v>
      </c>
      <c r="S451" s="52">
        <v>0</v>
      </c>
      <c r="T451" s="52">
        <v>0</v>
      </c>
      <c r="U451" s="52">
        <v>0</v>
      </c>
      <c r="V451" s="52">
        <v>0</v>
      </c>
      <c r="W451" s="52">
        <v>0</v>
      </c>
    </row>
    <row r="452" spans="2:23">
      <c r="B452" s="137"/>
      <c r="C452" s="137"/>
      <c r="D452" s="137"/>
      <c r="E452" s="137" t="s">
        <v>217</v>
      </c>
      <c r="F452" s="137" t="s">
        <v>197</v>
      </c>
      <c r="G452" s="52">
        <f t="shared" si="18"/>
        <v>3185.3</v>
      </c>
      <c r="H452" s="52">
        <f t="shared" si="19"/>
        <v>3185.3</v>
      </c>
      <c r="I452" s="52">
        <f t="shared" si="19"/>
        <v>0</v>
      </c>
      <c r="J452" s="52">
        <f t="shared" si="19"/>
        <v>0</v>
      </c>
      <c r="K452" s="52">
        <f t="shared" si="17"/>
        <v>0</v>
      </c>
      <c r="L452" s="52">
        <v>0</v>
      </c>
      <c r="M452" s="52">
        <v>0</v>
      </c>
      <c r="N452" s="52">
        <v>0</v>
      </c>
      <c r="O452" s="52">
        <v>0</v>
      </c>
      <c r="P452" s="52">
        <v>0</v>
      </c>
      <c r="Q452" s="52">
        <v>0</v>
      </c>
      <c r="R452" s="52">
        <v>0</v>
      </c>
      <c r="S452" s="52">
        <v>0</v>
      </c>
      <c r="T452" s="52">
        <v>3185.3</v>
      </c>
      <c r="U452" s="52">
        <v>0</v>
      </c>
      <c r="V452" s="52">
        <v>0</v>
      </c>
      <c r="W452" s="52">
        <v>0</v>
      </c>
    </row>
    <row r="453" spans="2:23">
      <c r="B453" s="137"/>
      <c r="C453" s="137"/>
      <c r="D453" s="137"/>
      <c r="E453" s="137" t="s">
        <v>218</v>
      </c>
      <c r="F453" s="137" t="s">
        <v>197</v>
      </c>
      <c r="G453" s="52">
        <f t="shared" si="18"/>
        <v>1914.4</v>
      </c>
      <c r="H453" s="52">
        <f t="shared" si="19"/>
        <v>1914.4</v>
      </c>
      <c r="I453" s="52">
        <f t="shared" si="19"/>
        <v>0</v>
      </c>
      <c r="J453" s="52">
        <f t="shared" si="19"/>
        <v>0</v>
      </c>
      <c r="K453" s="52">
        <f t="shared" si="17"/>
        <v>0</v>
      </c>
      <c r="L453" s="52">
        <v>0</v>
      </c>
      <c r="M453" s="52">
        <v>0</v>
      </c>
      <c r="N453" s="52">
        <v>0</v>
      </c>
      <c r="O453" s="52">
        <v>0</v>
      </c>
      <c r="P453" s="52">
        <v>0</v>
      </c>
      <c r="Q453" s="52">
        <v>0</v>
      </c>
      <c r="R453" s="52">
        <v>0</v>
      </c>
      <c r="S453" s="52">
        <v>0</v>
      </c>
      <c r="T453" s="52">
        <v>1914.4</v>
      </c>
      <c r="U453" s="52">
        <v>0</v>
      </c>
      <c r="V453" s="52">
        <v>0</v>
      </c>
      <c r="W453" s="52">
        <v>0</v>
      </c>
    </row>
    <row r="454" spans="2:23">
      <c r="B454" s="137"/>
      <c r="C454" s="137"/>
      <c r="D454" s="137"/>
      <c r="E454" s="137" t="s">
        <v>202</v>
      </c>
      <c r="F454" s="137" t="s">
        <v>197</v>
      </c>
      <c r="G454" s="52">
        <f t="shared" si="18"/>
        <v>0</v>
      </c>
      <c r="H454" s="52">
        <f t="shared" si="19"/>
        <v>0</v>
      </c>
      <c r="I454" s="52">
        <f t="shared" si="19"/>
        <v>0</v>
      </c>
      <c r="J454" s="52">
        <f t="shared" si="19"/>
        <v>0</v>
      </c>
      <c r="K454" s="52">
        <f t="shared" si="17"/>
        <v>0</v>
      </c>
      <c r="L454" s="52">
        <v>0</v>
      </c>
      <c r="M454" s="52">
        <v>0</v>
      </c>
      <c r="N454" s="52">
        <v>0</v>
      </c>
      <c r="O454" s="52">
        <v>0</v>
      </c>
      <c r="P454" s="52">
        <v>0</v>
      </c>
      <c r="Q454" s="52">
        <v>0</v>
      </c>
      <c r="R454" s="52">
        <v>0</v>
      </c>
      <c r="S454" s="52">
        <v>0</v>
      </c>
      <c r="T454" s="52">
        <v>0</v>
      </c>
      <c r="U454" s="52">
        <v>0</v>
      </c>
      <c r="V454" s="52">
        <v>0</v>
      </c>
      <c r="W454" s="52">
        <v>0</v>
      </c>
    </row>
    <row r="455" spans="2:23">
      <c r="B455" s="137"/>
      <c r="C455" s="137"/>
      <c r="D455" s="137"/>
      <c r="E455" s="137" t="s">
        <v>235</v>
      </c>
      <c r="F455" s="137" t="s">
        <v>197</v>
      </c>
      <c r="G455" s="52">
        <f t="shared" si="18"/>
        <v>36.299999999999997</v>
      </c>
      <c r="H455" s="52">
        <f t="shared" si="19"/>
        <v>36.299999999999997</v>
      </c>
      <c r="I455" s="52">
        <f t="shared" si="19"/>
        <v>0</v>
      </c>
      <c r="J455" s="52">
        <f t="shared" si="19"/>
        <v>0</v>
      </c>
      <c r="K455" s="52">
        <f t="shared" si="17"/>
        <v>0</v>
      </c>
      <c r="L455" s="52">
        <v>0</v>
      </c>
      <c r="M455" s="52">
        <v>0</v>
      </c>
      <c r="N455" s="52">
        <v>0</v>
      </c>
      <c r="O455" s="52">
        <v>0</v>
      </c>
      <c r="P455" s="52">
        <v>0</v>
      </c>
      <c r="Q455" s="52">
        <v>0</v>
      </c>
      <c r="R455" s="52">
        <v>0</v>
      </c>
      <c r="S455" s="52">
        <v>0</v>
      </c>
      <c r="T455" s="52">
        <v>36.299999999999997</v>
      </c>
      <c r="U455" s="52">
        <v>0</v>
      </c>
      <c r="V455" s="52">
        <v>0</v>
      </c>
      <c r="W455" s="52">
        <v>0</v>
      </c>
    </row>
    <row r="456" spans="2:23">
      <c r="B456" s="137"/>
      <c r="C456" s="137"/>
      <c r="D456" s="137"/>
      <c r="E456" s="137" t="s">
        <v>220</v>
      </c>
      <c r="F456" s="137" t="s">
        <v>197</v>
      </c>
      <c r="G456" s="52">
        <f t="shared" si="18"/>
        <v>35</v>
      </c>
      <c r="H456" s="52">
        <f t="shared" si="19"/>
        <v>35</v>
      </c>
      <c r="I456" s="52">
        <f t="shared" si="19"/>
        <v>0</v>
      </c>
      <c r="J456" s="52">
        <f t="shared" si="19"/>
        <v>0</v>
      </c>
      <c r="K456" s="52">
        <f t="shared" si="17"/>
        <v>0</v>
      </c>
      <c r="L456" s="52">
        <v>0</v>
      </c>
      <c r="M456" s="52">
        <v>0</v>
      </c>
      <c r="N456" s="52">
        <v>0</v>
      </c>
      <c r="O456" s="52">
        <v>0</v>
      </c>
      <c r="P456" s="52">
        <v>0</v>
      </c>
      <c r="Q456" s="52">
        <v>0</v>
      </c>
      <c r="R456" s="52">
        <v>0</v>
      </c>
      <c r="S456" s="52">
        <v>0</v>
      </c>
      <c r="T456" s="52">
        <v>35</v>
      </c>
      <c r="U456" s="52">
        <v>0</v>
      </c>
      <c r="V456" s="52">
        <v>0</v>
      </c>
      <c r="W456" s="52">
        <v>0</v>
      </c>
    </row>
    <row r="457" spans="2:23" ht="31.2">
      <c r="B457" s="137"/>
      <c r="C457" s="137"/>
      <c r="D457" s="137"/>
      <c r="E457" s="137" t="s">
        <v>221</v>
      </c>
      <c r="F457" s="51" t="s">
        <v>222</v>
      </c>
      <c r="G457" s="52">
        <f t="shared" si="18"/>
        <v>0</v>
      </c>
      <c r="H457" s="52">
        <f t="shared" si="19"/>
        <v>0</v>
      </c>
      <c r="I457" s="52">
        <f t="shared" si="19"/>
        <v>0</v>
      </c>
      <c r="J457" s="52">
        <f t="shared" si="19"/>
        <v>0</v>
      </c>
      <c r="K457" s="52">
        <f t="shared" si="17"/>
        <v>0</v>
      </c>
      <c r="L457" s="52">
        <v>0</v>
      </c>
      <c r="M457" s="52">
        <v>0</v>
      </c>
      <c r="N457" s="52">
        <v>0</v>
      </c>
      <c r="O457" s="52">
        <v>0</v>
      </c>
      <c r="P457" s="52">
        <v>0</v>
      </c>
      <c r="Q457" s="52">
        <v>0</v>
      </c>
      <c r="R457" s="52">
        <v>0</v>
      </c>
      <c r="S457" s="52">
        <v>0</v>
      </c>
      <c r="T457" s="52">
        <v>0</v>
      </c>
      <c r="U457" s="52">
        <v>0</v>
      </c>
      <c r="V457" s="52">
        <v>0</v>
      </c>
      <c r="W457" s="52">
        <v>0</v>
      </c>
    </row>
    <row r="458" spans="2:23">
      <c r="B458" s="137"/>
      <c r="C458" s="137"/>
      <c r="D458" s="137"/>
      <c r="E458" s="137"/>
      <c r="F458" s="51" t="s">
        <v>223</v>
      </c>
      <c r="G458" s="52">
        <f t="shared" si="18"/>
        <v>0</v>
      </c>
      <c r="H458" s="52">
        <f t="shared" si="19"/>
        <v>0</v>
      </c>
      <c r="I458" s="52">
        <f t="shared" si="19"/>
        <v>0</v>
      </c>
      <c r="J458" s="52">
        <f t="shared" si="19"/>
        <v>0</v>
      </c>
      <c r="K458" s="52">
        <f t="shared" si="17"/>
        <v>0</v>
      </c>
      <c r="L458" s="52">
        <v>0</v>
      </c>
      <c r="M458" s="52">
        <v>0</v>
      </c>
      <c r="N458" s="52">
        <v>0</v>
      </c>
      <c r="O458" s="52">
        <v>0</v>
      </c>
      <c r="P458" s="52">
        <v>0</v>
      </c>
      <c r="Q458" s="52">
        <v>0</v>
      </c>
      <c r="R458" s="52">
        <v>0</v>
      </c>
      <c r="S458" s="52">
        <v>0</v>
      </c>
      <c r="T458" s="52">
        <v>0</v>
      </c>
      <c r="U458" s="52">
        <v>0</v>
      </c>
      <c r="V458" s="52">
        <v>0</v>
      </c>
      <c r="W458" s="52">
        <v>0</v>
      </c>
    </row>
    <row r="459" spans="2:23">
      <c r="B459" s="137"/>
      <c r="C459" s="137"/>
      <c r="D459" s="137"/>
      <c r="E459" s="137" t="s">
        <v>54</v>
      </c>
      <c r="F459" s="137" t="s">
        <v>197</v>
      </c>
      <c r="G459" s="52">
        <f t="shared" si="18"/>
        <v>108.7</v>
      </c>
      <c r="H459" s="52">
        <f t="shared" si="19"/>
        <v>108.7</v>
      </c>
      <c r="I459" s="52">
        <f t="shared" si="19"/>
        <v>0</v>
      </c>
      <c r="J459" s="52">
        <f t="shared" si="19"/>
        <v>0</v>
      </c>
      <c r="K459" s="52">
        <f t="shared" si="17"/>
        <v>0</v>
      </c>
      <c r="L459" s="52">
        <v>0</v>
      </c>
      <c r="M459" s="52">
        <v>0</v>
      </c>
      <c r="N459" s="52">
        <v>0</v>
      </c>
      <c r="O459" s="52">
        <v>0</v>
      </c>
      <c r="P459" s="52">
        <v>0</v>
      </c>
      <c r="Q459" s="52">
        <v>0</v>
      </c>
      <c r="R459" s="52">
        <v>0</v>
      </c>
      <c r="S459" s="52">
        <v>0</v>
      </c>
      <c r="T459" s="52">
        <v>108.7</v>
      </c>
      <c r="U459" s="52">
        <v>0</v>
      </c>
      <c r="V459" s="52">
        <v>0</v>
      </c>
      <c r="W459" s="52">
        <v>0</v>
      </c>
    </row>
    <row r="460" spans="2:23">
      <c r="B460" s="137"/>
      <c r="C460" s="137"/>
      <c r="D460" s="137"/>
      <c r="E460" s="137" t="s">
        <v>224</v>
      </c>
      <c r="F460" s="137" t="s">
        <v>197</v>
      </c>
      <c r="G460" s="52">
        <f t="shared" si="18"/>
        <v>701.30000000000007</v>
      </c>
      <c r="H460" s="52">
        <f t="shared" si="19"/>
        <v>701.30000000000007</v>
      </c>
      <c r="I460" s="52">
        <f t="shared" si="19"/>
        <v>0</v>
      </c>
      <c r="J460" s="52">
        <f t="shared" si="19"/>
        <v>0</v>
      </c>
      <c r="K460" s="52">
        <f t="shared" si="17"/>
        <v>0</v>
      </c>
      <c r="L460" s="52">
        <v>15.7</v>
      </c>
      <c r="M460" s="52">
        <v>0</v>
      </c>
      <c r="N460" s="52">
        <v>0</v>
      </c>
      <c r="O460" s="52">
        <v>0</v>
      </c>
      <c r="P460" s="52">
        <v>0</v>
      </c>
      <c r="Q460" s="52">
        <v>0</v>
      </c>
      <c r="R460" s="52">
        <v>0</v>
      </c>
      <c r="S460" s="52">
        <v>0</v>
      </c>
      <c r="T460" s="52">
        <v>685.6</v>
      </c>
      <c r="U460" s="52">
        <v>0</v>
      </c>
      <c r="V460" s="52">
        <v>0</v>
      </c>
      <c r="W460" s="52">
        <v>0</v>
      </c>
    </row>
    <row r="461" spans="2:23">
      <c r="B461" s="137"/>
      <c r="C461" s="137"/>
      <c r="D461" s="137"/>
      <c r="E461" s="137" t="s">
        <v>225</v>
      </c>
      <c r="F461" s="137" t="s">
        <v>197</v>
      </c>
      <c r="G461" s="52">
        <f t="shared" si="18"/>
        <v>0</v>
      </c>
      <c r="H461" s="52">
        <f t="shared" si="19"/>
        <v>0</v>
      </c>
      <c r="I461" s="52">
        <f t="shared" si="19"/>
        <v>0</v>
      </c>
      <c r="J461" s="52">
        <f t="shared" si="19"/>
        <v>0</v>
      </c>
      <c r="K461" s="52">
        <f t="shared" si="17"/>
        <v>0</v>
      </c>
      <c r="L461" s="52">
        <v>0</v>
      </c>
      <c r="M461" s="52">
        <v>0</v>
      </c>
      <c r="N461" s="52">
        <v>0</v>
      </c>
      <c r="O461" s="52">
        <v>0</v>
      </c>
      <c r="P461" s="52">
        <v>0</v>
      </c>
      <c r="Q461" s="52">
        <v>0</v>
      </c>
      <c r="R461" s="52">
        <v>0</v>
      </c>
      <c r="S461" s="52">
        <v>0</v>
      </c>
      <c r="T461" s="52">
        <v>0</v>
      </c>
      <c r="U461" s="52">
        <v>0</v>
      </c>
      <c r="V461" s="52">
        <v>0</v>
      </c>
      <c r="W461" s="52">
        <v>0</v>
      </c>
    </row>
    <row r="462" spans="2:23">
      <c r="B462" s="137"/>
      <c r="C462" s="137"/>
      <c r="D462" s="137"/>
      <c r="E462" s="137" t="s">
        <v>55</v>
      </c>
      <c r="F462" s="137" t="s">
        <v>197</v>
      </c>
      <c r="G462" s="52">
        <f t="shared" si="18"/>
        <v>244.2</v>
      </c>
      <c r="H462" s="52">
        <f t="shared" si="19"/>
        <v>244.2</v>
      </c>
      <c r="I462" s="52">
        <f t="shared" si="19"/>
        <v>0</v>
      </c>
      <c r="J462" s="52">
        <f t="shared" si="19"/>
        <v>0</v>
      </c>
      <c r="K462" s="52">
        <f t="shared" si="17"/>
        <v>0</v>
      </c>
      <c r="L462" s="52">
        <v>0</v>
      </c>
      <c r="M462" s="52">
        <v>0</v>
      </c>
      <c r="N462" s="52">
        <v>0</v>
      </c>
      <c r="O462" s="52">
        <v>0</v>
      </c>
      <c r="P462" s="52">
        <v>0</v>
      </c>
      <c r="Q462" s="52">
        <v>0</v>
      </c>
      <c r="R462" s="52">
        <v>0</v>
      </c>
      <c r="S462" s="52">
        <v>0</v>
      </c>
      <c r="T462" s="52">
        <v>244.2</v>
      </c>
      <c r="U462" s="52">
        <v>0</v>
      </c>
      <c r="V462" s="52">
        <v>0</v>
      </c>
      <c r="W462" s="52">
        <v>0</v>
      </c>
    </row>
    <row r="463" spans="2:23">
      <c r="B463" s="137"/>
      <c r="C463" s="137"/>
      <c r="D463" s="137"/>
      <c r="E463" s="137" t="s">
        <v>226</v>
      </c>
      <c r="F463" s="137" t="s">
        <v>197</v>
      </c>
      <c r="G463" s="52">
        <f t="shared" si="18"/>
        <v>1712.4</v>
      </c>
      <c r="H463" s="52">
        <f t="shared" si="19"/>
        <v>1712.4</v>
      </c>
      <c r="I463" s="52">
        <f t="shared" si="19"/>
        <v>0</v>
      </c>
      <c r="J463" s="52">
        <f t="shared" si="19"/>
        <v>0</v>
      </c>
      <c r="K463" s="52">
        <f t="shared" si="17"/>
        <v>0</v>
      </c>
      <c r="L463" s="52">
        <v>0</v>
      </c>
      <c r="M463" s="52">
        <v>0</v>
      </c>
      <c r="N463" s="52">
        <v>0</v>
      </c>
      <c r="O463" s="52">
        <v>0</v>
      </c>
      <c r="P463" s="52">
        <v>0</v>
      </c>
      <c r="Q463" s="52">
        <v>0</v>
      </c>
      <c r="R463" s="52">
        <v>0</v>
      </c>
      <c r="S463" s="52">
        <v>0</v>
      </c>
      <c r="T463" s="52">
        <v>1712.4</v>
      </c>
      <c r="U463" s="52">
        <v>0</v>
      </c>
      <c r="V463" s="52">
        <v>0</v>
      </c>
      <c r="W463" s="52">
        <v>0</v>
      </c>
    </row>
    <row r="464" spans="2:23">
      <c r="B464" s="137"/>
      <c r="C464" s="137"/>
      <c r="D464" s="137" t="s">
        <v>227</v>
      </c>
      <c r="E464" s="137" t="s">
        <v>197</v>
      </c>
      <c r="F464" s="137" t="s">
        <v>197</v>
      </c>
      <c r="G464" s="52">
        <f t="shared" si="18"/>
        <v>40757.600000000006</v>
      </c>
      <c r="H464" s="52">
        <f t="shared" si="19"/>
        <v>40757.600000000006</v>
      </c>
      <c r="I464" s="52">
        <f t="shared" si="19"/>
        <v>0</v>
      </c>
      <c r="J464" s="52">
        <f t="shared" si="19"/>
        <v>0</v>
      </c>
      <c r="K464" s="52">
        <f t="shared" si="17"/>
        <v>0</v>
      </c>
      <c r="L464" s="52">
        <v>53.3</v>
      </c>
      <c r="M464" s="52">
        <v>0</v>
      </c>
      <c r="N464" s="52">
        <v>0</v>
      </c>
      <c r="O464" s="52">
        <v>0</v>
      </c>
      <c r="P464" s="52">
        <v>156</v>
      </c>
      <c r="Q464" s="52">
        <v>0</v>
      </c>
      <c r="R464" s="52">
        <v>0</v>
      </c>
      <c r="S464" s="52">
        <v>0</v>
      </c>
      <c r="T464" s="52">
        <v>40548.300000000003</v>
      </c>
      <c r="U464" s="52">
        <v>0</v>
      </c>
      <c r="V464" s="52">
        <v>0</v>
      </c>
      <c r="W464" s="52">
        <v>0</v>
      </c>
    </row>
    <row r="465" spans="2:23">
      <c r="B465" s="137" t="s">
        <v>125</v>
      </c>
      <c r="C465" s="137" t="s">
        <v>134</v>
      </c>
      <c r="D465" s="137" t="s">
        <v>123</v>
      </c>
      <c r="E465" s="137"/>
      <c r="F465" s="137" t="s">
        <v>197</v>
      </c>
      <c r="G465" s="52">
        <f t="shared" si="18"/>
        <v>110580.70000000001</v>
      </c>
      <c r="H465" s="52">
        <f t="shared" si="19"/>
        <v>55134.700000000004</v>
      </c>
      <c r="I465" s="52">
        <f t="shared" si="19"/>
        <v>16585</v>
      </c>
      <c r="J465" s="52">
        <f t="shared" si="19"/>
        <v>38861</v>
      </c>
      <c r="K465" s="52">
        <f t="shared" si="17"/>
        <v>0</v>
      </c>
      <c r="L465" s="52">
        <v>17744.5</v>
      </c>
      <c r="M465" s="52">
        <v>12902.3</v>
      </c>
      <c r="N465" s="52">
        <v>38861</v>
      </c>
      <c r="O465" s="52">
        <v>0</v>
      </c>
      <c r="P465" s="52">
        <v>315.89999999999998</v>
      </c>
      <c r="Q465" s="52">
        <v>0</v>
      </c>
      <c r="R465" s="52">
        <v>0</v>
      </c>
      <c r="S465" s="52">
        <v>0</v>
      </c>
      <c r="T465" s="52">
        <v>37074.300000000003</v>
      </c>
      <c r="U465" s="52">
        <v>3682.7</v>
      </c>
      <c r="V465" s="52">
        <v>0</v>
      </c>
      <c r="W465" s="52">
        <v>0</v>
      </c>
    </row>
    <row r="466" spans="2:23">
      <c r="B466" s="137"/>
      <c r="C466" s="137"/>
      <c r="D466" s="137" t="s">
        <v>198</v>
      </c>
      <c r="E466" s="137" t="s">
        <v>58</v>
      </c>
      <c r="F466" s="137" t="s">
        <v>197</v>
      </c>
      <c r="G466" s="52">
        <f t="shared" si="18"/>
        <v>52747.9</v>
      </c>
      <c r="H466" s="52">
        <f t="shared" si="19"/>
        <v>0</v>
      </c>
      <c r="I466" s="52">
        <f t="shared" si="19"/>
        <v>13886.900000000001</v>
      </c>
      <c r="J466" s="52">
        <f t="shared" si="19"/>
        <v>38861</v>
      </c>
      <c r="K466" s="52">
        <f t="shared" si="17"/>
        <v>0</v>
      </c>
      <c r="L466" s="52">
        <v>0</v>
      </c>
      <c r="M466" s="52">
        <v>10204.200000000001</v>
      </c>
      <c r="N466" s="52">
        <v>38861</v>
      </c>
      <c r="O466" s="52">
        <v>0</v>
      </c>
      <c r="P466" s="52">
        <v>0</v>
      </c>
      <c r="Q466" s="52">
        <v>0</v>
      </c>
      <c r="R466" s="52">
        <v>0</v>
      </c>
      <c r="S466" s="52">
        <v>0</v>
      </c>
      <c r="T466" s="52">
        <v>0</v>
      </c>
      <c r="U466" s="52">
        <v>3682.7</v>
      </c>
      <c r="V466" s="52">
        <v>0</v>
      </c>
      <c r="W466" s="52">
        <v>0</v>
      </c>
    </row>
    <row r="467" spans="2:23">
      <c r="B467" s="137"/>
      <c r="C467" s="137"/>
      <c r="D467" s="137"/>
      <c r="E467" s="137" t="s">
        <v>153</v>
      </c>
      <c r="F467" s="51" t="s">
        <v>58</v>
      </c>
      <c r="G467" s="52">
        <f t="shared" si="18"/>
        <v>47359.299999999996</v>
      </c>
      <c r="H467" s="52">
        <f t="shared" si="19"/>
        <v>0</v>
      </c>
      <c r="I467" s="52">
        <f t="shared" si="19"/>
        <v>12519.6</v>
      </c>
      <c r="J467" s="52">
        <f t="shared" si="19"/>
        <v>34839.699999999997</v>
      </c>
      <c r="K467" s="52">
        <f t="shared" si="17"/>
        <v>0</v>
      </c>
      <c r="L467" s="52">
        <v>0</v>
      </c>
      <c r="M467" s="52">
        <v>9200.6</v>
      </c>
      <c r="N467" s="52">
        <v>34839.699999999997</v>
      </c>
      <c r="O467" s="52">
        <v>0</v>
      </c>
      <c r="P467" s="52">
        <v>0</v>
      </c>
      <c r="Q467" s="52">
        <v>0</v>
      </c>
      <c r="R467" s="52">
        <v>0</v>
      </c>
      <c r="S467" s="52">
        <v>0</v>
      </c>
      <c r="T467" s="52">
        <v>0</v>
      </c>
      <c r="U467" s="52">
        <v>3319</v>
      </c>
      <c r="V467" s="52">
        <v>0</v>
      </c>
      <c r="W467" s="52">
        <v>0</v>
      </c>
    </row>
    <row r="468" spans="2:23">
      <c r="B468" s="137"/>
      <c r="C468" s="137"/>
      <c r="D468" s="137"/>
      <c r="E468" s="137"/>
      <c r="F468" s="51" t="s">
        <v>199</v>
      </c>
      <c r="G468" s="52">
        <f t="shared" si="18"/>
        <v>15134.9</v>
      </c>
      <c r="H468" s="52">
        <f t="shared" si="19"/>
        <v>0</v>
      </c>
      <c r="I468" s="52">
        <f t="shared" si="19"/>
        <v>3991.4</v>
      </c>
      <c r="J468" s="52">
        <f t="shared" si="19"/>
        <v>11143.5</v>
      </c>
      <c r="K468" s="52">
        <f t="shared" si="17"/>
        <v>0</v>
      </c>
      <c r="L468" s="52">
        <v>0</v>
      </c>
      <c r="M468" s="52">
        <v>2929.8</v>
      </c>
      <c r="N468" s="52">
        <v>11143.5</v>
      </c>
      <c r="O468" s="52">
        <v>0</v>
      </c>
      <c r="P468" s="52">
        <v>0</v>
      </c>
      <c r="Q468" s="52">
        <v>0</v>
      </c>
      <c r="R468" s="52">
        <v>0</v>
      </c>
      <c r="S468" s="52">
        <v>0</v>
      </c>
      <c r="T468" s="52">
        <v>0</v>
      </c>
      <c r="U468" s="52">
        <v>1061.5999999999999</v>
      </c>
      <c r="V468" s="52">
        <v>0</v>
      </c>
      <c r="W468" s="52">
        <v>0</v>
      </c>
    </row>
    <row r="469" spans="2:23" ht="31.2">
      <c r="B469" s="137"/>
      <c r="C469" s="137"/>
      <c r="D469" s="137"/>
      <c r="E469" s="137"/>
      <c r="F469" s="51" t="s">
        <v>200</v>
      </c>
      <c r="G469" s="52">
        <f t="shared" si="18"/>
        <v>13314.1</v>
      </c>
      <c r="H469" s="52">
        <f t="shared" si="19"/>
        <v>0</v>
      </c>
      <c r="I469" s="52">
        <f t="shared" si="19"/>
        <v>3511.2000000000003</v>
      </c>
      <c r="J469" s="52">
        <f t="shared" si="19"/>
        <v>9802.9</v>
      </c>
      <c r="K469" s="52">
        <f t="shared" si="17"/>
        <v>0</v>
      </c>
      <c r="L469" s="52">
        <v>0</v>
      </c>
      <c r="M469" s="52">
        <v>2577.3000000000002</v>
      </c>
      <c r="N469" s="52">
        <v>9802.9</v>
      </c>
      <c r="O469" s="52">
        <v>0</v>
      </c>
      <c r="P469" s="52">
        <v>0</v>
      </c>
      <c r="Q469" s="52">
        <v>0</v>
      </c>
      <c r="R469" s="52">
        <v>0</v>
      </c>
      <c r="S469" s="52">
        <v>0</v>
      </c>
      <c r="T469" s="52">
        <v>0</v>
      </c>
      <c r="U469" s="52">
        <v>933.9</v>
      </c>
      <c r="V469" s="52">
        <v>0</v>
      </c>
      <c r="W469" s="52">
        <v>0</v>
      </c>
    </row>
    <row r="470" spans="2:23">
      <c r="B470" s="137"/>
      <c r="C470" s="137"/>
      <c r="D470" s="137"/>
      <c r="E470" s="137"/>
      <c r="F470" s="51" t="s">
        <v>201</v>
      </c>
      <c r="G470" s="52">
        <f t="shared" si="18"/>
        <v>448.3</v>
      </c>
      <c r="H470" s="52">
        <f t="shared" si="19"/>
        <v>0</v>
      </c>
      <c r="I470" s="52">
        <f t="shared" si="19"/>
        <v>118.19999999999999</v>
      </c>
      <c r="J470" s="52">
        <f t="shared" si="19"/>
        <v>330.1</v>
      </c>
      <c r="K470" s="52">
        <f t="shared" si="17"/>
        <v>0</v>
      </c>
      <c r="L470" s="52">
        <v>0</v>
      </c>
      <c r="M470" s="52">
        <v>86.8</v>
      </c>
      <c r="N470" s="52">
        <v>330.1</v>
      </c>
      <c r="O470" s="52">
        <v>0</v>
      </c>
      <c r="P470" s="52">
        <v>0</v>
      </c>
      <c r="Q470" s="52">
        <v>0</v>
      </c>
      <c r="R470" s="52">
        <v>0</v>
      </c>
      <c r="S470" s="52">
        <v>0</v>
      </c>
      <c r="T470" s="52">
        <v>0</v>
      </c>
      <c r="U470" s="52">
        <v>31.4</v>
      </c>
      <c r="V470" s="52">
        <v>0</v>
      </c>
      <c r="W470" s="52">
        <v>0</v>
      </c>
    </row>
    <row r="471" spans="2:23">
      <c r="B471" s="137"/>
      <c r="C471" s="137"/>
      <c r="D471" s="137"/>
      <c r="E471" s="137"/>
      <c r="F471" s="51" t="s">
        <v>202</v>
      </c>
      <c r="G471" s="52">
        <f t="shared" si="18"/>
        <v>894.8</v>
      </c>
      <c r="H471" s="52">
        <f t="shared" si="19"/>
        <v>0</v>
      </c>
      <c r="I471" s="52">
        <f t="shared" si="19"/>
        <v>236</v>
      </c>
      <c r="J471" s="52">
        <f t="shared" si="19"/>
        <v>658.8</v>
      </c>
      <c r="K471" s="52">
        <f t="shared" si="17"/>
        <v>0</v>
      </c>
      <c r="L471" s="52">
        <v>0</v>
      </c>
      <c r="M471" s="52">
        <v>173.2</v>
      </c>
      <c r="N471" s="52">
        <v>658.8</v>
      </c>
      <c r="O471" s="52">
        <v>0</v>
      </c>
      <c r="P471" s="52">
        <v>0</v>
      </c>
      <c r="Q471" s="52">
        <v>0</v>
      </c>
      <c r="R471" s="52">
        <v>0</v>
      </c>
      <c r="S471" s="52">
        <v>0</v>
      </c>
      <c r="T471" s="52">
        <v>0</v>
      </c>
      <c r="U471" s="52">
        <v>62.8</v>
      </c>
      <c r="V471" s="52">
        <v>0</v>
      </c>
      <c r="W471" s="52">
        <v>0</v>
      </c>
    </row>
    <row r="472" spans="2:23" ht="31.2">
      <c r="B472" s="137"/>
      <c r="C472" s="137"/>
      <c r="D472" s="137"/>
      <c r="E472" s="137"/>
      <c r="F472" s="51" t="s">
        <v>203</v>
      </c>
      <c r="G472" s="52">
        <f t="shared" si="18"/>
        <v>2031.5</v>
      </c>
      <c r="H472" s="52">
        <f t="shared" si="19"/>
        <v>0</v>
      </c>
      <c r="I472" s="52">
        <f t="shared" si="19"/>
        <v>535.79999999999995</v>
      </c>
      <c r="J472" s="52">
        <f t="shared" si="19"/>
        <v>1495.7</v>
      </c>
      <c r="K472" s="52">
        <f t="shared" si="17"/>
        <v>0</v>
      </c>
      <c r="L472" s="52">
        <v>0</v>
      </c>
      <c r="M472" s="52">
        <v>393.3</v>
      </c>
      <c r="N472" s="52">
        <v>1495.7</v>
      </c>
      <c r="O472" s="52">
        <v>0</v>
      </c>
      <c r="P472" s="52">
        <v>0</v>
      </c>
      <c r="Q472" s="52">
        <v>0</v>
      </c>
      <c r="R472" s="52">
        <v>0</v>
      </c>
      <c r="S472" s="52">
        <v>0</v>
      </c>
      <c r="T472" s="52">
        <v>0</v>
      </c>
      <c r="U472" s="52">
        <v>142.5</v>
      </c>
      <c r="V472" s="52">
        <v>0</v>
      </c>
      <c r="W472" s="52">
        <v>0</v>
      </c>
    </row>
    <row r="473" spans="2:23">
      <c r="B473" s="137"/>
      <c r="C473" s="137"/>
      <c r="D473" s="137"/>
      <c r="E473" s="137"/>
      <c r="F473" s="51" t="s">
        <v>204</v>
      </c>
      <c r="G473" s="52">
        <f t="shared" si="18"/>
        <v>446.3</v>
      </c>
      <c r="H473" s="52">
        <f t="shared" si="19"/>
        <v>0</v>
      </c>
      <c r="I473" s="52">
        <f t="shared" si="19"/>
        <v>117.7</v>
      </c>
      <c r="J473" s="52">
        <f t="shared" si="19"/>
        <v>328.6</v>
      </c>
      <c r="K473" s="52">
        <f t="shared" si="17"/>
        <v>0</v>
      </c>
      <c r="L473" s="52">
        <v>0</v>
      </c>
      <c r="M473" s="52">
        <v>86.4</v>
      </c>
      <c r="N473" s="52">
        <v>328.6</v>
      </c>
      <c r="O473" s="52">
        <v>0</v>
      </c>
      <c r="P473" s="52">
        <v>0</v>
      </c>
      <c r="Q473" s="52">
        <v>0</v>
      </c>
      <c r="R473" s="52">
        <v>0</v>
      </c>
      <c r="S473" s="52">
        <v>0</v>
      </c>
      <c r="T473" s="52">
        <v>0</v>
      </c>
      <c r="U473" s="52">
        <v>31.3</v>
      </c>
      <c r="V473" s="52">
        <v>0</v>
      </c>
      <c r="W473" s="52">
        <v>0</v>
      </c>
    </row>
    <row r="474" spans="2:23">
      <c r="B474" s="137"/>
      <c r="C474" s="137"/>
      <c r="D474" s="137"/>
      <c r="E474" s="137"/>
      <c r="F474" s="51" t="s">
        <v>55</v>
      </c>
      <c r="G474" s="52">
        <f t="shared" si="18"/>
        <v>15089.400000000001</v>
      </c>
      <c r="H474" s="52">
        <f t="shared" si="19"/>
        <v>0</v>
      </c>
      <c r="I474" s="52">
        <f t="shared" si="19"/>
        <v>4009.3</v>
      </c>
      <c r="J474" s="52">
        <f t="shared" si="19"/>
        <v>11080.1</v>
      </c>
      <c r="K474" s="52">
        <f t="shared" si="17"/>
        <v>0</v>
      </c>
      <c r="L474" s="52">
        <v>0</v>
      </c>
      <c r="M474" s="52">
        <v>2953.8</v>
      </c>
      <c r="N474" s="52">
        <v>11080.1</v>
      </c>
      <c r="O474" s="52">
        <v>0</v>
      </c>
      <c r="P474" s="52">
        <v>0</v>
      </c>
      <c r="Q474" s="52">
        <v>0</v>
      </c>
      <c r="R474" s="52">
        <v>0</v>
      </c>
      <c r="S474" s="52">
        <v>0</v>
      </c>
      <c r="T474" s="52">
        <v>0</v>
      </c>
      <c r="U474" s="52">
        <v>1055.5</v>
      </c>
      <c r="V474" s="52">
        <v>0</v>
      </c>
      <c r="W474" s="52">
        <v>0</v>
      </c>
    </row>
    <row r="475" spans="2:23">
      <c r="B475" s="137"/>
      <c r="C475" s="137"/>
      <c r="D475" s="137"/>
      <c r="E475" s="137" t="s">
        <v>154</v>
      </c>
      <c r="F475" s="51" t="s">
        <v>58</v>
      </c>
      <c r="G475" s="52">
        <f t="shared" si="18"/>
        <v>5345.8</v>
      </c>
      <c r="H475" s="52">
        <f t="shared" si="19"/>
        <v>0</v>
      </c>
      <c r="I475" s="52">
        <f t="shared" si="19"/>
        <v>1356</v>
      </c>
      <c r="J475" s="52">
        <f t="shared" si="19"/>
        <v>3989.8</v>
      </c>
      <c r="K475" s="52">
        <f t="shared" si="17"/>
        <v>0</v>
      </c>
      <c r="L475" s="52">
        <v>0</v>
      </c>
      <c r="M475" s="52">
        <v>995.3</v>
      </c>
      <c r="N475" s="52">
        <v>3989.8</v>
      </c>
      <c r="O475" s="52">
        <v>0</v>
      </c>
      <c r="P475" s="52">
        <v>0</v>
      </c>
      <c r="Q475" s="52">
        <v>0</v>
      </c>
      <c r="R475" s="52">
        <v>0</v>
      </c>
      <c r="S475" s="52">
        <v>0</v>
      </c>
      <c r="T475" s="52">
        <v>0</v>
      </c>
      <c r="U475" s="52">
        <v>360.7</v>
      </c>
      <c r="V475" s="52">
        <v>0</v>
      </c>
      <c r="W475" s="52">
        <v>0</v>
      </c>
    </row>
    <row r="476" spans="2:23">
      <c r="B476" s="137"/>
      <c r="C476" s="137"/>
      <c r="D476" s="137"/>
      <c r="E476" s="137"/>
      <c r="F476" s="51" t="s">
        <v>205</v>
      </c>
      <c r="G476" s="52">
        <f t="shared" si="18"/>
        <v>1783.6999999999998</v>
      </c>
      <c r="H476" s="52">
        <f t="shared" si="19"/>
        <v>0</v>
      </c>
      <c r="I476" s="52">
        <f t="shared" si="19"/>
        <v>470.4</v>
      </c>
      <c r="J476" s="52">
        <f t="shared" si="19"/>
        <v>1313.3</v>
      </c>
      <c r="K476" s="52">
        <f t="shared" si="17"/>
        <v>0</v>
      </c>
      <c r="L476" s="52">
        <v>0</v>
      </c>
      <c r="M476" s="52">
        <v>345.3</v>
      </c>
      <c r="N476" s="52">
        <v>1313.3</v>
      </c>
      <c r="O476" s="52">
        <v>0</v>
      </c>
      <c r="P476" s="52">
        <v>0</v>
      </c>
      <c r="Q476" s="52">
        <v>0</v>
      </c>
      <c r="R476" s="52">
        <v>0</v>
      </c>
      <c r="S476" s="52">
        <v>0</v>
      </c>
      <c r="T476" s="52">
        <v>0</v>
      </c>
      <c r="U476" s="52">
        <v>125.1</v>
      </c>
      <c r="V476" s="52">
        <v>0</v>
      </c>
      <c r="W476" s="52">
        <v>0</v>
      </c>
    </row>
    <row r="477" spans="2:23">
      <c r="B477" s="137"/>
      <c r="C477" s="137"/>
      <c r="D477" s="137"/>
      <c r="E477" s="137"/>
      <c r="F477" s="51" t="s">
        <v>206</v>
      </c>
      <c r="G477" s="52">
        <f t="shared" si="18"/>
        <v>1648.9</v>
      </c>
      <c r="H477" s="52">
        <f t="shared" si="19"/>
        <v>0</v>
      </c>
      <c r="I477" s="52">
        <f t="shared" si="19"/>
        <v>434.9</v>
      </c>
      <c r="J477" s="52">
        <f t="shared" si="19"/>
        <v>1214</v>
      </c>
      <c r="K477" s="52">
        <f t="shared" si="17"/>
        <v>0</v>
      </c>
      <c r="L477" s="52">
        <v>0</v>
      </c>
      <c r="M477" s="52">
        <v>319.2</v>
      </c>
      <c r="N477" s="52">
        <v>1214</v>
      </c>
      <c r="O477" s="52">
        <v>0</v>
      </c>
      <c r="P477" s="52">
        <v>0</v>
      </c>
      <c r="Q477" s="52">
        <v>0</v>
      </c>
      <c r="R477" s="52">
        <v>0</v>
      </c>
      <c r="S477" s="52">
        <v>0</v>
      </c>
      <c r="T477" s="52">
        <v>0</v>
      </c>
      <c r="U477" s="52">
        <v>115.7</v>
      </c>
      <c r="V477" s="52">
        <v>0</v>
      </c>
      <c r="W477" s="52">
        <v>0</v>
      </c>
    </row>
    <row r="478" spans="2:23">
      <c r="B478" s="137"/>
      <c r="C478" s="137"/>
      <c r="D478" s="137"/>
      <c r="E478" s="137"/>
      <c r="F478" s="51" t="s">
        <v>207</v>
      </c>
      <c r="G478" s="52">
        <f t="shared" si="18"/>
        <v>355.4</v>
      </c>
      <c r="H478" s="52">
        <f t="shared" si="19"/>
        <v>0</v>
      </c>
      <c r="I478" s="52">
        <f t="shared" si="19"/>
        <v>39.9</v>
      </c>
      <c r="J478" s="52">
        <f t="shared" si="19"/>
        <v>315.5</v>
      </c>
      <c r="K478" s="52">
        <f t="shared" si="17"/>
        <v>0</v>
      </c>
      <c r="L478" s="52">
        <v>0</v>
      </c>
      <c r="M478" s="52">
        <v>29.3</v>
      </c>
      <c r="N478" s="52">
        <v>315.5</v>
      </c>
      <c r="O478" s="52">
        <v>0</v>
      </c>
      <c r="P478" s="52">
        <v>0</v>
      </c>
      <c r="Q478" s="52">
        <v>0</v>
      </c>
      <c r="R478" s="52">
        <v>0</v>
      </c>
      <c r="S478" s="52">
        <v>0</v>
      </c>
      <c r="T478" s="52">
        <v>0</v>
      </c>
      <c r="U478" s="52">
        <v>10.6</v>
      </c>
      <c r="V478" s="52">
        <v>0</v>
      </c>
      <c r="W478" s="52">
        <v>0</v>
      </c>
    </row>
    <row r="479" spans="2:23" ht="31.2">
      <c r="B479" s="137"/>
      <c r="C479" s="137"/>
      <c r="D479" s="137"/>
      <c r="E479" s="137"/>
      <c r="F479" s="51" t="s">
        <v>208</v>
      </c>
      <c r="G479" s="52">
        <f t="shared" si="18"/>
        <v>109.1</v>
      </c>
      <c r="H479" s="52">
        <f t="shared" si="19"/>
        <v>0</v>
      </c>
      <c r="I479" s="52">
        <f t="shared" si="19"/>
        <v>28.8</v>
      </c>
      <c r="J479" s="52">
        <f t="shared" si="19"/>
        <v>80.3</v>
      </c>
      <c r="K479" s="52">
        <f t="shared" si="17"/>
        <v>0</v>
      </c>
      <c r="L479" s="52">
        <v>0</v>
      </c>
      <c r="M479" s="52">
        <v>21.1</v>
      </c>
      <c r="N479" s="52">
        <v>80.3</v>
      </c>
      <c r="O479" s="52">
        <v>0</v>
      </c>
      <c r="P479" s="52">
        <v>0</v>
      </c>
      <c r="Q479" s="52">
        <v>0</v>
      </c>
      <c r="R479" s="52">
        <v>0</v>
      </c>
      <c r="S479" s="52">
        <v>0</v>
      </c>
      <c r="T479" s="52">
        <v>0</v>
      </c>
      <c r="U479" s="52">
        <v>7.7</v>
      </c>
      <c r="V479" s="52">
        <v>0</v>
      </c>
      <c r="W479" s="52">
        <v>0</v>
      </c>
    </row>
    <row r="480" spans="2:23">
      <c r="B480" s="137"/>
      <c r="C480" s="137"/>
      <c r="D480" s="137"/>
      <c r="E480" s="137"/>
      <c r="F480" s="51" t="s">
        <v>209</v>
      </c>
      <c r="G480" s="52">
        <f t="shared" si="18"/>
        <v>0</v>
      </c>
      <c r="H480" s="52">
        <f t="shared" si="19"/>
        <v>0</v>
      </c>
      <c r="I480" s="52">
        <f t="shared" si="19"/>
        <v>0</v>
      </c>
      <c r="J480" s="52">
        <f t="shared" si="19"/>
        <v>0</v>
      </c>
      <c r="K480" s="52">
        <f t="shared" si="17"/>
        <v>0</v>
      </c>
      <c r="L480" s="52">
        <v>0</v>
      </c>
      <c r="M480" s="52">
        <v>0</v>
      </c>
      <c r="N480" s="52">
        <v>0</v>
      </c>
      <c r="O480" s="52">
        <v>0</v>
      </c>
      <c r="P480" s="52">
        <v>0</v>
      </c>
      <c r="Q480" s="52">
        <v>0</v>
      </c>
      <c r="R480" s="52">
        <v>0</v>
      </c>
      <c r="S480" s="52">
        <v>0</v>
      </c>
      <c r="T480" s="52">
        <v>0</v>
      </c>
      <c r="U480" s="52">
        <v>0</v>
      </c>
      <c r="V480" s="52">
        <v>0</v>
      </c>
      <c r="W480" s="52">
        <v>0</v>
      </c>
    </row>
    <row r="481" spans="2:23">
      <c r="B481" s="137"/>
      <c r="C481" s="137"/>
      <c r="D481" s="137"/>
      <c r="E481" s="137"/>
      <c r="F481" s="51" t="s">
        <v>55</v>
      </c>
      <c r="G481" s="52">
        <f t="shared" si="18"/>
        <v>1448.7</v>
      </c>
      <c r="H481" s="52">
        <f t="shared" si="19"/>
        <v>0</v>
      </c>
      <c r="I481" s="52">
        <f t="shared" si="19"/>
        <v>382</v>
      </c>
      <c r="J481" s="52">
        <f t="shared" si="19"/>
        <v>1066.7</v>
      </c>
      <c r="K481" s="52">
        <f t="shared" si="17"/>
        <v>0</v>
      </c>
      <c r="L481" s="52">
        <v>0</v>
      </c>
      <c r="M481" s="52">
        <v>280.39999999999998</v>
      </c>
      <c r="N481" s="52">
        <v>1066.7</v>
      </c>
      <c r="O481" s="52">
        <v>0</v>
      </c>
      <c r="P481" s="52">
        <v>0</v>
      </c>
      <c r="Q481" s="52">
        <v>0</v>
      </c>
      <c r="R481" s="52">
        <v>0</v>
      </c>
      <c r="S481" s="52">
        <v>0</v>
      </c>
      <c r="T481" s="52">
        <v>0</v>
      </c>
      <c r="U481" s="52">
        <v>101.6</v>
      </c>
      <c r="V481" s="52">
        <v>0</v>
      </c>
      <c r="W481" s="52">
        <v>0</v>
      </c>
    </row>
    <row r="482" spans="2:23" ht="62.4">
      <c r="B482" s="137"/>
      <c r="C482" s="137"/>
      <c r="D482" s="137"/>
      <c r="E482" s="51" t="s">
        <v>210</v>
      </c>
      <c r="F482" s="51" t="s">
        <v>233</v>
      </c>
      <c r="G482" s="52">
        <f t="shared" si="18"/>
        <v>42.8</v>
      </c>
      <c r="H482" s="52">
        <f t="shared" si="19"/>
        <v>0</v>
      </c>
      <c r="I482" s="52">
        <f t="shared" si="19"/>
        <v>11.3</v>
      </c>
      <c r="J482" s="52">
        <f t="shared" si="19"/>
        <v>31.5</v>
      </c>
      <c r="K482" s="52">
        <f t="shared" si="17"/>
        <v>0</v>
      </c>
      <c r="L482" s="52">
        <v>0</v>
      </c>
      <c r="M482" s="52">
        <v>8.3000000000000007</v>
      </c>
      <c r="N482" s="52">
        <v>31.5</v>
      </c>
      <c r="O482" s="52">
        <v>0</v>
      </c>
      <c r="P482" s="52">
        <v>0</v>
      </c>
      <c r="Q482" s="52">
        <v>0</v>
      </c>
      <c r="R482" s="52">
        <v>0</v>
      </c>
      <c r="S482" s="52">
        <v>0</v>
      </c>
      <c r="T482" s="52">
        <v>0</v>
      </c>
      <c r="U482" s="52">
        <v>3</v>
      </c>
      <c r="V482" s="52">
        <v>0</v>
      </c>
      <c r="W482" s="52">
        <v>0</v>
      </c>
    </row>
    <row r="483" spans="2:23">
      <c r="B483" s="137"/>
      <c r="C483" s="137"/>
      <c r="D483" s="137"/>
      <c r="E483" s="137" t="s">
        <v>211</v>
      </c>
      <c r="F483" s="137" t="s">
        <v>197</v>
      </c>
      <c r="G483" s="52">
        <f t="shared" si="18"/>
        <v>0</v>
      </c>
      <c r="H483" s="52">
        <f t="shared" si="19"/>
        <v>0</v>
      </c>
      <c r="I483" s="52">
        <f t="shared" si="19"/>
        <v>0</v>
      </c>
      <c r="J483" s="52">
        <f t="shared" si="19"/>
        <v>0</v>
      </c>
      <c r="K483" s="52">
        <f t="shared" si="17"/>
        <v>0</v>
      </c>
      <c r="L483" s="52">
        <v>0</v>
      </c>
      <c r="M483" s="52">
        <v>0</v>
      </c>
      <c r="N483" s="52">
        <v>0</v>
      </c>
      <c r="O483" s="52">
        <v>0</v>
      </c>
      <c r="P483" s="52">
        <v>0</v>
      </c>
      <c r="Q483" s="52">
        <v>0</v>
      </c>
      <c r="R483" s="52">
        <v>0</v>
      </c>
      <c r="S483" s="52">
        <v>0</v>
      </c>
      <c r="T483" s="52">
        <v>0</v>
      </c>
      <c r="U483" s="52">
        <v>0</v>
      </c>
      <c r="V483" s="52">
        <v>0</v>
      </c>
      <c r="W483" s="52">
        <v>0</v>
      </c>
    </row>
    <row r="484" spans="2:23">
      <c r="B484" s="137"/>
      <c r="C484" s="137"/>
      <c r="D484" s="137" t="s">
        <v>212</v>
      </c>
      <c r="E484" s="137" t="s">
        <v>58</v>
      </c>
      <c r="F484" s="137" t="s">
        <v>197</v>
      </c>
      <c r="G484" s="52">
        <f t="shared" si="18"/>
        <v>31563.599999999999</v>
      </c>
      <c r="H484" s="52">
        <f t="shared" si="19"/>
        <v>28865.5</v>
      </c>
      <c r="I484" s="52">
        <f t="shared" si="19"/>
        <v>2698.1</v>
      </c>
      <c r="J484" s="52">
        <f t="shared" si="19"/>
        <v>0</v>
      </c>
      <c r="K484" s="52">
        <f t="shared" si="17"/>
        <v>0</v>
      </c>
      <c r="L484" s="52">
        <v>14877.2</v>
      </c>
      <c r="M484" s="52">
        <v>2698.1</v>
      </c>
      <c r="N484" s="52">
        <v>0</v>
      </c>
      <c r="O484" s="52">
        <v>0</v>
      </c>
      <c r="P484" s="52">
        <v>0</v>
      </c>
      <c r="Q484" s="52">
        <v>0</v>
      </c>
      <c r="R484" s="52">
        <v>0</v>
      </c>
      <c r="S484" s="52">
        <v>0</v>
      </c>
      <c r="T484" s="52">
        <v>13988.3</v>
      </c>
      <c r="U484" s="52">
        <v>0</v>
      </c>
      <c r="V484" s="52">
        <v>0</v>
      </c>
      <c r="W484" s="52">
        <v>0</v>
      </c>
    </row>
    <row r="485" spans="2:23">
      <c r="B485" s="137"/>
      <c r="C485" s="137"/>
      <c r="D485" s="137"/>
      <c r="E485" s="137" t="s">
        <v>199</v>
      </c>
      <c r="F485" s="51" t="s">
        <v>213</v>
      </c>
      <c r="G485" s="52">
        <f t="shared" si="18"/>
        <v>15.7</v>
      </c>
      <c r="H485" s="52">
        <f t="shared" si="19"/>
        <v>15.7</v>
      </c>
      <c r="I485" s="52">
        <f t="shared" si="19"/>
        <v>0</v>
      </c>
      <c r="J485" s="52">
        <f t="shared" si="19"/>
        <v>0</v>
      </c>
      <c r="K485" s="52">
        <f t="shared" si="17"/>
        <v>0</v>
      </c>
      <c r="L485" s="52">
        <v>15.7</v>
      </c>
      <c r="M485" s="52">
        <v>0</v>
      </c>
      <c r="N485" s="52">
        <v>0</v>
      </c>
      <c r="O485" s="52">
        <v>0</v>
      </c>
      <c r="P485" s="52">
        <v>0</v>
      </c>
      <c r="Q485" s="52">
        <v>0</v>
      </c>
      <c r="R485" s="52">
        <v>0</v>
      </c>
      <c r="S485" s="52">
        <v>0</v>
      </c>
      <c r="T485" s="52">
        <v>0</v>
      </c>
      <c r="U485" s="52">
        <v>0</v>
      </c>
      <c r="V485" s="52">
        <v>0</v>
      </c>
      <c r="W485" s="52">
        <v>0</v>
      </c>
    </row>
    <row r="486" spans="2:23">
      <c r="B486" s="137"/>
      <c r="C486" s="137"/>
      <c r="D486" s="137"/>
      <c r="E486" s="137"/>
      <c r="F486" s="51" t="s">
        <v>55</v>
      </c>
      <c r="G486" s="52">
        <f t="shared" si="18"/>
        <v>7967.3</v>
      </c>
      <c r="H486" s="52">
        <f t="shared" si="19"/>
        <v>7967.3</v>
      </c>
      <c r="I486" s="52">
        <f t="shared" si="19"/>
        <v>0</v>
      </c>
      <c r="J486" s="52">
        <f t="shared" si="19"/>
        <v>0</v>
      </c>
      <c r="K486" s="52">
        <f t="shared" si="17"/>
        <v>0</v>
      </c>
      <c r="L486" s="52">
        <v>1798.2</v>
      </c>
      <c r="M486" s="52">
        <v>0</v>
      </c>
      <c r="N486" s="52">
        <v>0</v>
      </c>
      <c r="O486" s="52">
        <v>0</v>
      </c>
      <c r="P486" s="52">
        <v>0</v>
      </c>
      <c r="Q486" s="52">
        <v>0</v>
      </c>
      <c r="R486" s="52">
        <v>0</v>
      </c>
      <c r="S486" s="52">
        <v>0</v>
      </c>
      <c r="T486" s="52">
        <v>6169.1</v>
      </c>
      <c r="U486" s="52">
        <v>0</v>
      </c>
      <c r="V486" s="52">
        <v>0</v>
      </c>
      <c r="W486" s="52">
        <v>0</v>
      </c>
    </row>
    <row r="487" spans="2:23">
      <c r="B487" s="137"/>
      <c r="C487" s="137"/>
      <c r="D487" s="137"/>
      <c r="E487" s="137" t="s">
        <v>112</v>
      </c>
      <c r="F487" s="137" t="s">
        <v>197</v>
      </c>
      <c r="G487" s="52">
        <f t="shared" si="18"/>
        <v>1307.7</v>
      </c>
      <c r="H487" s="52">
        <f t="shared" si="19"/>
        <v>1307.7</v>
      </c>
      <c r="I487" s="52">
        <f t="shared" si="19"/>
        <v>0</v>
      </c>
      <c r="J487" s="52">
        <f t="shared" si="19"/>
        <v>0</v>
      </c>
      <c r="K487" s="52">
        <f t="shared" si="17"/>
        <v>0</v>
      </c>
      <c r="L487" s="52">
        <v>139.19999999999999</v>
      </c>
      <c r="M487" s="52">
        <v>0</v>
      </c>
      <c r="N487" s="52">
        <v>0</v>
      </c>
      <c r="O487" s="52">
        <v>0</v>
      </c>
      <c r="P487" s="52">
        <v>0</v>
      </c>
      <c r="Q487" s="52">
        <v>0</v>
      </c>
      <c r="R487" s="52">
        <v>0</v>
      </c>
      <c r="S487" s="52">
        <v>0</v>
      </c>
      <c r="T487" s="52">
        <v>1168.5</v>
      </c>
      <c r="U487" s="52">
        <v>0</v>
      </c>
      <c r="V487" s="52">
        <v>0</v>
      </c>
      <c r="W487" s="52">
        <v>0</v>
      </c>
    </row>
    <row r="488" spans="2:23">
      <c r="B488" s="137"/>
      <c r="C488" s="137"/>
      <c r="D488" s="137"/>
      <c r="E488" s="137" t="s">
        <v>194</v>
      </c>
      <c r="F488" s="137" t="s">
        <v>197</v>
      </c>
      <c r="G488" s="52">
        <f t="shared" si="18"/>
        <v>730.9</v>
      </c>
      <c r="H488" s="52">
        <f t="shared" si="19"/>
        <v>730.9</v>
      </c>
      <c r="I488" s="52">
        <f t="shared" si="19"/>
        <v>0</v>
      </c>
      <c r="J488" s="52">
        <f t="shared" si="19"/>
        <v>0</v>
      </c>
      <c r="K488" s="52">
        <f t="shared" si="17"/>
        <v>0</v>
      </c>
      <c r="L488" s="52">
        <v>395.7</v>
      </c>
      <c r="M488" s="52">
        <v>0</v>
      </c>
      <c r="N488" s="52">
        <v>0</v>
      </c>
      <c r="O488" s="52">
        <v>0</v>
      </c>
      <c r="P488" s="52">
        <v>0</v>
      </c>
      <c r="Q488" s="52">
        <v>0</v>
      </c>
      <c r="R488" s="52">
        <v>0</v>
      </c>
      <c r="S488" s="52">
        <v>0</v>
      </c>
      <c r="T488" s="52">
        <v>335.2</v>
      </c>
      <c r="U488" s="52">
        <v>0</v>
      </c>
      <c r="V488" s="52">
        <v>0</v>
      </c>
      <c r="W488" s="52">
        <v>0</v>
      </c>
    </row>
    <row r="489" spans="2:23">
      <c r="B489" s="137"/>
      <c r="C489" s="137"/>
      <c r="D489" s="137"/>
      <c r="E489" s="137" t="s">
        <v>200</v>
      </c>
      <c r="F489" s="51" t="s">
        <v>214</v>
      </c>
      <c r="G489" s="52">
        <f t="shared" si="18"/>
        <v>11230.4</v>
      </c>
      <c r="H489" s="52">
        <f t="shared" si="19"/>
        <v>11230.4</v>
      </c>
      <c r="I489" s="52">
        <f t="shared" si="19"/>
        <v>0</v>
      </c>
      <c r="J489" s="52">
        <f t="shared" si="19"/>
        <v>0</v>
      </c>
      <c r="K489" s="52">
        <f t="shared" si="17"/>
        <v>0</v>
      </c>
      <c r="L489" s="52">
        <v>9915.6</v>
      </c>
      <c r="M489" s="52">
        <v>0</v>
      </c>
      <c r="N489" s="52">
        <v>0</v>
      </c>
      <c r="O489" s="52">
        <v>0</v>
      </c>
      <c r="P489" s="52">
        <v>0</v>
      </c>
      <c r="Q489" s="52">
        <v>0</v>
      </c>
      <c r="R489" s="52">
        <v>0</v>
      </c>
      <c r="S489" s="52">
        <v>0</v>
      </c>
      <c r="T489" s="52">
        <v>1314.8</v>
      </c>
      <c r="U489" s="52">
        <v>0</v>
      </c>
      <c r="V489" s="52">
        <v>0</v>
      </c>
      <c r="W489" s="52">
        <v>0</v>
      </c>
    </row>
    <row r="490" spans="2:23" ht="31.2">
      <c r="B490" s="137"/>
      <c r="C490" s="137"/>
      <c r="D490" s="137"/>
      <c r="E490" s="137"/>
      <c r="F490" s="51" t="s">
        <v>215</v>
      </c>
      <c r="G490" s="52">
        <f t="shared" si="18"/>
        <v>733.8</v>
      </c>
      <c r="H490" s="52">
        <f t="shared" si="19"/>
        <v>733.8</v>
      </c>
      <c r="I490" s="52">
        <f t="shared" si="19"/>
        <v>0</v>
      </c>
      <c r="J490" s="52">
        <f t="shared" si="19"/>
        <v>0</v>
      </c>
      <c r="K490" s="52">
        <f t="shared" si="17"/>
        <v>0</v>
      </c>
      <c r="L490" s="52">
        <v>149.5</v>
      </c>
      <c r="M490" s="52">
        <v>0</v>
      </c>
      <c r="N490" s="52">
        <v>0</v>
      </c>
      <c r="O490" s="52">
        <v>0</v>
      </c>
      <c r="P490" s="52">
        <v>0</v>
      </c>
      <c r="Q490" s="52">
        <v>0</v>
      </c>
      <c r="R490" s="52">
        <v>0</v>
      </c>
      <c r="S490" s="52">
        <v>0</v>
      </c>
      <c r="T490" s="52">
        <v>584.29999999999995</v>
      </c>
      <c r="U490" s="52">
        <v>0</v>
      </c>
      <c r="V490" s="52">
        <v>0</v>
      </c>
      <c r="W490" s="52">
        <v>0</v>
      </c>
    </row>
    <row r="491" spans="2:23">
      <c r="B491" s="137"/>
      <c r="C491" s="137"/>
      <c r="D491" s="137"/>
      <c r="E491" s="137"/>
      <c r="F491" s="51" t="s">
        <v>216</v>
      </c>
      <c r="G491" s="52">
        <f t="shared" si="18"/>
        <v>1528.4</v>
      </c>
      <c r="H491" s="52">
        <f t="shared" si="19"/>
        <v>1528.4</v>
      </c>
      <c r="I491" s="52">
        <f t="shared" si="19"/>
        <v>0</v>
      </c>
      <c r="J491" s="52">
        <f t="shared" si="19"/>
        <v>0</v>
      </c>
      <c r="K491" s="52">
        <f t="shared" si="17"/>
        <v>0</v>
      </c>
      <c r="L491" s="52">
        <v>951.8</v>
      </c>
      <c r="M491" s="52">
        <v>0</v>
      </c>
      <c r="N491" s="52">
        <v>0</v>
      </c>
      <c r="O491" s="52">
        <v>0</v>
      </c>
      <c r="P491" s="52">
        <v>0</v>
      </c>
      <c r="Q491" s="52">
        <v>0</v>
      </c>
      <c r="R491" s="52">
        <v>0</v>
      </c>
      <c r="S491" s="52">
        <v>0</v>
      </c>
      <c r="T491" s="52">
        <v>576.6</v>
      </c>
      <c r="U491" s="52">
        <v>0</v>
      </c>
      <c r="V491" s="52">
        <v>0</v>
      </c>
      <c r="W491" s="52">
        <v>0</v>
      </c>
    </row>
    <row r="492" spans="2:23">
      <c r="B492" s="137"/>
      <c r="C492" s="137"/>
      <c r="D492" s="137"/>
      <c r="E492" s="137"/>
      <c r="F492" s="51" t="s">
        <v>55</v>
      </c>
      <c r="G492" s="52">
        <f t="shared" si="18"/>
        <v>2143.3000000000002</v>
      </c>
      <c r="H492" s="52">
        <f t="shared" si="19"/>
        <v>2143.3000000000002</v>
      </c>
      <c r="I492" s="52">
        <f t="shared" si="19"/>
        <v>0</v>
      </c>
      <c r="J492" s="52">
        <f t="shared" si="19"/>
        <v>0</v>
      </c>
      <c r="K492" s="52">
        <f t="shared" si="17"/>
        <v>0</v>
      </c>
      <c r="L492" s="52">
        <v>821.8</v>
      </c>
      <c r="M492" s="52">
        <v>0</v>
      </c>
      <c r="N492" s="52">
        <v>0</v>
      </c>
      <c r="O492" s="52">
        <v>0</v>
      </c>
      <c r="P492" s="52">
        <v>0</v>
      </c>
      <c r="Q492" s="52">
        <v>0</v>
      </c>
      <c r="R492" s="52">
        <v>0</v>
      </c>
      <c r="S492" s="52">
        <v>0</v>
      </c>
      <c r="T492" s="52">
        <v>1321.5</v>
      </c>
      <c r="U492" s="52">
        <v>0</v>
      </c>
      <c r="V492" s="52">
        <v>0</v>
      </c>
      <c r="W492" s="52">
        <v>0</v>
      </c>
    </row>
    <row r="493" spans="2:23">
      <c r="B493" s="137"/>
      <c r="C493" s="137"/>
      <c r="D493" s="137"/>
      <c r="E493" s="137" t="s">
        <v>201</v>
      </c>
      <c r="F493" s="137" t="s">
        <v>197</v>
      </c>
      <c r="G493" s="52">
        <f t="shared" si="18"/>
        <v>0</v>
      </c>
      <c r="H493" s="52">
        <f t="shared" si="19"/>
        <v>0</v>
      </c>
      <c r="I493" s="52">
        <f t="shared" si="19"/>
        <v>0</v>
      </c>
      <c r="J493" s="52">
        <f t="shared" si="19"/>
        <v>0</v>
      </c>
      <c r="K493" s="52">
        <f t="shared" si="17"/>
        <v>0</v>
      </c>
      <c r="L493" s="52">
        <v>0</v>
      </c>
      <c r="M493" s="52">
        <v>0</v>
      </c>
      <c r="N493" s="52">
        <v>0</v>
      </c>
      <c r="O493" s="52">
        <v>0</v>
      </c>
      <c r="P493" s="52">
        <v>0</v>
      </c>
      <c r="Q493" s="52">
        <v>0</v>
      </c>
      <c r="R493" s="52">
        <v>0</v>
      </c>
      <c r="S493" s="52">
        <v>0</v>
      </c>
      <c r="T493" s="52">
        <v>0</v>
      </c>
      <c r="U493" s="52">
        <v>0</v>
      </c>
      <c r="V493" s="52">
        <v>0</v>
      </c>
      <c r="W493" s="52">
        <v>0</v>
      </c>
    </row>
    <row r="494" spans="2:23">
      <c r="B494" s="137"/>
      <c r="C494" s="137"/>
      <c r="D494" s="137"/>
      <c r="E494" s="137" t="s">
        <v>217</v>
      </c>
      <c r="F494" s="137" t="s">
        <v>197</v>
      </c>
      <c r="G494" s="52">
        <f t="shared" si="18"/>
        <v>1805.3</v>
      </c>
      <c r="H494" s="52">
        <f t="shared" si="19"/>
        <v>1805.3</v>
      </c>
      <c r="I494" s="52">
        <f t="shared" si="19"/>
        <v>0</v>
      </c>
      <c r="J494" s="52">
        <f t="shared" si="19"/>
        <v>0</v>
      </c>
      <c r="K494" s="52">
        <f t="shared" si="17"/>
        <v>0</v>
      </c>
      <c r="L494" s="52">
        <v>689.7</v>
      </c>
      <c r="M494" s="52">
        <v>0</v>
      </c>
      <c r="N494" s="52">
        <v>0</v>
      </c>
      <c r="O494" s="52">
        <v>0</v>
      </c>
      <c r="P494" s="52">
        <v>0</v>
      </c>
      <c r="Q494" s="52">
        <v>0</v>
      </c>
      <c r="R494" s="52">
        <v>0</v>
      </c>
      <c r="S494" s="52">
        <v>0</v>
      </c>
      <c r="T494" s="52">
        <v>1115.5999999999999</v>
      </c>
      <c r="U494" s="52">
        <v>0</v>
      </c>
      <c r="V494" s="52">
        <v>0</v>
      </c>
      <c r="W494" s="52">
        <v>0</v>
      </c>
    </row>
    <row r="495" spans="2:23">
      <c r="B495" s="137"/>
      <c r="C495" s="137"/>
      <c r="D495" s="137"/>
      <c r="E495" s="137" t="s">
        <v>218</v>
      </c>
      <c r="F495" s="137" t="s">
        <v>197</v>
      </c>
      <c r="G495" s="52">
        <f t="shared" si="18"/>
        <v>606.5</v>
      </c>
      <c r="H495" s="52">
        <f t="shared" si="19"/>
        <v>606.5</v>
      </c>
      <c r="I495" s="52">
        <f t="shared" si="19"/>
        <v>0</v>
      </c>
      <c r="J495" s="52">
        <f t="shared" si="19"/>
        <v>0</v>
      </c>
      <c r="K495" s="52">
        <f t="shared" si="17"/>
        <v>0</v>
      </c>
      <c r="L495" s="52">
        <v>0</v>
      </c>
      <c r="M495" s="52">
        <v>0</v>
      </c>
      <c r="N495" s="52">
        <v>0</v>
      </c>
      <c r="O495" s="52">
        <v>0</v>
      </c>
      <c r="P495" s="52">
        <v>0</v>
      </c>
      <c r="Q495" s="52">
        <v>0</v>
      </c>
      <c r="R495" s="52">
        <v>0</v>
      </c>
      <c r="S495" s="52">
        <v>0</v>
      </c>
      <c r="T495" s="52">
        <v>606.5</v>
      </c>
      <c r="U495" s="52">
        <v>0</v>
      </c>
      <c r="V495" s="52">
        <v>0</v>
      </c>
      <c r="W495" s="52">
        <v>0</v>
      </c>
    </row>
    <row r="496" spans="2:23">
      <c r="B496" s="137"/>
      <c r="C496" s="137"/>
      <c r="D496" s="137"/>
      <c r="E496" s="137" t="s">
        <v>202</v>
      </c>
      <c r="F496" s="137" t="s">
        <v>197</v>
      </c>
      <c r="G496" s="52">
        <f t="shared" si="18"/>
        <v>0</v>
      </c>
      <c r="H496" s="52">
        <f t="shared" si="19"/>
        <v>0</v>
      </c>
      <c r="I496" s="52">
        <f t="shared" si="19"/>
        <v>0</v>
      </c>
      <c r="J496" s="52">
        <f t="shared" si="19"/>
        <v>0</v>
      </c>
      <c r="K496" s="52">
        <f t="shared" si="17"/>
        <v>0</v>
      </c>
      <c r="L496" s="52">
        <v>0</v>
      </c>
      <c r="M496" s="52">
        <v>0</v>
      </c>
      <c r="N496" s="52">
        <v>0</v>
      </c>
      <c r="O496" s="52">
        <v>0</v>
      </c>
      <c r="P496" s="52">
        <v>0</v>
      </c>
      <c r="Q496" s="52">
        <v>0</v>
      </c>
      <c r="R496" s="52">
        <v>0</v>
      </c>
      <c r="S496" s="52">
        <v>0</v>
      </c>
      <c r="T496" s="52">
        <v>0</v>
      </c>
      <c r="U496" s="52">
        <v>0</v>
      </c>
      <c r="V496" s="52">
        <v>0</v>
      </c>
      <c r="W496" s="52">
        <v>0</v>
      </c>
    </row>
    <row r="497" spans="2:23">
      <c r="B497" s="137"/>
      <c r="C497" s="137"/>
      <c r="D497" s="137"/>
      <c r="E497" s="137" t="s">
        <v>235</v>
      </c>
      <c r="F497" s="137" t="s">
        <v>197</v>
      </c>
      <c r="G497" s="52">
        <f t="shared" si="18"/>
        <v>45</v>
      </c>
      <c r="H497" s="52">
        <f t="shared" si="19"/>
        <v>45</v>
      </c>
      <c r="I497" s="52">
        <f t="shared" si="19"/>
        <v>0</v>
      </c>
      <c r="J497" s="52">
        <f t="shared" si="19"/>
        <v>0</v>
      </c>
      <c r="K497" s="52">
        <f t="shared" si="17"/>
        <v>0</v>
      </c>
      <c r="L497" s="52">
        <v>0</v>
      </c>
      <c r="M497" s="52">
        <v>0</v>
      </c>
      <c r="N497" s="52">
        <v>0</v>
      </c>
      <c r="O497" s="52">
        <v>0</v>
      </c>
      <c r="P497" s="52">
        <v>0</v>
      </c>
      <c r="Q497" s="52">
        <v>0</v>
      </c>
      <c r="R497" s="52">
        <v>0</v>
      </c>
      <c r="S497" s="52">
        <v>0</v>
      </c>
      <c r="T497" s="52">
        <v>45</v>
      </c>
      <c r="U497" s="52">
        <v>0</v>
      </c>
      <c r="V497" s="52">
        <v>0</v>
      </c>
      <c r="W497" s="52">
        <v>0</v>
      </c>
    </row>
    <row r="498" spans="2:23">
      <c r="B498" s="137"/>
      <c r="C498" s="137"/>
      <c r="D498" s="137"/>
      <c r="E498" s="137" t="s">
        <v>220</v>
      </c>
      <c r="F498" s="137" t="s">
        <v>197</v>
      </c>
      <c r="G498" s="52">
        <f t="shared" si="18"/>
        <v>38.1</v>
      </c>
      <c r="H498" s="52">
        <f t="shared" si="19"/>
        <v>38.1</v>
      </c>
      <c r="I498" s="52">
        <f t="shared" si="19"/>
        <v>0</v>
      </c>
      <c r="J498" s="52">
        <f t="shared" si="19"/>
        <v>0</v>
      </c>
      <c r="K498" s="52">
        <f t="shared" si="17"/>
        <v>0</v>
      </c>
      <c r="L498" s="52">
        <v>0</v>
      </c>
      <c r="M498" s="52">
        <v>0</v>
      </c>
      <c r="N498" s="52">
        <v>0</v>
      </c>
      <c r="O498" s="52">
        <v>0</v>
      </c>
      <c r="P498" s="52">
        <v>0</v>
      </c>
      <c r="Q498" s="52">
        <v>0</v>
      </c>
      <c r="R498" s="52">
        <v>0</v>
      </c>
      <c r="S498" s="52">
        <v>0</v>
      </c>
      <c r="T498" s="52">
        <v>38.1</v>
      </c>
      <c r="U498" s="52">
        <v>0</v>
      </c>
      <c r="V498" s="52">
        <v>0</v>
      </c>
      <c r="W498" s="52">
        <v>0</v>
      </c>
    </row>
    <row r="499" spans="2:23" ht="31.2">
      <c r="B499" s="137"/>
      <c r="C499" s="137"/>
      <c r="D499" s="137"/>
      <c r="E499" s="137" t="s">
        <v>221</v>
      </c>
      <c r="F499" s="51" t="s">
        <v>222</v>
      </c>
      <c r="G499" s="52">
        <f t="shared" si="18"/>
        <v>0</v>
      </c>
      <c r="H499" s="52">
        <f t="shared" si="19"/>
        <v>0</v>
      </c>
      <c r="I499" s="52">
        <f t="shared" si="19"/>
        <v>0</v>
      </c>
      <c r="J499" s="52">
        <f t="shared" si="19"/>
        <v>0</v>
      </c>
      <c r="K499" s="52">
        <f t="shared" si="17"/>
        <v>0</v>
      </c>
      <c r="L499" s="52">
        <v>0</v>
      </c>
      <c r="M499" s="52">
        <v>0</v>
      </c>
      <c r="N499" s="52">
        <v>0</v>
      </c>
      <c r="O499" s="52">
        <v>0</v>
      </c>
      <c r="P499" s="52">
        <v>0</v>
      </c>
      <c r="Q499" s="52">
        <v>0</v>
      </c>
      <c r="R499" s="52">
        <v>0</v>
      </c>
      <c r="S499" s="52">
        <v>0</v>
      </c>
      <c r="T499" s="52">
        <v>0</v>
      </c>
      <c r="U499" s="52">
        <v>0</v>
      </c>
      <c r="V499" s="52">
        <v>0</v>
      </c>
      <c r="W499" s="52">
        <v>0</v>
      </c>
    </row>
    <row r="500" spans="2:23">
      <c r="B500" s="137"/>
      <c r="C500" s="137"/>
      <c r="D500" s="137"/>
      <c r="E500" s="137"/>
      <c r="F500" s="51" t="s">
        <v>223</v>
      </c>
      <c r="G500" s="52">
        <f t="shared" si="18"/>
        <v>0</v>
      </c>
      <c r="H500" s="52">
        <f t="shared" si="19"/>
        <v>0</v>
      </c>
      <c r="I500" s="52">
        <f t="shared" si="19"/>
        <v>0</v>
      </c>
      <c r="J500" s="52">
        <f t="shared" si="19"/>
        <v>0</v>
      </c>
      <c r="K500" s="52">
        <f t="shared" si="17"/>
        <v>0</v>
      </c>
      <c r="L500" s="52">
        <v>0</v>
      </c>
      <c r="M500" s="52">
        <v>0</v>
      </c>
      <c r="N500" s="52">
        <v>0</v>
      </c>
      <c r="O500" s="52">
        <v>0</v>
      </c>
      <c r="P500" s="52">
        <v>0</v>
      </c>
      <c r="Q500" s="52">
        <v>0</v>
      </c>
      <c r="R500" s="52">
        <v>0</v>
      </c>
      <c r="S500" s="52">
        <v>0</v>
      </c>
      <c r="T500" s="52">
        <v>0</v>
      </c>
      <c r="U500" s="52">
        <v>0</v>
      </c>
      <c r="V500" s="52">
        <v>0</v>
      </c>
      <c r="W500" s="52">
        <v>0</v>
      </c>
    </row>
    <row r="501" spans="2:23">
      <c r="B501" s="137"/>
      <c r="C501" s="137"/>
      <c r="D501" s="137"/>
      <c r="E501" s="137" t="s">
        <v>54</v>
      </c>
      <c r="F501" s="137" t="s">
        <v>197</v>
      </c>
      <c r="G501" s="52">
        <f t="shared" si="18"/>
        <v>52.8</v>
      </c>
      <c r="H501" s="52">
        <f t="shared" si="19"/>
        <v>52.8</v>
      </c>
      <c r="I501" s="52">
        <f t="shared" si="19"/>
        <v>0</v>
      </c>
      <c r="J501" s="52">
        <f t="shared" si="19"/>
        <v>0</v>
      </c>
      <c r="K501" s="52">
        <f t="shared" si="17"/>
        <v>0</v>
      </c>
      <c r="L501" s="52">
        <v>0</v>
      </c>
      <c r="M501" s="52">
        <v>0</v>
      </c>
      <c r="N501" s="52">
        <v>0</v>
      </c>
      <c r="O501" s="52">
        <v>0</v>
      </c>
      <c r="P501" s="52">
        <v>0</v>
      </c>
      <c r="Q501" s="52">
        <v>0</v>
      </c>
      <c r="R501" s="52">
        <v>0</v>
      </c>
      <c r="S501" s="52">
        <v>0</v>
      </c>
      <c r="T501" s="52">
        <v>52.8</v>
      </c>
      <c r="U501" s="52">
        <v>0</v>
      </c>
      <c r="V501" s="52">
        <v>0</v>
      </c>
      <c r="W501" s="52">
        <v>0</v>
      </c>
    </row>
    <row r="502" spans="2:23">
      <c r="B502" s="137"/>
      <c r="C502" s="137"/>
      <c r="D502" s="137"/>
      <c r="E502" s="137" t="s">
        <v>224</v>
      </c>
      <c r="F502" s="137" t="s">
        <v>197</v>
      </c>
      <c r="G502" s="52">
        <f t="shared" si="18"/>
        <v>586.5</v>
      </c>
      <c r="H502" s="52">
        <f t="shared" si="19"/>
        <v>586.5</v>
      </c>
      <c r="I502" s="52">
        <f t="shared" si="19"/>
        <v>0</v>
      </c>
      <c r="J502" s="52">
        <f t="shared" si="19"/>
        <v>0</v>
      </c>
      <c r="K502" s="52">
        <f t="shared" si="17"/>
        <v>0</v>
      </c>
      <c r="L502" s="52">
        <v>0</v>
      </c>
      <c r="M502" s="52">
        <v>0</v>
      </c>
      <c r="N502" s="52">
        <v>0</v>
      </c>
      <c r="O502" s="52">
        <v>0</v>
      </c>
      <c r="P502" s="52">
        <v>0</v>
      </c>
      <c r="Q502" s="52">
        <v>0</v>
      </c>
      <c r="R502" s="52">
        <v>0</v>
      </c>
      <c r="S502" s="52">
        <v>0</v>
      </c>
      <c r="T502" s="52">
        <v>586.5</v>
      </c>
      <c r="U502" s="52">
        <v>0</v>
      </c>
      <c r="V502" s="52">
        <v>0</v>
      </c>
      <c r="W502" s="52">
        <v>0</v>
      </c>
    </row>
    <row r="503" spans="2:23">
      <c r="B503" s="137"/>
      <c r="C503" s="137"/>
      <c r="D503" s="137"/>
      <c r="E503" s="137" t="s">
        <v>225</v>
      </c>
      <c r="F503" s="137" t="s">
        <v>197</v>
      </c>
      <c r="G503" s="52">
        <f t="shared" si="18"/>
        <v>0</v>
      </c>
      <c r="H503" s="52">
        <f t="shared" si="19"/>
        <v>0</v>
      </c>
      <c r="I503" s="52">
        <f t="shared" si="19"/>
        <v>0</v>
      </c>
      <c r="J503" s="52">
        <f t="shared" si="19"/>
        <v>0</v>
      </c>
      <c r="K503" s="52">
        <f t="shared" si="17"/>
        <v>0</v>
      </c>
      <c r="L503" s="52">
        <v>0</v>
      </c>
      <c r="M503" s="52">
        <v>0</v>
      </c>
      <c r="N503" s="52">
        <v>0</v>
      </c>
      <c r="O503" s="52">
        <v>0</v>
      </c>
      <c r="P503" s="52">
        <v>0</v>
      </c>
      <c r="Q503" s="52">
        <v>0</v>
      </c>
      <c r="R503" s="52">
        <v>0</v>
      </c>
      <c r="S503" s="52">
        <v>0</v>
      </c>
      <c r="T503" s="52">
        <v>0</v>
      </c>
      <c r="U503" s="52">
        <v>0</v>
      </c>
      <c r="V503" s="52">
        <v>0</v>
      </c>
      <c r="W503" s="52">
        <v>0</v>
      </c>
    </row>
    <row r="504" spans="2:23">
      <c r="B504" s="137"/>
      <c r="C504" s="137"/>
      <c r="D504" s="137"/>
      <c r="E504" s="137" t="s">
        <v>55</v>
      </c>
      <c r="F504" s="137" t="s">
        <v>197</v>
      </c>
      <c r="G504" s="52">
        <f t="shared" si="18"/>
        <v>73.8</v>
      </c>
      <c r="H504" s="52">
        <f t="shared" si="19"/>
        <v>73.8</v>
      </c>
      <c r="I504" s="52">
        <f t="shared" si="19"/>
        <v>0</v>
      </c>
      <c r="J504" s="52">
        <f t="shared" si="19"/>
        <v>0</v>
      </c>
      <c r="K504" s="52">
        <f t="shared" si="17"/>
        <v>0</v>
      </c>
      <c r="L504" s="52">
        <v>0</v>
      </c>
      <c r="M504" s="52">
        <v>0</v>
      </c>
      <c r="N504" s="52">
        <v>0</v>
      </c>
      <c r="O504" s="52">
        <v>0</v>
      </c>
      <c r="P504" s="52">
        <v>0</v>
      </c>
      <c r="Q504" s="52">
        <v>0</v>
      </c>
      <c r="R504" s="52">
        <v>0</v>
      </c>
      <c r="S504" s="52">
        <v>0</v>
      </c>
      <c r="T504" s="52">
        <v>73.8</v>
      </c>
      <c r="U504" s="52">
        <v>0</v>
      </c>
      <c r="V504" s="52">
        <v>0</v>
      </c>
      <c r="W504" s="52">
        <v>0</v>
      </c>
    </row>
    <row r="505" spans="2:23">
      <c r="B505" s="137"/>
      <c r="C505" s="137"/>
      <c r="D505" s="137"/>
      <c r="E505" s="137" t="s">
        <v>226</v>
      </c>
      <c r="F505" s="137" t="s">
        <v>197</v>
      </c>
      <c r="G505" s="52">
        <f t="shared" si="18"/>
        <v>2698.1</v>
      </c>
      <c r="H505" s="52">
        <f t="shared" si="19"/>
        <v>0</v>
      </c>
      <c r="I505" s="52">
        <f t="shared" si="19"/>
        <v>2698.1</v>
      </c>
      <c r="J505" s="52">
        <f t="shared" si="19"/>
        <v>0</v>
      </c>
      <c r="K505" s="52">
        <f t="shared" si="17"/>
        <v>0</v>
      </c>
      <c r="L505" s="52">
        <v>0</v>
      </c>
      <c r="M505" s="52">
        <v>2698.1</v>
      </c>
      <c r="N505" s="52">
        <v>0</v>
      </c>
      <c r="O505" s="52">
        <v>0</v>
      </c>
      <c r="P505" s="52">
        <v>0</v>
      </c>
      <c r="Q505" s="52">
        <v>0</v>
      </c>
      <c r="R505" s="52">
        <v>0</v>
      </c>
      <c r="S505" s="52">
        <v>0</v>
      </c>
      <c r="T505" s="52">
        <v>0</v>
      </c>
      <c r="U505" s="52">
        <v>0</v>
      </c>
      <c r="V505" s="52">
        <v>0</v>
      </c>
      <c r="W505" s="52">
        <v>0</v>
      </c>
    </row>
    <row r="506" spans="2:23">
      <c r="B506" s="137"/>
      <c r="C506" s="137"/>
      <c r="D506" s="137" t="s">
        <v>227</v>
      </c>
      <c r="E506" s="137" t="s">
        <v>197</v>
      </c>
      <c r="F506" s="137" t="s">
        <v>197</v>
      </c>
      <c r="G506" s="52">
        <f t="shared" si="18"/>
        <v>26269.200000000001</v>
      </c>
      <c r="H506" s="52">
        <f t="shared" si="19"/>
        <v>26269.200000000001</v>
      </c>
      <c r="I506" s="52">
        <f t="shared" si="19"/>
        <v>0</v>
      </c>
      <c r="J506" s="52">
        <f t="shared" si="19"/>
        <v>0</v>
      </c>
      <c r="K506" s="52">
        <f t="shared" si="17"/>
        <v>0</v>
      </c>
      <c r="L506" s="52">
        <v>2867.3</v>
      </c>
      <c r="M506" s="52">
        <v>0</v>
      </c>
      <c r="N506" s="52">
        <v>0</v>
      </c>
      <c r="O506" s="52">
        <v>0</v>
      </c>
      <c r="P506" s="52">
        <v>315.89999999999998</v>
      </c>
      <c r="Q506" s="52">
        <v>0</v>
      </c>
      <c r="R506" s="52">
        <v>0</v>
      </c>
      <c r="S506" s="52">
        <v>0</v>
      </c>
      <c r="T506" s="52">
        <v>23086</v>
      </c>
      <c r="U506" s="52">
        <v>0</v>
      </c>
      <c r="V506" s="52">
        <v>0</v>
      </c>
      <c r="W506" s="52">
        <v>0</v>
      </c>
    </row>
    <row r="507" spans="2:23">
      <c r="B507" s="137" t="s">
        <v>125</v>
      </c>
      <c r="C507" s="137" t="s">
        <v>135</v>
      </c>
      <c r="D507" s="137" t="s">
        <v>123</v>
      </c>
      <c r="E507" s="137"/>
      <c r="F507" s="137" t="s">
        <v>197</v>
      </c>
      <c r="G507" s="52">
        <f t="shared" si="18"/>
        <v>92123.000000000015</v>
      </c>
      <c r="H507" s="52">
        <f t="shared" si="19"/>
        <v>54910.8</v>
      </c>
      <c r="I507" s="52">
        <f t="shared" si="19"/>
        <v>28894.9</v>
      </c>
      <c r="J507" s="52">
        <f t="shared" si="19"/>
        <v>8317.2999999999993</v>
      </c>
      <c r="K507" s="52">
        <f t="shared" si="17"/>
        <v>0</v>
      </c>
      <c r="L507" s="52">
        <v>49.5</v>
      </c>
      <c r="M507" s="52">
        <v>28894.9</v>
      </c>
      <c r="N507" s="52">
        <v>8317.2999999999993</v>
      </c>
      <c r="O507" s="52">
        <v>0</v>
      </c>
      <c r="P507" s="52">
        <v>468.9</v>
      </c>
      <c r="Q507" s="52">
        <v>0</v>
      </c>
      <c r="R507" s="52">
        <v>0</v>
      </c>
      <c r="S507" s="52">
        <v>0</v>
      </c>
      <c r="T507" s="52">
        <v>54392.4</v>
      </c>
      <c r="U507" s="52">
        <v>0</v>
      </c>
      <c r="V507" s="52">
        <v>0</v>
      </c>
      <c r="W507" s="52">
        <v>0</v>
      </c>
    </row>
    <row r="508" spans="2:23">
      <c r="B508" s="137"/>
      <c r="C508" s="137"/>
      <c r="D508" s="137" t="s">
        <v>198</v>
      </c>
      <c r="E508" s="137" t="s">
        <v>58</v>
      </c>
      <c r="F508" s="137" t="s">
        <v>197</v>
      </c>
      <c r="G508" s="52">
        <f t="shared" si="18"/>
        <v>42263.399999999994</v>
      </c>
      <c r="H508" s="52">
        <f t="shared" si="19"/>
        <v>5051.2</v>
      </c>
      <c r="I508" s="52">
        <f t="shared" si="19"/>
        <v>28894.9</v>
      </c>
      <c r="J508" s="52">
        <f t="shared" si="19"/>
        <v>8317.2999999999993</v>
      </c>
      <c r="K508" s="52">
        <f t="shared" si="17"/>
        <v>0</v>
      </c>
      <c r="L508" s="52">
        <v>0</v>
      </c>
      <c r="M508" s="52">
        <v>28894.9</v>
      </c>
      <c r="N508" s="52">
        <v>8317.2999999999993</v>
      </c>
      <c r="O508" s="52">
        <v>0</v>
      </c>
      <c r="P508" s="52">
        <v>0</v>
      </c>
      <c r="Q508" s="52">
        <v>0</v>
      </c>
      <c r="R508" s="52">
        <v>0</v>
      </c>
      <c r="S508" s="52">
        <v>0</v>
      </c>
      <c r="T508" s="52">
        <v>5051.2</v>
      </c>
      <c r="U508" s="52">
        <v>0</v>
      </c>
      <c r="V508" s="52">
        <v>0</v>
      </c>
      <c r="W508" s="52">
        <v>0</v>
      </c>
    </row>
    <row r="509" spans="2:23">
      <c r="B509" s="137"/>
      <c r="C509" s="137"/>
      <c r="D509" s="137"/>
      <c r="E509" s="137" t="s">
        <v>153</v>
      </c>
      <c r="F509" s="51" t="s">
        <v>58</v>
      </c>
      <c r="G509" s="52">
        <f t="shared" si="18"/>
        <v>38533</v>
      </c>
      <c r="H509" s="52">
        <f t="shared" si="19"/>
        <v>5051.2</v>
      </c>
      <c r="I509" s="52">
        <f t="shared" si="19"/>
        <v>26040.1</v>
      </c>
      <c r="J509" s="52">
        <f t="shared" si="19"/>
        <v>7441.7</v>
      </c>
      <c r="K509" s="52">
        <f t="shared" si="17"/>
        <v>0</v>
      </c>
      <c r="L509" s="52">
        <v>0</v>
      </c>
      <c r="M509" s="52">
        <v>26040.1</v>
      </c>
      <c r="N509" s="52">
        <v>7441.7</v>
      </c>
      <c r="O509" s="52">
        <v>0</v>
      </c>
      <c r="P509" s="52">
        <v>0</v>
      </c>
      <c r="Q509" s="52">
        <v>0</v>
      </c>
      <c r="R509" s="52">
        <v>0</v>
      </c>
      <c r="S509" s="52">
        <v>0</v>
      </c>
      <c r="T509" s="52">
        <v>5051.2</v>
      </c>
      <c r="U509" s="52">
        <v>0</v>
      </c>
      <c r="V509" s="52">
        <v>0</v>
      </c>
      <c r="W509" s="52">
        <v>0</v>
      </c>
    </row>
    <row r="510" spans="2:23">
      <c r="B510" s="137"/>
      <c r="C510" s="137"/>
      <c r="D510" s="137"/>
      <c r="E510" s="137"/>
      <c r="F510" s="51" t="s">
        <v>199</v>
      </c>
      <c r="G510" s="52">
        <f t="shared" si="18"/>
        <v>10711</v>
      </c>
      <c r="H510" s="52">
        <f t="shared" si="19"/>
        <v>0</v>
      </c>
      <c r="I510" s="52">
        <f t="shared" si="19"/>
        <v>8330.4</v>
      </c>
      <c r="J510" s="52">
        <f t="shared" si="19"/>
        <v>2380.6</v>
      </c>
      <c r="K510" s="52">
        <f t="shared" si="17"/>
        <v>0</v>
      </c>
      <c r="L510" s="52">
        <v>0</v>
      </c>
      <c r="M510" s="52">
        <v>8330.4</v>
      </c>
      <c r="N510" s="52">
        <v>2380.6</v>
      </c>
      <c r="O510" s="52">
        <v>0</v>
      </c>
      <c r="P510" s="52">
        <v>0</v>
      </c>
      <c r="Q510" s="52">
        <v>0</v>
      </c>
      <c r="R510" s="52">
        <v>0</v>
      </c>
      <c r="S510" s="52">
        <v>0</v>
      </c>
      <c r="T510" s="52">
        <v>0</v>
      </c>
      <c r="U510" s="52">
        <v>0</v>
      </c>
      <c r="V510" s="52">
        <v>0</v>
      </c>
      <c r="W510" s="52">
        <v>0</v>
      </c>
    </row>
    <row r="511" spans="2:23" ht="31.2">
      <c r="B511" s="137"/>
      <c r="C511" s="137"/>
      <c r="D511" s="137"/>
      <c r="E511" s="137"/>
      <c r="F511" s="51" t="s">
        <v>200</v>
      </c>
      <c r="G511" s="52">
        <f t="shared" si="18"/>
        <v>12133.9</v>
      </c>
      <c r="H511" s="52">
        <f t="shared" si="19"/>
        <v>2712</v>
      </c>
      <c r="I511" s="52">
        <f t="shared" si="19"/>
        <v>7327.8</v>
      </c>
      <c r="J511" s="52">
        <f t="shared" si="19"/>
        <v>2094.1</v>
      </c>
      <c r="K511" s="52">
        <f t="shared" si="17"/>
        <v>0</v>
      </c>
      <c r="L511" s="52">
        <v>0</v>
      </c>
      <c r="M511" s="52">
        <v>7327.8</v>
      </c>
      <c r="N511" s="52">
        <v>2094.1</v>
      </c>
      <c r="O511" s="52">
        <v>0</v>
      </c>
      <c r="P511" s="52">
        <v>0</v>
      </c>
      <c r="Q511" s="52">
        <v>0</v>
      </c>
      <c r="R511" s="52">
        <v>0</v>
      </c>
      <c r="S511" s="52">
        <v>0</v>
      </c>
      <c r="T511" s="52">
        <v>2712</v>
      </c>
      <c r="U511" s="52">
        <v>0</v>
      </c>
      <c r="V511" s="52">
        <v>0</v>
      </c>
      <c r="W511" s="52">
        <v>0</v>
      </c>
    </row>
    <row r="512" spans="2:23">
      <c r="B512" s="137"/>
      <c r="C512" s="137"/>
      <c r="D512" s="137"/>
      <c r="E512" s="137"/>
      <c r="F512" s="51" t="s">
        <v>201</v>
      </c>
      <c r="G512" s="52">
        <f t="shared" si="18"/>
        <v>315.8</v>
      </c>
      <c r="H512" s="52">
        <f t="shared" si="19"/>
        <v>0</v>
      </c>
      <c r="I512" s="52">
        <f t="shared" si="19"/>
        <v>245.6</v>
      </c>
      <c r="J512" s="52">
        <f t="shared" si="19"/>
        <v>70.2</v>
      </c>
      <c r="K512" s="52">
        <f t="shared" si="17"/>
        <v>0</v>
      </c>
      <c r="L512" s="52">
        <v>0</v>
      </c>
      <c r="M512" s="52">
        <v>245.6</v>
      </c>
      <c r="N512" s="52">
        <v>70.2</v>
      </c>
      <c r="O512" s="52">
        <v>0</v>
      </c>
      <c r="P512" s="52">
        <v>0</v>
      </c>
      <c r="Q512" s="52">
        <v>0</v>
      </c>
      <c r="R512" s="52">
        <v>0</v>
      </c>
      <c r="S512" s="52">
        <v>0</v>
      </c>
      <c r="T512" s="52">
        <v>0</v>
      </c>
      <c r="U512" s="52">
        <v>0</v>
      </c>
      <c r="V512" s="52">
        <v>0</v>
      </c>
      <c r="W512" s="52">
        <v>0</v>
      </c>
    </row>
    <row r="513" spans="2:23">
      <c r="B513" s="137"/>
      <c r="C513" s="137"/>
      <c r="D513" s="137"/>
      <c r="E513" s="137"/>
      <c r="F513" s="51" t="s">
        <v>202</v>
      </c>
      <c r="G513" s="52">
        <f t="shared" si="18"/>
        <v>631.6</v>
      </c>
      <c r="H513" s="52">
        <f t="shared" si="19"/>
        <v>0</v>
      </c>
      <c r="I513" s="52">
        <f t="shared" si="19"/>
        <v>491.2</v>
      </c>
      <c r="J513" s="52">
        <f t="shared" si="19"/>
        <v>140.4</v>
      </c>
      <c r="K513" s="52">
        <f t="shared" si="17"/>
        <v>0</v>
      </c>
      <c r="L513" s="52">
        <v>0</v>
      </c>
      <c r="M513" s="52">
        <v>491.2</v>
      </c>
      <c r="N513" s="52">
        <v>140.4</v>
      </c>
      <c r="O513" s="52">
        <v>0</v>
      </c>
      <c r="P513" s="52">
        <v>0</v>
      </c>
      <c r="Q513" s="52">
        <v>0</v>
      </c>
      <c r="R513" s="52">
        <v>0</v>
      </c>
      <c r="S513" s="52">
        <v>0</v>
      </c>
      <c r="T513" s="52">
        <v>0</v>
      </c>
      <c r="U513" s="52">
        <v>0</v>
      </c>
      <c r="V513" s="52">
        <v>0</v>
      </c>
      <c r="W513" s="52">
        <v>0</v>
      </c>
    </row>
    <row r="514" spans="2:23" ht="31.2">
      <c r="B514" s="137"/>
      <c r="C514" s="137"/>
      <c r="D514" s="137"/>
      <c r="E514" s="137"/>
      <c r="F514" s="51" t="s">
        <v>203</v>
      </c>
      <c r="G514" s="52">
        <f t="shared" si="18"/>
        <v>1437.8000000000002</v>
      </c>
      <c r="H514" s="52">
        <f t="shared" si="19"/>
        <v>0</v>
      </c>
      <c r="I514" s="52">
        <f t="shared" si="19"/>
        <v>1118.2</v>
      </c>
      <c r="J514" s="52">
        <f t="shared" si="19"/>
        <v>319.60000000000002</v>
      </c>
      <c r="K514" s="52">
        <f t="shared" si="19"/>
        <v>0</v>
      </c>
      <c r="L514" s="52">
        <v>0</v>
      </c>
      <c r="M514" s="52">
        <v>1118.2</v>
      </c>
      <c r="N514" s="52">
        <v>319.60000000000002</v>
      </c>
      <c r="O514" s="52">
        <v>0</v>
      </c>
      <c r="P514" s="52">
        <v>0</v>
      </c>
      <c r="Q514" s="52">
        <v>0</v>
      </c>
      <c r="R514" s="52">
        <v>0</v>
      </c>
      <c r="S514" s="52">
        <v>0</v>
      </c>
      <c r="T514" s="52">
        <v>0</v>
      </c>
      <c r="U514" s="52">
        <v>0</v>
      </c>
      <c r="V514" s="52">
        <v>0</v>
      </c>
      <c r="W514" s="52">
        <v>0</v>
      </c>
    </row>
    <row r="515" spans="2:23">
      <c r="B515" s="137"/>
      <c r="C515" s="137"/>
      <c r="D515" s="137"/>
      <c r="E515" s="137"/>
      <c r="F515" s="51" t="s">
        <v>204</v>
      </c>
      <c r="G515" s="52">
        <f t="shared" ref="G515:G578" si="20">SUM(H515:K515)</f>
        <v>2654.9999999999995</v>
      </c>
      <c r="H515" s="52">
        <f t="shared" ref="H515:K578" si="21">SUM(L515,P515,T515)</f>
        <v>2339.1999999999998</v>
      </c>
      <c r="I515" s="52">
        <f t="shared" si="21"/>
        <v>245.6</v>
      </c>
      <c r="J515" s="52">
        <f t="shared" si="21"/>
        <v>70.2</v>
      </c>
      <c r="K515" s="52">
        <f t="shared" si="21"/>
        <v>0</v>
      </c>
      <c r="L515" s="52">
        <v>0</v>
      </c>
      <c r="M515" s="52">
        <v>245.6</v>
      </c>
      <c r="N515" s="52">
        <v>70.2</v>
      </c>
      <c r="O515" s="52">
        <v>0</v>
      </c>
      <c r="P515" s="52">
        <v>0</v>
      </c>
      <c r="Q515" s="52">
        <v>0</v>
      </c>
      <c r="R515" s="52">
        <v>0</v>
      </c>
      <c r="S515" s="52">
        <v>0</v>
      </c>
      <c r="T515" s="52">
        <v>2339.1999999999998</v>
      </c>
      <c r="U515" s="52">
        <v>0</v>
      </c>
      <c r="V515" s="52">
        <v>0</v>
      </c>
      <c r="W515" s="52">
        <v>0</v>
      </c>
    </row>
    <row r="516" spans="2:23">
      <c r="B516" s="137"/>
      <c r="C516" s="137"/>
      <c r="D516" s="137"/>
      <c r="E516" s="137"/>
      <c r="F516" s="51" t="s">
        <v>55</v>
      </c>
      <c r="G516" s="52">
        <f t="shared" si="20"/>
        <v>10647.9</v>
      </c>
      <c r="H516" s="52">
        <f t="shared" si="21"/>
        <v>0</v>
      </c>
      <c r="I516" s="52">
        <f t="shared" si="21"/>
        <v>8281.2999999999993</v>
      </c>
      <c r="J516" s="52">
        <f t="shared" si="21"/>
        <v>2366.6</v>
      </c>
      <c r="K516" s="52">
        <f t="shared" si="21"/>
        <v>0</v>
      </c>
      <c r="L516" s="52">
        <v>0</v>
      </c>
      <c r="M516" s="52">
        <v>8281.2999999999993</v>
      </c>
      <c r="N516" s="52">
        <v>2366.6</v>
      </c>
      <c r="O516" s="52">
        <v>0</v>
      </c>
      <c r="P516" s="52">
        <v>0</v>
      </c>
      <c r="Q516" s="52">
        <v>0</v>
      </c>
      <c r="R516" s="52">
        <v>0</v>
      </c>
      <c r="S516" s="52">
        <v>0</v>
      </c>
      <c r="T516" s="52">
        <v>0</v>
      </c>
      <c r="U516" s="52">
        <v>0</v>
      </c>
      <c r="V516" s="52">
        <v>0</v>
      </c>
      <c r="W516" s="52">
        <v>0</v>
      </c>
    </row>
    <row r="517" spans="2:23">
      <c r="B517" s="137"/>
      <c r="C517" s="137"/>
      <c r="D517" s="137"/>
      <c r="E517" s="137" t="s">
        <v>154</v>
      </c>
      <c r="F517" s="51" t="s">
        <v>58</v>
      </c>
      <c r="G517" s="52">
        <f t="shared" si="20"/>
        <v>3700.7</v>
      </c>
      <c r="H517" s="52">
        <f t="shared" si="21"/>
        <v>0</v>
      </c>
      <c r="I517" s="52">
        <f t="shared" si="21"/>
        <v>2831.7</v>
      </c>
      <c r="J517" s="52">
        <f t="shared" si="21"/>
        <v>869</v>
      </c>
      <c r="K517" s="52">
        <f t="shared" si="21"/>
        <v>0</v>
      </c>
      <c r="L517" s="52">
        <v>0</v>
      </c>
      <c r="M517" s="52">
        <v>2831.7</v>
      </c>
      <c r="N517" s="52">
        <v>869</v>
      </c>
      <c r="O517" s="52">
        <v>0</v>
      </c>
      <c r="P517" s="52">
        <v>0</v>
      </c>
      <c r="Q517" s="52">
        <v>0</v>
      </c>
      <c r="R517" s="52">
        <v>0</v>
      </c>
      <c r="S517" s="52">
        <v>0</v>
      </c>
      <c r="T517" s="52">
        <v>0</v>
      </c>
      <c r="U517" s="52">
        <v>0</v>
      </c>
      <c r="V517" s="52">
        <v>0</v>
      </c>
      <c r="W517" s="52">
        <v>0</v>
      </c>
    </row>
    <row r="518" spans="2:23">
      <c r="B518" s="137"/>
      <c r="C518" s="137"/>
      <c r="D518" s="137"/>
      <c r="E518" s="137"/>
      <c r="F518" s="51" t="s">
        <v>205</v>
      </c>
      <c r="G518" s="52">
        <f t="shared" si="20"/>
        <v>1263.2</v>
      </c>
      <c r="H518" s="52">
        <f t="shared" si="21"/>
        <v>0</v>
      </c>
      <c r="I518" s="52">
        <f t="shared" si="21"/>
        <v>982.4</v>
      </c>
      <c r="J518" s="52">
        <f t="shared" si="21"/>
        <v>280.8</v>
      </c>
      <c r="K518" s="52">
        <f t="shared" si="21"/>
        <v>0</v>
      </c>
      <c r="L518" s="52">
        <v>0</v>
      </c>
      <c r="M518" s="52">
        <v>982.4</v>
      </c>
      <c r="N518" s="52">
        <v>280.8</v>
      </c>
      <c r="O518" s="52">
        <v>0</v>
      </c>
      <c r="P518" s="52">
        <v>0</v>
      </c>
      <c r="Q518" s="52">
        <v>0</v>
      </c>
      <c r="R518" s="52">
        <v>0</v>
      </c>
      <c r="S518" s="52">
        <v>0</v>
      </c>
      <c r="T518" s="52">
        <v>0</v>
      </c>
      <c r="U518" s="52">
        <v>0</v>
      </c>
      <c r="V518" s="52">
        <v>0</v>
      </c>
      <c r="W518" s="52">
        <v>0</v>
      </c>
    </row>
    <row r="519" spans="2:23">
      <c r="B519" s="137"/>
      <c r="C519" s="137"/>
      <c r="D519" s="137"/>
      <c r="E519" s="137"/>
      <c r="F519" s="51" t="s">
        <v>206</v>
      </c>
      <c r="G519" s="52">
        <f t="shared" si="20"/>
        <v>1166.5999999999999</v>
      </c>
      <c r="H519" s="52">
        <f t="shared" si="21"/>
        <v>0</v>
      </c>
      <c r="I519" s="52">
        <f t="shared" si="21"/>
        <v>907.3</v>
      </c>
      <c r="J519" s="52">
        <f t="shared" si="21"/>
        <v>259.3</v>
      </c>
      <c r="K519" s="52">
        <f t="shared" si="21"/>
        <v>0</v>
      </c>
      <c r="L519" s="52">
        <v>0</v>
      </c>
      <c r="M519" s="52">
        <v>907.3</v>
      </c>
      <c r="N519" s="52">
        <v>259.3</v>
      </c>
      <c r="O519" s="52">
        <v>0</v>
      </c>
      <c r="P519" s="52">
        <v>0</v>
      </c>
      <c r="Q519" s="52">
        <v>0</v>
      </c>
      <c r="R519" s="52">
        <v>0</v>
      </c>
      <c r="S519" s="52">
        <v>0</v>
      </c>
      <c r="T519" s="52">
        <v>0</v>
      </c>
      <c r="U519" s="52">
        <v>0</v>
      </c>
      <c r="V519" s="52">
        <v>0</v>
      </c>
      <c r="W519" s="52">
        <v>0</v>
      </c>
    </row>
    <row r="520" spans="2:23">
      <c r="B520" s="137"/>
      <c r="C520" s="137"/>
      <c r="D520" s="137"/>
      <c r="E520" s="137"/>
      <c r="F520" s="51" t="s">
        <v>207</v>
      </c>
      <c r="G520" s="52">
        <f t="shared" si="20"/>
        <v>167.5</v>
      </c>
      <c r="H520" s="52">
        <f t="shared" si="21"/>
        <v>0</v>
      </c>
      <c r="I520" s="52">
        <f t="shared" si="21"/>
        <v>83.8</v>
      </c>
      <c r="J520" s="52">
        <f t="shared" si="21"/>
        <v>83.7</v>
      </c>
      <c r="K520" s="52">
        <f t="shared" si="21"/>
        <v>0</v>
      </c>
      <c r="L520" s="52">
        <v>0</v>
      </c>
      <c r="M520" s="52">
        <v>83.8</v>
      </c>
      <c r="N520" s="52">
        <v>83.7</v>
      </c>
      <c r="O520" s="52">
        <v>0</v>
      </c>
      <c r="P520" s="52">
        <v>0</v>
      </c>
      <c r="Q520" s="52">
        <v>0</v>
      </c>
      <c r="R520" s="52">
        <v>0</v>
      </c>
      <c r="S520" s="52">
        <v>0</v>
      </c>
      <c r="T520" s="52">
        <v>0</v>
      </c>
      <c r="U520" s="52">
        <v>0</v>
      </c>
      <c r="V520" s="52">
        <v>0</v>
      </c>
      <c r="W520" s="52">
        <v>0</v>
      </c>
    </row>
    <row r="521" spans="2:23" ht="31.2">
      <c r="B521" s="137"/>
      <c r="C521" s="137"/>
      <c r="D521" s="137"/>
      <c r="E521" s="137"/>
      <c r="F521" s="51" t="s">
        <v>208</v>
      </c>
      <c r="G521" s="52">
        <f t="shared" si="20"/>
        <v>78</v>
      </c>
      <c r="H521" s="52">
        <f t="shared" si="21"/>
        <v>0</v>
      </c>
      <c r="I521" s="52">
        <f t="shared" si="21"/>
        <v>60.7</v>
      </c>
      <c r="J521" s="52">
        <f t="shared" si="21"/>
        <v>17.3</v>
      </c>
      <c r="K521" s="52">
        <f t="shared" si="21"/>
        <v>0</v>
      </c>
      <c r="L521" s="52">
        <v>0</v>
      </c>
      <c r="M521" s="52">
        <v>60.7</v>
      </c>
      <c r="N521" s="52">
        <v>17.3</v>
      </c>
      <c r="O521" s="52">
        <v>0</v>
      </c>
      <c r="P521" s="52">
        <v>0</v>
      </c>
      <c r="Q521" s="52">
        <v>0</v>
      </c>
      <c r="R521" s="52">
        <v>0</v>
      </c>
      <c r="S521" s="52">
        <v>0</v>
      </c>
      <c r="T521" s="52">
        <v>0</v>
      </c>
      <c r="U521" s="52">
        <v>0</v>
      </c>
      <c r="V521" s="52">
        <v>0</v>
      </c>
      <c r="W521" s="52">
        <v>0</v>
      </c>
    </row>
    <row r="522" spans="2:23">
      <c r="B522" s="137"/>
      <c r="C522" s="137"/>
      <c r="D522" s="137"/>
      <c r="E522" s="137"/>
      <c r="F522" s="51" t="s">
        <v>209</v>
      </c>
      <c r="G522" s="52">
        <f t="shared" si="20"/>
        <v>0</v>
      </c>
      <c r="H522" s="52">
        <f t="shared" si="21"/>
        <v>0</v>
      </c>
      <c r="I522" s="52">
        <f t="shared" si="21"/>
        <v>0</v>
      </c>
      <c r="J522" s="52">
        <f t="shared" si="21"/>
        <v>0</v>
      </c>
      <c r="K522" s="52">
        <f t="shared" si="21"/>
        <v>0</v>
      </c>
      <c r="L522" s="52">
        <v>0</v>
      </c>
      <c r="M522" s="52">
        <v>0</v>
      </c>
      <c r="N522" s="52">
        <v>0</v>
      </c>
      <c r="O522" s="52">
        <v>0</v>
      </c>
      <c r="P522" s="52">
        <v>0</v>
      </c>
      <c r="Q522" s="52">
        <v>0</v>
      </c>
      <c r="R522" s="52">
        <v>0</v>
      </c>
      <c r="S522" s="52">
        <v>0</v>
      </c>
      <c r="T522" s="52">
        <v>0</v>
      </c>
      <c r="U522" s="52">
        <v>0</v>
      </c>
      <c r="V522" s="52">
        <v>0</v>
      </c>
      <c r="W522" s="52">
        <v>0</v>
      </c>
    </row>
    <row r="523" spans="2:23">
      <c r="B523" s="137"/>
      <c r="C523" s="137"/>
      <c r="D523" s="137"/>
      <c r="E523" s="137"/>
      <c r="F523" s="51" t="s">
        <v>55</v>
      </c>
      <c r="G523" s="52">
        <f t="shared" si="20"/>
        <v>1025.4000000000001</v>
      </c>
      <c r="H523" s="52">
        <f t="shared" si="21"/>
        <v>0</v>
      </c>
      <c r="I523" s="52">
        <f t="shared" si="21"/>
        <v>797.5</v>
      </c>
      <c r="J523" s="52">
        <f t="shared" si="21"/>
        <v>227.9</v>
      </c>
      <c r="K523" s="52">
        <f t="shared" si="21"/>
        <v>0</v>
      </c>
      <c r="L523" s="52">
        <v>0</v>
      </c>
      <c r="M523" s="52">
        <v>797.5</v>
      </c>
      <c r="N523" s="52">
        <v>227.9</v>
      </c>
      <c r="O523" s="52">
        <v>0</v>
      </c>
      <c r="P523" s="52">
        <v>0</v>
      </c>
      <c r="Q523" s="52">
        <v>0</v>
      </c>
      <c r="R523" s="52">
        <v>0</v>
      </c>
      <c r="S523" s="52">
        <v>0</v>
      </c>
      <c r="T523" s="52">
        <v>0</v>
      </c>
      <c r="U523" s="52">
        <v>0</v>
      </c>
      <c r="V523" s="52">
        <v>0</v>
      </c>
      <c r="W523" s="52">
        <v>0</v>
      </c>
    </row>
    <row r="524" spans="2:23" ht="62.4">
      <c r="B524" s="137"/>
      <c r="C524" s="137"/>
      <c r="D524" s="137"/>
      <c r="E524" s="51" t="s">
        <v>210</v>
      </c>
      <c r="F524" s="51" t="s">
        <v>233</v>
      </c>
      <c r="G524" s="52">
        <f t="shared" si="20"/>
        <v>29.700000000000003</v>
      </c>
      <c r="H524" s="52">
        <f t="shared" si="21"/>
        <v>0</v>
      </c>
      <c r="I524" s="52">
        <f t="shared" si="21"/>
        <v>23.1</v>
      </c>
      <c r="J524" s="52">
        <f t="shared" si="21"/>
        <v>6.6</v>
      </c>
      <c r="K524" s="52">
        <f t="shared" si="21"/>
        <v>0</v>
      </c>
      <c r="L524" s="52">
        <v>0</v>
      </c>
      <c r="M524" s="52">
        <v>23.1</v>
      </c>
      <c r="N524" s="52">
        <v>6.6</v>
      </c>
      <c r="O524" s="52">
        <v>0</v>
      </c>
      <c r="P524" s="52">
        <v>0</v>
      </c>
      <c r="Q524" s="52">
        <v>0</v>
      </c>
      <c r="R524" s="52">
        <v>0</v>
      </c>
      <c r="S524" s="52">
        <v>0</v>
      </c>
      <c r="T524" s="52">
        <v>0</v>
      </c>
      <c r="U524" s="52">
        <v>0</v>
      </c>
      <c r="V524" s="52">
        <v>0</v>
      </c>
      <c r="W524" s="52">
        <v>0</v>
      </c>
    </row>
    <row r="525" spans="2:23">
      <c r="B525" s="137"/>
      <c r="C525" s="137"/>
      <c r="D525" s="137"/>
      <c r="E525" s="137" t="s">
        <v>211</v>
      </c>
      <c r="F525" s="137" t="s">
        <v>197</v>
      </c>
      <c r="G525" s="52">
        <f t="shared" si="20"/>
        <v>0</v>
      </c>
      <c r="H525" s="52">
        <f t="shared" si="21"/>
        <v>0</v>
      </c>
      <c r="I525" s="52">
        <f t="shared" si="21"/>
        <v>0</v>
      </c>
      <c r="J525" s="52">
        <f t="shared" si="21"/>
        <v>0</v>
      </c>
      <c r="K525" s="52">
        <f t="shared" si="21"/>
        <v>0</v>
      </c>
      <c r="L525" s="52">
        <v>0</v>
      </c>
      <c r="M525" s="52">
        <v>0</v>
      </c>
      <c r="N525" s="52">
        <v>0</v>
      </c>
      <c r="O525" s="52">
        <v>0</v>
      </c>
      <c r="P525" s="52">
        <v>0</v>
      </c>
      <c r="Q525" s="52">
        <v>0</v>
      </c>
      <c r="R525" s="52">
        <v>0</v>
      </c>
      <c r="S525" s="52">
        <v>0</v>
      </c>
      <c r="T525" s="52">
        <v>0</v>
      </c>
      <c r="U525" s="52">
        <v>0</v>
      </c>
      <c r="V525" s="52">
        <v>0</v>
      </c>
      <c r="W525" s="52">
        <v>0</v>
      </c>
    </row>
    <row r="526" spans="2:23">
      <c r="B526" s="137"/>
      <c r="C526" s="137"/>
      <c r="D526" s="137" t="s">
        <v>212</v>
      </c>
      <c r="E526" s="137" t="s">
        <v>58</v>
      </c>
      <c r="F526" s="137" t="s">
        <v>197</v>
      </c>
      <c r="G526" s="52">
        <f t="shared" si="20"/>
        <v>27801</v>
      </c>
      <c r="H526" s="52">
        <f t="shared" si="21"/>
        <v>27801</v>
      </c>
      <c r="I526" s="52">
        <f t="shared" si="21"/>
        <v>0</v>
      </c>
      <c r="J526" s="52">
        <f t="shared" si="21"/>
        <v>0</v>
      </c>
      <c r="K526" s="52">
        <f t="shared" si="21"/>
        <v>0</v>
      </c>
      <c r="L526" s="52">
        <v>0</v>
      </c>
      <c r="M526" s="52">
        <v>0</v>
      </c>
      <c r="N526" s="52">
        <v>0</v>
      </c>
      <c r="O526" s="52">
        <v>0</v>
      </c>
      <c r="P526" s="52">
        <v>0</v>
      </c>
      <c r="Q526" s="52">
        <v>0</v>
      </c>
      <c r="R526" s="52">
        <v>0</v>
      </c>
      <c r="S526" s="52">
        <v>0</v>
      </c>
      <c r="T526" s="52">
        <v>27801</v>
      </c>
      <c r="U526" s="52">
        <v>0</v>
      </c>
      <c r="V526" s="52">
        <v>0</v>
      </c>
      <c r="W526" s="52">
        <v>0</v>
      </c>
    </row>
    <row r="527" spans="2:23">
      <c r="B527" s="137"/>
      <c r="C527" s="137"/>
      <c r="D527" s="137"/>
      <c r="E527" s="137" t="s">
        <v>199</v>
      </c>
      <c r="F527" s="51" t="s">
        <v>213</v>
      </c>
      <c r="G527" s="52">
        <f t="shared" si="20"/>
        <v>0</v>
      </c>
      <c r="H527" s="52">
        <f t="shared" si="21"/>
        <v>0</v>
      </c>
      <c r="I527" s="52">
        <f t="shared" si="21"/>
        <v>0</v>
      </c>
      <c r="J527" s="52">
        <f t="shared" si="21"/>
        <v>0</v>
      </c>
      <c r="K527" s="52">
        <f t="shared" si="21"/>
        <v>0</v>
      </c>
      <c r="L527" s="52">
        <v>0</v>
      </c>
      <c r="M527" s="52">
        <v>0</v>
      </c>
      <c r="N527" s="52">
        <v>0</v>
      </c>
      <c r="O527" s="52">
        <v>0</v>
      </c>
      <c r="P527" s="52">
        <v>0</v>
      </c>
      <c r="Q527" s="52">
        <v>0</v>
      </c>
      <c r="R527" s="52">
        <v>0</v>
      </c>
      <c r="S527" s="52">
        <v>0</v>
      </c>
      <c r="T527" s="52">
        <v>0</v>
      </c>
      <c r="U527" s="52">
        <v>0</v>
      </c>
      <c r="V527" s="52">
        <v>0</v>
      </c>
      <c r="W527" s="52">
        <v>0</v>
      </c>
    </row>
    <row r="528" spans="2:23">
      <c r="B528" s="137"/>
      <c r="C528" s="137"/>
      <c r="D528" s="137"/>
      <c r="E528" s="137"/>
      <c r="F528" s="51" t="s">
        <v>55</v>
      </c>
      <c r="G528" s="52">
        <f t="shared" si="20"/>
        <v>7969.6</v>
      </c>
      <c r="H528" s="52">
        <f t="shared" si="21"/>
        <v>7969.6</v>
      </c>
      <c r="I528" s="52">
        <f t="shared" si="21"/>
        <v>0</v>
      </c>
      <c r="J528" s="52">
        <f t="shared" si="21"/>
        <v>0</v>
      </c>
      <c r="K528" s="52">
        <f t="shared" si="21"/>
        <v>0</v>
      </c>
      <c r="L528" s="52">
        <v>0</v>
      </c>
      <c r="M528" s="52">
        <v>0</v>
      </c>
      <c r="N528" s="52">
        <v>0</v>
      </c>
      <c r="O528" s="52">
        <v>0</v>
      </c>
      <c r="P528" s="52">
        <v>0</v>
      </c>
      <c r="Q528" s="52">
        <v>0</v>
      </c>
      <c r="R528" s="52">
        <v>0</v>
      </c>
      <c r="S528" s="52">
        <v>0</v>
      </c>
      <c r="T528" s="52">
        <v>7969.6</v>
      </c>
      <c r="U528" s="52">
        <v>0</v>
      </c>
      <c r="V528" s="52">
        <v>0</v>
      </c>
      <c r="W528" s="52">
        <v>0</v>
      </c>
    </row>
    <row r="529" spans="2:23">
      <c r="B529" s="137"/>
      <c r="C529" s="137"/>
      <c r="D529" s="137"/>
      <c r="E529" s="137" t="s">
        <v>112</v>
      </c>
      <c r="F529" s="137" t="s">
        <v>197</v>
      </c>
      <c r="G529" s="52">
        <f t="shared" si="20"/>
        <v>1023.5</v>
      </c>
      <c r="H529" s="52">
        <f t="shared" si="21"/>
        <v>1023.5</v>
      </c>
      <c r="I529" s="52">
        <f t="shared" si="21"/>
        <v>0</v>
      </c>
      <c r="J529" s="52">
        <f t="shared" si="21"/>
        <v>0</v>
      </c>
      <c r="K529" s="52">
        <f t="shared" si="21"/>
        <v>0</v>
      </c>
      <c r="L529" s="52">
        <v>0</v>
      </c>
      <c r="M529" s="52">
        <v>0</v>
      </c>
      <c r="N529" s="52">
        <v>0</v>
      </c>
      <c r="O529" s="52">
        <v>0</v>
      </c>
      <c r="P529" s="52">
        <v>0</v>
      </c>
      <c r="Q529" s="52">
        <v>0</v>
      </c>
      <c r="R529" s="52">
        <v>0</v>
      </c>
      <c r="S529" s="52">
        <v>0</v>
      </c>
      <c r="T529" s="52">
        <v>1023.5</v>
      </c>
      <c r="U529" s="52">
        <v>0</v>
      </c>
      <c r="V529" s="52">
        <v>0</v>
      </c>
      <c r="W529" s="52">
        <v>0</v>
      </c>
    </row>
    <row r="530" spans="2:23">
      <c r="B530" s="137"/>
      <c r="C530" s="137"/>
      <c r="D530" s="137"/>
      <c r="E530" s="137" t="s">
        <v>194</v>
      </c>
      <c r="F530" s="137" t="s">
        <v>197</v>
      </c>
      <c r="G530" s="52">
        <f t="shared" si="20"/>
        <v>501.3</v>
      </c>
      <c r="H530" s="52">
        <f t="shared" si="21"/>
        <v>501.3</v>
      </c>
      <c r="I530" s="52">
        <f t="shared" si="21"/>
        <v>0</v>
      </c>
      <c r="J530" s="52">
        <f t="shared" si="21"/>
        <v>0</v>
      </c>
      <c r="K530" s="52">
        <f t="shared" si="21"/>
        <v>0</v>
      </c>
      <c r="L530" s="52">
        <v>0</v>
      </c>
      <c r="M530" s="52">
        <v>0</v>
      </c>
      <c r="N530" s="52">
        <v>0</v>
      </c>
      <c r="O530" s="52">
        <v>0</v>
      </c>
      <c r="P530" s="52">
        <v>0</v>
      </c>
      <c r="Q530" s="52">
        <v>0</v>
      </c>
      <c r="R530" s="52">
        <v>0</v>
      </c>
      <c r="S530" s="52">
        <v>0</v>
      </c>
      <c r="T530" s="52">
        <v>501.3</v>
      </c>
      <c r="U530" s="52">
        <v>0</v>
      </c>
      <c r="V530" s="52">
        <v>0</v>
      </c>
      <c r="W530" s="52">
        <v>0</v>
      </c>
    </row>
    <row r="531" spans="2:23">
      <c r="B531" s="137"/>
      <c r="C531" s="137"/>
      <c r="D531" s="137"/>
      <c r="E531" s="137" t="s">
        <v>200</v>
      </c>
      <c r="F531" s="51" t="s">
        <v>214</v>
      </c>
      <c r="G531" s="52">
        <f t="shared" si="20"/>
        <v>5911</v>
      </c>
      <c r="H531" s="52">
        <f t="shared" si="21"/>
        <v>5911</v>
      </c>
      <c r="I531" s="52">
        <f t="shared" si="21"/>
        <v>0</v>
      </c>
      <c r="J531" s="52">
        <f t="shared" si="21"/>
        <v>0</v>
      </c>
      <c r="K531" s="52">
        <f t="shared" si="21"/>
        <v>0</v>
      </c>
      <c r="L531" s="52">
        <v>0</v>
      </c>
      <c r="M531" s="52">
        <v>0</v>
      </c>
      <c r="N531" s="52">
        <v>0</v>
      </c>
      <c r="O531" s="52">
        <v>0</v>
      </c>
      <c r="P531" s="52">
        <v>0</v>
      </c>
      <c r="Q531" s="52">
        <v>0</v>
      </c>
      <c r="R531" s="52">
        <v>0</v>
      </c>
      <c r="S531" s="52">
        <v>0</v>
      </c>
      <c r="T531" s="52">
        <v>5911</v>
      </c>
      <c r="U531" s="52">
        <v>0</v>
      </c>
      <c r="V531" s="52">
        <v>0</v>
      </c>
      <c r="W531" s="52">
        <v>0</v>
      </c>
    </row>
    <row r="532" spans="2:23" ht="31.2">
      <c r="B532" s="137"/>
      <c r="C532" s="137"/>
      <c r="D532" s="137"/>
      <c r="E532" s="137"/>
      <c r="F532" s="51" t="s">
        <v>215</v>
      </c>
      <c r="G532" s="52">
        <f t="shared" si="20"/>
        <v>659.1</v>
      </c>
      <c r="H532" s="52">
        <f t="shared" si="21"/>
        <v>659.1</v>
      </c>
      <c r="I532" s="52">
        <f t="shared" si="21"/>
        <v>0</v>
      </c>
      <c r="J532" s="52">
        <f t="shared" si="21"/>
        <v>0</v>
      </c>
      <c r="K532" s="52">
        <f t="shared" si="21"/>
        <v>0</v>
      </c>
      <c r="L532" s="52">
        <v>0</v>
      </c>
      <c r="M532" s="52">
        <v>0</v>
      </c>
      <c r="N532" s="52">
        <v>0</v>
      </c>
      <c r="O532" s="52">
        <v>0</v>
      </c>
      <c r="P532" s="52">
        <v>0</v>
      </c>
      <c r="Q532" s="52">
        <v>0</v>
      </c>
      <c r="R532" s="52">
        <v>0</v>
      </c>
      <c r="S532" s="52">
        <v>0</v>
      </c>
      <c r="T532" s="52">
        <v>659.1</v>
      </c>
      <c r="U532" s="52">
        <v>0</v>
      </c>
      <c r="V532" s="52">
        <v>0</v>
      </c>
      <c r="W532" s="52">
        <v>0</v>
      </c>
    </row>
    <row r="533" spans="2:23">
      <c r="B533" s="137"/>
      <c r="C533" s="137"/>
      <c r="D533" s="137"/>
      <c r="E533" s="137"/>
      <c r="F533" s="51" t="s">
        <v>216</v>
      </c>
      <c r="G533" s="52">
        <f t="shared" si="20"/>
        <v>1084.2</v>
      </c>
      <c r="H533" s="52">
        <f t="shared" si="21"/>
        <v>1084.2</v>
      </c>
      <c r="I533" s="52">
        <f t="shared" si="21"/>
        <v>0</v>
      </c>
      <c r="J533" s="52">
        <f t="shared" si="21"/>
        <v>0</v>
      </c>
      <c r="K533" s="52">
        <f t="shared" si="21"/>
        <v>0</v>
      </c>
      <c r="L533" s="52">
        <v>0</v>
      </c>
      <c r="M533" s="52">
        <v>0</v>
      </c>
      <c r="N533" s="52">
        <v>0</v>
      </c>
      <c r="O533" s="52">
        <v>0</v>
      </c>
      <c r="P533" s="52">
        <v>0</v>
      </c>
      <c r="Q533" s="52">
        <v>0</v>
      </c>
      <c r="R533" s="52">
        <v>0</v>
      </c>
      <c r="S533" s="52">
        <v>0</v>
      </c>
      <c r="T533" s="52">
        <v>1084.2</v>
      </c>
      <c r="U533" s="52">
        <v>0</v>
      </c>
      <c r="V533" s="52">
        <v>0</v>
      </c>
      <c r="W533" s="52">
        <v>0</v>
      </c>
    </row>
    <row r="534" spans="2:23">
      <c r="B534" s="137"/>
      <c r="C534" s="137"/>
      <c r="D534" s="137"/>
      <c r="E534" s="137"/>
      <c r="F534" s="51" t="s">
        <v>55</v>
      </c>
      <c r="G534" s="52">
        <f t="shared" si="20"/>
        <v>2753.1</v>
      </c>
      <c r="H534" s="52">
        <f t="shared" si="21"/>
        <v>2753.1</v>
      </c>
      <c r="I534" s="52">
        <f t="shared" si="21"/>
        <v>0</v>
      </c>
      <c r="J534" s="52">
        <f t="shared" si="21"/>
        <v>0</v>
      </c>
      <c r="K534" s="52">
        <f t="shared" si="21"/>
        <v>0</v>
      </c>
      <c r="L534" s="52">
        <v>0</v>
      </c>
      <c r="M534" s="52">
        <v>0</v>
      </c>
      <c r="N534" s="52">
        <v>0</v>
      </c>
      <c r="O534" s="52">
        <v>0</v>
      </c>
      <c r="P534" s="52">
        <v>0</v>
      </c>
      <c r="Q534" s="52">
        <v>0</v>
      </c>
      <c r="R534" s="52">
        <v>0</v>
      </c>
      <c r="S534" s="52">
        <v>0</v>
      </c>
      <c r="T534" s="52">
        <v>2753.1</v>
      </c>
      <c r="U534" s="52">
        <v>0</v>
      </c>
      <c r="V534" s="52">
        <v>0</v>
      </c>
      <c r="W534" s="52">
        <v>0</v>
      </c>
    </row>
    <row r="535" spans="2:23">
      <c r="B535" s="137"/>
      <c r="C535" s="137"/>
      <c r="D535" s="137"/>
      <c r="E535" s="137" t="s">
        <v>201</v>
      </c>
      <c r="F535" s="137" t="s">
        <v>197</v>
      </c>
      <c r="G535" s="52">
        <f t="shared" si="20"/>
        <v>0</v>
      </c>
      <c r="H535" s="52">
        <f t="shared" si="21"/>
        <v>0</v>
      </c>
      <c r="I535" s="52">
        <f t="shared" si="21"/>
        <v>0</v>
      </c>
      <c r="J535" s="52">
        <f t="shared" si="21"/>
        <v>0</v>
      </c>
      <c r="K535" s="52">
        <f t="shared" si="21"/>
        <v>0</v>
      </c>
      <c r="L535" s="52">
        <v>0</v>
      </c>
      <c r="M535" s="52">
        <v>0</v>
      </c>
      <c r="N535" s="52">
        <v>0</v>
      </c>
      <c r="O535" s="52">
        <v>0</v>
      </c>
      <c r="P535" s="52">
        <v>0</v>
      </c>
      <c r="Q535" s="52">
        <v>0</v>
      </c>
      <c r="R535" s="52">
        <v>0</v>
      </c>
      <c r="S535" s="52">
        <v>0</v>
      </c>
      <c r="T535" s="52">
        <v>0</v>
      </c>
      <c r="U535" s="52">
        <v>0</v>
      </c>
      <c r="V535" s="52">
        <v>0</v>
      </c>
      <c r="W535" s="52">
        <v>0</v>
      </c>
    </row>
    <row r="536" spans="2:23">
      <c r="B536" s="137"/>
      <c r="C536" s="137"/>
      <c r="D536" s="137"/>
      <c r="E536" s="137" t="s">
        <v>217</v>
      </c>
      <c r="F536" s="137" t="s">
        <v>197</v>
      </c>
      <c r="G536" s="52">
        <f t="shared" si="20"/>
        <v>1532.8</v>
      </c>
      <c r="H536" s="52">
        <f t="shared" si="21"/>
        <v>1532.8</v>
      </c>
      <c r="I536" s="52">
        <f t="shared" si="21"/>
        <v>0</v>
      </c>
      <c r="J536" s="52">
        <f t="shared" si="21"/>
        <v>0</v>
      </c>
      <c r="K536" s="52">
        <f t="shared" si="21"/>
        <v>0</v>
      </c>
      <c r="L536" s="52">
        <v>0</v>
      </c>
      <c r="M536" s="52">
        <v>0</v>
      </c>
      <c r="N536" s="52">
        <v>0</v>
      </c>
      <c r="O536" s="52">
        <v>0</v>
      </c>
      <c r="P536" s="52">
        <v>0</v>
      </c>
      <c r="Q536" s="52">
        <v>0</v>
      </c>
      <c r="R536" s="52">
        <v>0</v>
      </c>
      <c r="S536" s="52">
        <v>0</v>
      </c>
      <c r="T536" s="52">
        <v>1532.8</v>
      </c>
      <c r="U536" s="52">
        <v>0</v>
      </c>
      <c r="V536" s="52">
        <v>0</v>
      </c>
      <c r="W536" s="52">
        <v>0</v>
      </c>
    </row>
    <row r="537" spans="2:23">
      <c r="B537" s="137"/>
      <c r="C537" s="137"/>
      <c r="D537" s="137"/>
      <c r="E537" s="137" t="s">
        <v>218</v>
      </c>
      <c r="F537" s="137" t="s">
        <v>197</v>
      </c>
      <c r="G537" s="52">
        <f t="shared" si="20"/>
        <v>486.9</v>
      </c>
      <c r="H537" s="52">
        <f t="shared" si="21"/>
        <v>486.9</v>
      </c>
      <c r="I537" s="52">
        <f t="shared" si="21"/>
        <v>0</v>
      </c>
      <c r="J537" s="52">
        <f t="shared" si="21"/>
        <v>0</v>
      </c>
      <c r="K537" s="52">
        <f t="shared" si="21"/>
        <v>0</v>
      </c>
      <c r="L537" s="52">
        <v>0</v>
      </c>
      <c r="M537" s="52">
        <v>0</v>
      </c>
      <c r="N537" s="52">
        <v>0</v>
      </c>
      <c r="O537" s="52">
        <v>0</v>
      </c>
      <c r="P537" s="52">
        <v>0</v>
      </c>
      <c r="Q537" s="52">
        <v>0</v>
      </c>
      <c r="R537" s="52">
        <v>0</v>
      </c>
      <c r="S537" s="52">
        <v>0</v>
      </c>
      <c r="T537" s="52">
        <v>486.9</v>
      </c>
      <c r="U537" s="52">
        <v>0</v>
      </c>
      <c r="V537" s="52">
        <v>0</v>
      </c>
      <c r="W537" s="52">
        <v>0</v>
      </c>
    </row>
    <row r="538" spans="2:23">
      <c r="B538" s="137"/>
      <c r="C538" s="137"/>
      <c r="D538" s="137"/>
      <c r="E538" s="137" t="s">
        <v>202</v>
      </c>
      <c r="F538" s="137" t="s">
        <v>197</v>
      </c>
      <c r="G538" s="52">
        <f t="shared" si="20"/>
        <v>0</v>
      </c>
      <c r="H538" s="52">
        <f t="shared" si="21"/>
        <v>0</v>
      </c>
      <c r="I538" s="52">
        <f t="shared" si="21"/>
        <v>0</v>
      </c>
      <c r="J538" s="52">
        <f t="shared" si="21"/>
        <v>0</v>
      </c>
      <c r="K538" s="52">
        <f t="shared" si="21"/>
        <v>0</v>
      </c>
      <c r="L538" s="52">
        <v>0</v>
      </c>
      <c r="M538" s="52">
        <v>0</v>
      </c>
      <c r="N538" s="52">
        <v>0</v>
      </c>
      <c r="O538" s="52">
        <v>0</v>
      </c>
      <c r="P538" s="52">
        <v>0</v>
      </c>
      <c r="Q538" s="52">
        <v>0</v>
      </c>
      <c r="R538" s="52">
        <v>0</v>
      </c>
      <c r="S538" s="52">
        <v>0</v>
      </c>
      <c r="T538" s="52">
        <v>0</v>
      </c>
      <c r="U538" s="52">
        <v>0</v>
      </c>
      <c r="V538" s="52">
        <v>0</v>
      </c>
      <c r="W538" s="52">
        <v>0</v>
      </c>
    </row>
    <row r="539" spans="2:23">
      <c r="B539" s="137"/>
      <c r="C539" s="137"/>
      <c r="D539" s="137"/>
      <c r="E539" s="137" t="s">
        <v>235</v>
      </c>
      <c r="F539" s="137" t="s">
        <v>197</v>
      </c>
      <c r="G539" s="52">
        <f t="shared" si="20"/>
        <v>28.2</v>
      </c>
      <c r="H539" s="52">
        <f t="shared" si="21"/>
        <v>28.2</v>
      </c>
      <c r="I539" s="52">
        <f t="shared" si="21"/>
        <v>0</v>
      </c>
      <c r="J539" s="52">
        <f t="shared" si="21"/>
        <v>0</v>
      </c>
      <c r="K539" s="52">
        <f t="shared" si="21"/>
        <v>0</v>
      </c>
      <c r="L539" s="52">
        <v>0</v>
      </c>
      <c r="M539" s="52">
        <v>0</v>
      </c>
      <c r="N539" s="52">
        <v>0</v>
      </c>
      <c r="O539" s="52">
        <v>0</v>
      </c>
      <c r="P539" s="52">
        <v>0</v>
      </c>
      <c r="Q539" s="52">
        <v>0</v>
      </c>
      <c r="R539" s="52">
        <v>0</v>
      </c>
      <c r="S539" s="52">
        <v>0</v>
      </c>
      <c r="T539" s="52">
        <v>28.2</v>
      </c>
      <c r="U539" s="52">
        <v>0</v>
      </c>
      <c r="V539" s="52">
        <v>0</v>
      </c>
      <c r="W539" s="52">
        <v>0</v>
      </c>
    </row>
    <row r="540" spans="2:23">
      <c r="B540" s="137"/>
      <c r="C540" s="137"/>
      <c r="D540" s="137"/>
      <c r="E540" s="137" t="s">
        <v>220</v>
      </c>
      <c r="F540" s="137" t="s">
        <v>197</v>
      </c>
      <c r="G540" s="52">
        <f t="shared" si="20"/>
        <v>21.3</v>
      </c>
      <c r="H540" s="52">
        <f t="shared" si="21"/>
        <v>21.3</v>
      </c>
      <c r="I540" s="52">
        <f t="shared" si="21"/>
        <v>0</v>
      </c>
      <c r="J540" s="52">
        <f t="shared" si="21"/>
        <v>0</v>
      </c>
      <c r="K540" s="52">
        <f t="shared" si="21"/>
        <v>0</v>
      </c>
      <c r="L540" s="52">
        <v>0</v>
      </c>
      <c r="M540" s="52">
        <v>0</v>
      </c>
      <c r="N540" s="52">
        <v>0</v>
      </c>
      <c r="O540" s="52">
        <v>0</v>
      </c>
      <c r="P540" s="52">
        <v>0</v>
      </c>
      <c r="Q540" s="52">
        <v>0</v>
      </c>
      <c r="R540" s="52">
        <v>0</v>
      </c>
      <c r="S540" s="52">
        <v>0</v>
      </c>
      <c r="T540" s="52">
        <v>21.3</v>
      </c>
      <c r="U540" s="52">
        <v>0</v>
      </c>
      <c r="V540" s="52">
        <v>0</v>
      </c>
      <c r="W540" s="52">
        <v>0</v>
      </c>
    </row>
    <row r="541" spans="2:23" ht="31.2">
      <c r="B541" s="137"/>
      <c r="C541" s="137"/>
      <c r="D541" s="137"/>
      <c r="E541" s="137" t="s">
        <v>221</v>
      </c>
      <c r="F541" s="51" t="s">
        <v>222</v>
      </c>
      <c r="G541" s="52">
        <f t="shared" si="20"/>
        <v>0</v>
      </c>
      <c r="H541" s="52">
        <f t="shared" si="21"/>
        <v>0</v>
      </c>
      <c r="I541" s="52">
        <f t="shared" si="21"/>
        <v>0</v>
      </c>
      <c r="J541" s="52">
        <f t="shared" si="21"/>
        <v>0</v>
      </c>
      <c r="K541" s="52">
        <f t="shared" si="21"/>
        <v>0</v>
      </c>
      <c r="L541" s="52">
        <v>0</v>
      </c>
      <c r="M541" s="52">
        <v>0</v>
      </c>
      <c r="N541" s="52">
        <v>0</v>
      </c>
      <c r="O541" s="52">
        <v>0</v>
      </c>
      <c r="P541" s="52">
        <v>0</v>
      </c>
      <c r="Q541" s="52">
        <v>0</v>
      </c>
      <c r="R541" s="52">
        <v>0</v>
      </c>
      <c r="S541" s="52">
        <v>0</v>
      </c>
      <c r="T541" s="52">
        <v>0</v>
      </c>
      <c r="U541" s="52">
        <v>0</v>
      </c>
      <c r="V541" s="52">
        <v>0</v>
      </c>
      <c r="W541" s="52">
        <v>0</v>
      </c>
    </row>
    <row r="542" spans="2:23">
      <c r="B542" s="137"/>
      <c r="C542" s="137"/>
      <c r="D542" s="137"/>
      <c r="E542" s="137"/>
      <c r="F542" s="51" t="s">
        <v>223</v>
      </c>
      <c r="G542" s="52">
        <f t="shared" si="20"/>
        <v>0</v>
      </c>
      <c r="H542" s="52">
        <f t="shared" si="21"/>
        <v>0</v>
      </c>
      <c r="I542" s="52">
        <f t="shared" si="21"/>
        <v>0</v>
      </c>
      <c r="J542" s="52">
        <f t="shared" si="21"/>
        <v>0</v>
      </c>
      <c r="K542" s="52">
        <f t="shared" si="21"/>
        <v>0</v>
      </c>
      <c r="L542" s="52">
        <v>0</v>
      </c>
      <c r="M542" s="52">
        <v>0</v>
      </c>
      <c r="N542" s="52">
        <v>0</v>
      </c>
      <c r="O542" s="52">
        <v>0</v>
      </c>
      <c r="P542" s="52">
        <v>0</v>
      </c>
      <c r="Q542" s="52">
        <v>0</v>
      </c>
      <c r="R542" s="52">
        <v>0</v>
      </c>
      <c r="S542" s="52">
        <v>0</v>
      </c>
      <c r="T542" s="52">
        <v>0</v>
      </c>
      <c r="U542" s="52">
        <v>0</v>
      </c>
      <c r="V542" s="52">
        <v>0</v>
      </c>
      <c r="W542" s="52">
        <v>0</v>
      </c>
    </row>
    <row r="543" spans="2:23">
      <c r="B543" s="137"/>
      <c r="C543" s="137"/>
      <c r="D543" s="137"/>
      <c r="E543" s="137" t="s">
        <v>54</v>
      </c>
      <c r="F543" s="137" t="s">
        <v>197</v>
      </c>
      <c r="G543" s="52">
        <f t="shared" si="20"/>
        <v>0</v>
      </c>
      <c r="H543" s="52">
        <f t="shared" si="21"/>
        <v>0</v>
      </c>
      <c r="I543" s="52">
        <f t="shared" si="21"/>
        <v>0</v>
      </c>
      <c r="J543" s="52">
        <f t="shared" si="21"/>
        <v>0</v>
      </c>
      <c r="K543" s="52">
        <f t="shared" si="21"/>
        <v>0</v>
      </c>
      <c r="L543" s="52">
        <v>0</v>
      </c>
      <c r="M543" s="52">
        <v>0</v>
      </c>
      <c r="N543" s="52">
        <v>0</v>
      </c>
      <c r="O543" s="52">
        <v>0</v>
      </c>
      <c r="P543" s="52">
        <v>0</v>
      </c>
      <c r="Q543" s="52">
        <v>0</v>
      </c>
      <c r="R543" s="52">
        <v>0</v>
      </c>
      <c r="S543" s="52">
        <v>0</v>
      </c>
      <c r="T543" s="52">
        <v>0</v>
      </c>
      <c r="U543" s="52">
        <v>0</v>
      </c>
      <c r="V543" s="52">
        <v>0</v>
      </c>
      <c r="W543" s="52">
        <v>0</v>
      </c>
    </row>
    <row r="544" spans="2:23">
      <c r="B544" s="137"/>
      <c r="C544" s="137"/>
      <c r="D544" s="137"/>
      <c r="E544" s="137" t="s">
        <v>224</v>
      </c>
      <c r="F544" s="137" t="s">
        <v>197</v>
      </c>
      <c r="G544" s="52">
        <f t="shared" si="20"/>
        <v>470.2</v>
      </c>
      <c r="H544" s="52">
        <f t="shared" si="21"/>
        <v>470.2</v>
      </c>
      <c r="I544" s="52">
        <f t="shared" si="21"/>
        <v>0</v>
      </c>
      <c r="J544" s="52">
        <f t="shared" si="21"/>
        <v>0</v>
      </c>
      <c r="K544" s="52">
        <f t="shared" si="21"/>
        <v>0</v>
      </c>
      <c r="L544" s="52">
        <v>0</v>
      </c>
      <c r="M544" s="52">
        <v>0</v>
      </c>
      <c r="N544" s="52">
        <v>0</v>
      </c>
      <c r="O544" s="52">
        <v>0</v>
      </c>
      <c r="P544" s="52">
        <v>0</v>
      </c>
      <c r="Q544" s="52">
        <v>0</v>
      </c>
      <c r="R544" s="52">
        <v>0</v>
      </c>
      <c r="S544" s="52">
        <v>0</v>
      </c>
      <c r="T544" s="52">
        <v>470.2</v>
      </c>
      <c r="U544" s="52">
        <v>0</v>
      </c>
      <c r="V544" s="52">
        <v>0</v>
      </c>
      <c r="W544" s="52">
        <v>0</v>
      </c>
    </row>
    <row r="545" spans="2:23">
      <c r="B545" s="137"/>
      <c r="C545" s="137"/>
      <c r="D545" s="137"/>
      <c r="E545" s="137" t="s">
        <v>225</v>
      </c>
      <c r="F545" s="137" t="s">
        <v>197</v>
      </c>
      <c r="G545" s="52">
        <f t="shared" si="20"/>
        <v>0</v>
      </c>
      <c r="H545" s="52">
        <f t="shared" si="21"/>
        <v>0</v>
      </c>
      <c r="I545" s="52">
        <f t="shared" si="21"/>
        <v>0</v>
      </c>
      <c r="J545" s="52">
        <f t="shared" si="21"/>
        <v>0</v>
      </c>
      <c r="K545" s="52">
        <f t="shared" si="21"/>
        <v>0</v>
      </c>
      <c r="L545" s="52">
        <v>0</v>
      </c>
      <c r="M545" s="52">
        <v>0</v>
      </c>
      <c r="N545" s="52">
        <v>0</v>
      </c>
      <c r="O545" s="52">
        <v>0</v>
      </c>
      <c r="P545" s="52">
        <v>0</v>
      </c>
      <c r="Q545" s="52">
        <v>0</v>
      </c>
      <c r="R545" s="52">
        <v>0</v>
      </c>
      <c r="S545" s="52">
        <v>0</v>
      </c>
      <c r="T545" s="52">
        <v>0</v>
      </c>
      <c r="U545" s="52">
        <v>0</v>
      </c>
      <c r="V545" s="52">
        <v>0</v>
      </c>
      <c r="W545" s="52">
        <v>0</v>
      </c>
    </row>
    <row r="546" spans="2:23">
      <c r="B546" s="137"/>
      <c r="C546" s="137"/>
      <c r="D546" s="137"/>
      <c r="E546" s="137" t="s">
        <v>55</v>
      </c>
      <c r="F546" s="137" t="s">
        <v>197</v>
      </c>
      <c r="G546" s="52">
        <f t="shared" si="20"/>
        <v>31</v>
      </c>
      <c r="H546" s="52">
        <f t="shared" si="21"/>
        <v>31</v>
      </c>
      <c r="I546" s="52">
        <f t="shared" si="21"/>
        <v>0</v>
      </c>
      <c r="J546" s="52">
        <f t="shared" si="21"/>
        <v>0</v>
      </c>
      <c r="K546" s="52">
        <f t="shared" si="21"/>
        <v>0</v>
      </c>
      <c r="L546" s="52">
        <v>0</v>
      </c>
      <c r="M546" s="52">
        <v>0</v>
      </c>
      <c r="N546" s="52">
        <v>0</v>
      </c>
      <c r="O546" s="52">
        <v>0</v>
      </c>
      <c r="P546" s="52">
        <v>0</v>
      </c>
      <c r="Q546" s="52">
        <v>0</v>
      </c>
      <c r="R546" s="52">
        <v>0</v>
      </c>
      <c r="S546" s="52">
        <v>0</v>
      </c>
      <c r="T546" s="52">
        <v>31</v>
      </c>
      <c r="U546" s="52">
        <v>0</v>
      </c>
      <c r="V546" s="52">
        <v>0</v>
      </c>
      <c r="W546" s="52">
        <v>0</v>
      </c>
    </row>
    <row r="547" spans="2:23">
      <c r="B547" s="137"/>
      <c r="C547" s="137"/>
      <c r="D547" s="137"/>
      <c r="E547" s="137" t="s">
        <v>226</v>
      </c>
      <c r="F547" s="137" t="s">
        <v>197</v>
      </c>
      <c r="G547" s="52">
        <f t="shared" si="20"/>
        <v>5328.8</v>
      </c>
      <c r="H547" s="52">
        <f t="shared" si="21"/>
        <v>5328.8</v>
      </c>
      <c r="I547" s="52">
        <f t="shared" si="21"/>
        <v>0</v>
      </c>
      <c r="J547" s="52">
        <f t="shared" si="21"/>
        <v>0</v>
      </c>
      <c r="K547" s="52">
        <f t="shared" si="21"/>
        <v>0</v>
      </c>
      <c r="L547" s="52">
        <v>0</v>
      </c>
      <c r="M547" s="52">
        <v>0</v>
      </c>
      <c r="N547" s="52">
        <v>0</v>
      </c>
      <c r="O547" s="52">
        <v>0</v>
      </c>
      <c r="P547" s="52">
        <v>0</v>
      </c>
      <c r="Q547" s="52">
        <v>0</v>
      </c>
      <c r="R547" s="52">
        <v>0</v>
      </c>
      <c r="S547" s="52">
        <v>0</v>
      </c>
      <c r="T547" s="52">
        <v>5328.8</v>
      </c>
      <c r="U547" s="52">
        <v>0</v>
      </c>
      <c r="V547" s="52">
        <v>0</v>
      </c>
      <c r="W547" s="52">
        <v>0</v>
      </c>
    </row>
    <row r="548" spans="2:23">
      <c r="B548" s="137"/>
      <c r="C548" s="137"/>
      <c r="D548" s="137" t="s">
        <v>227</v>
      </c>
      <c r="E548" s="137" t="s">
        <v>197</v>
      </c>
      <c r="F548" s="137" t="s">
        <v>197</v>
      </c>
      <c r="G548" s="52">
        <f t="shared" si="20"/>
        <v>22058.600000000002</v>
      </c>
      <c r="H548" s="52">
        <f t="shared" si="21"/>
        <v>22058.600000000002</v>
      </c>
      <c r="I548" s="52">
        <f t="shared" si="21"/>
        <v>0</v>
      </c>
      <c r="J548" s="52">
        <f t="shared" si="21"/>
        <v>0</v>
      </c>
      <c r="K548" s="52">
        <f t="shared" si="21"/>
        <v>0</v>
      </c>
      <c r="L548" s="52">
        <v>49.5</v>
      </c>
      <c r="M548" s="52">
        <v>0</v>
      </c>
      <c r="N548" s="52">
        <v>0</v>
      </c>
      <c r="O548" s="52">
        <v>0</v>
      </c>
      <c r="P548" s="52">
        <v>468.9</v>
      </c>
      <c r="Q548" s="52">
        <v>0</v>
      </c>
      <c r="R548" s="52">
        <v>0</v>
      </c>
      <c r="S548" s="52">
        <v>0</v>
      </c>
      <c r="T548" s="52">
        <v>21540.2</v>
      </c>
      <c r="U548" s="52">
        <v>0</v>
      </c>
      <c r="V548" s="52">
        <v>0</v>
      </c>
      <c r="W548" s="52">
        <v>0</v>
      </c>
    </row>
    <row r="549" spans="2:23">
      <c r="B549" s="137" t="s">
        <v>125</v>
      </c>
      <c r="C549" s="137" t="s">
        <v>136</v>
      </c>
      <c r="D549" s="137" t="s">
        <v>123</v>
      </c>
      <c r="E549" s="137"/>
      <c r="F549" s="137" t="s">
        <v>197</v>
      </c>
      <c r="G549" s="52">
        <f t="shared" si="20"/>
        <v>131590.79999999999</v>
      </c>
      <c r="H549" s="52">
        <f t="shared" si="21"/>
        <v>80454.599999999991</v>
      </c>
      <c r="I549" s="52">
        <f t="shared" si="21"/>
        <v>41141.9</v>
      </c>
      <c r="J549" s="52">
        <f t="shared" si="21"/>
        <v>9994.2999999999993</v>
      </c>
      <c r="K549" s="52">
        <f t="shared" si="21"/>
        <v>0</v>
      </c>
      <c r="L549" s="52">
        <v>8.5</v>
      </c>
      <c r="M549" s="52">
        <v>41141.9</v>
      </c>
      <c r="N549" s="52">
        <v>9994.2999999999993</v>
      </c>
      <c r="O549" s="52">
        <v>0</v>
      </c>
      <c r="P549" s="52">
        <v>337.7</v>
      </c>
      <c r="Q549" s="52">
        <v>0</v>
      </c>
      <c r="R549" s="52">
        <v>0</v>
      </c>
      <c r="S549" s="52">
        <v>0</v>
      </c>
      <c r="T549" s="52">
        <v>80108.399999999994</v>
      </c>
      <c r="U549" s="52">
        <v>0</v>
      </c>
      <c r="V549" s="52">
        <v>0</v>
      </c>
      <c r="W549" s="52">
        <v>0</v>
      </c>
    </row>
    <row r="550" spans="2:23">
      <c r="B550" s="137"/>
      <c r="C550" s="137"/>
      <c r="D550" s="137" t="s">
        <v>198</v>
      </c>
      <c r="E550" s="137" t="s">
        <v>58</v>
      </c>
      <c r="F550" s="137" t="s">
        <v>197</v>
      </c>
      <c r="G550" s="52">
        <f t="shared" si="20"/>
        <v>52156.2</v>
      </c>
      <c r="H550" s="52">
        <f t="shared" si="21"/>
        <v>1020</v>
      </c>
      <c r="I550" s="52">
        <f t="shared" si="21"/>
        <v>41141.9</v>
      </c>
      <c r="J550" s="52">
        <f t="shared" si="21"/>
        <v>9994.2999999999993</v>
      </c>
      <c r="K550" s="52">
        <f t="shared" si="21"/>
        <v>0</v>
      </c>
      <c r="L550" s="52">
        <v>0</v>
      </c>
      <c r="M550" s="52">
        <v>41141.9</v>
      </c>
      <c r="N550" s="52">
        <v>9994.2999999999993</v>
      </c>
      <c r="O550" s="52">
        <v>0</v>
      </c>
      <c r="P550" s="52">
        <v>0</v>
      </c>
      <c r="Q550" s="52">
        <v>0</v>
      </c>
      <c r="R550" s="52">
        <v>0</v>
      </c>
      <c r="S550" s="52">
        <v>0</v>
      </c>
      <c r="T550" s="52">
        <v>1020</v>
      </c>
      <c r="U550" s="52">
        <v>0</v>
      </c>
      <c r="V550" s="52">
        <v>0</v>
      </c>
      <c r="W550" s="52">
        <v>0</v>
      </c>
    </row>
    <row r="551" spans="2:23">
      <c r="B551" s="137"/>
      <c r="C551" s="137"/>
      <c r="D551" s="137"/>
      <c r="E551" s="137" t="s">
        <v>153</v>
      </c>
      <c r="F551" s="51" t="s">
        <v>58</v>
      </c>
      <c r="G551" s="52">
        <f t="shared" si="20"/>
        <v>45920.6</v>
      </c>
      <c r="H551" s="52">
        <f t="shared" si="21"/>
        <v>0</v>
      </c>
      <c r="I551" s="52">
        <f t="shared" si="21"/>
        <v>37077.1</v>
      </c>
      <c r="J551" s="52">
        <f t="shared" si="21"/>
        <v>8843.5</v>
      </c>
      <c r="K551" s="52">
        <f t="shared" si="21"/>
        <v>0</v>
      </c>
      <c r="L551" s="52">
        <v>0</v>
      </c>
      <c r="M551" s="52">
        <v>37077.1</v>
      </c>
      <c r="N551" s="52">
        <v>8843.5</v>
      </c>
      <c r="O551" s="52">
        <v>0</v>
      </c>
      <c r="P551" s="52">
        <v>0</v>
      </c>
      <c r="Q551" s="52">
        <v>0</v>
      </c>
      <c r="R551" s="52">
        <v>0</v>
      </c>
      <c r="S551" s="52">
        <v>0</v>
      </c>
      <c r="T551" s="52">
        <v>0</v>
      </c>
      <c r="U551" s="52">
        <v>0</v>
      </c>
      <c r="V551" s="52">
        <v>0</v>
      </c>
      <c r="W551" s="52">
        <v>0</v>
      </c>
    </row>
    <row r="552" spans="2:23">
      <c r="B552" s="137"/>
      <c r="C552" s="137"/>
      <c r="D552" s="137"/>
      <c r="E552" s="137"/>
      <c r="F552" s="51" t="s">
        <v>199</v>
      </c>
      <c r="G552" s="52">
        <f t="shared" si="20"/>
        <v>14690.300000000001</v>
      </c>
      <c r="H552" s="52">
        <f t="shared" si="21"/>
        <v>0</v>
      </c>
      <c r="I552" s="52">
        <f t="shared" si="21"/>
        <v>11861.2</v>
      </c>
      <c r="J552" s="52">
        <f t="shared" si="21"/>
        <v>2829.1</v>
      </c>
      <c r="K552" s="52">
        <f t="shared" si="21"/>
        <v>0</v>
      </c>
      <c r="L552" s="52">
        <v>0</v>
      </c>
      <c r="M552" s="52">
        <v>11861.2</v>
      </c>
      <c r="N552" s="52">
        <v>2829.1</v>
      </c>
      <c r="O552" s="52">
        <v>0</v>
      </c>
      <c r="P552" s="52">
        <v>0</v>
      </c>
      <c r="Q552" s="52">
        <v>0</v>
      </c>
      <c r="R552" s="52">
        <v>0</v>
      </c>
      <c r="S552" s="52">
        <v>0</v>
      </c>
      <c r="T552" s="52">
        <v>0</v>
      </c>
      <c r="U552" s="52">
        <v>0</v>
      </c>
      <c r="V552" s="52">
        <v>0</v>
      </c>
      <c r="W552" s="52">
        <v>0</v>
      </c>
    </row>
    <row r="553" spans="2:23" ht="31.2">
      <c r="B553" s="137"/>
      <c r="C553" s="137"/>
      <c r="D553" s="137"/>
      <c r="E553" s="137"/>
      <c r="F553" s="51" t="s">
        <v>200</v>
      </c>
      <c r="G553" s="52">
        <f t="shared" si="20"/>
        <v>12922.2</v>
      </c>
      <c r="H553" s="52">
        <f t="shared" si="21"/>
        <v>0</v>
      </c>
      <c r="I553" s="52">
        <f t="shared" si="21"/>
        <v>10433.6</v>
      </c>
      <c r="J553" s="52">
        <f t="shared" si="21"/>
        <v>2488.6</v>
      </c>
      <c r="K553" s="52">
        <f t="shared" si="21"/>
        <v>0</v>
      </c>
      <c r="L553" s="52">
        <v>0</v>
      </c>
      <c r="M553" s="52">
        <v>10433.6</v>
      </c>
      <c r="N553" s="52">
        <v>2488.6</v>
      </c>
      <c r="O553" s="52">
        <v>0</v>
      </c>
      <c r="P553" s="52">
        <v>0</v>
      </c>
      <c r="Q553" s="52">
        <v>0</v>
      </c>
      <c r="R553" s="52">
        <v>0</v>
      </c>
      <c r="S553" s="52">
        <v>0</v>
      </c>
      <c r="T553" s="52">
        <v>0</v>
      </c>
      <c r="U553" s="52">
        <v>0</v>
      </c>
      <c r="V553" s="52">
        <v>0</v>
      </c>
      <c r="W553" s="52">
        <v>0</v>
      </c>
    </row>
    <row r="554" spans="2:23">
      <c r="B554" s="137"/>
      <c r="C554" s="137"/>
      <c r="D554" s="137"/>
      <c r="E554" s="137"/>
      <c r="F554" s="51" t="s">
        <v>201</v>
      </c>
      <c r="G554" s="52">
        <f t="shared" si="20"/>
        <v>433.1</v>
      </c>
      <c r="H554" s="52">
        <f t="shared" si="21"/>
        <v>0</v>
      </c>
      <c r="I554" s="52">
        <f t="shared" si="21"/>
        <v>349.7</v>
      </c>
      <c r="J554" s="52">
        <f t="shared" si="21"/>
        <v>83.4</v>
      </c>
      <c r="K554" s="52">
        <f t="shared" si="21"/>
        <v>0</v>
      </c>
      <c r="L554" s="52">
        <v>0</v>
      </c>
      <c r="M554" s="52">
        <v>349.7</v>
      </c>
      <c r="N554" s="52">
        <v>83.4</v>
      </c>
      <c r="O554" s="52">
        <v>0</v>
      </c>
      <c r="P554" s="52">
        <v>0</v>
      </c>
      <c r="Q554" s="52">
        <v>0</v>
      </c>
      <c r="R554" s="52">
        <v>0</v>
      </c>
      <c r="S554" s="52">
        <v>0</v>
      </c>
      <c r="T554" s="52">
        <v>0</v>
      </c>
      <c r="U554" s="52">
        <v>0</v>
      </c>
      <c r="V554" s="52">
        <v>0</v>
      </c>
      <c r="W554" s="52">
        <v>0</v>
      </c>
    </row>
    <row r="555" spans="2:23">
      <c r="B555" s="137"/>
      <c r="C555" s="137"/>
      <c r="D555" s="137"/>
      <c r="E555" s="137"/>
      <c r="F555" s="51" t="s">
        <v>202</v>
      </c>
      <c r="G555" s="52">
        <f t="shared" si="20"/>
        <v>866.2</v>
      </c>
      <c r="H555" s="52">
        <f t="shared" si="21"/>
        <v>0</v>
      </c>
      <c r="I555" s="52">
        <f t="shared" si="21"/>
        <v>699.4</v>
      </c>
      <c r="J555" s="52">
        <f t="shared" si="21"/>
        <v>166.8</v>
      </c>
      <c r="K555" s="52">
        <f t="shared" si="21"/>
        <v>0</v>
      </c>
      <c r="L555" s="52">
        <v>0</v>
      </c>
      <c r="M555" s="52">
        <v>699.4</v>
      </c>
      <c r="N555" s="52">
        <v>166.8</v>
      </c>
      <c r="O555" s="52">
        <v>0</v>
      </c>
      <c r="P555" s="52">
        <v>0</v>
      </c>
      <c r="Q555" s="52">
        <v>0</v>
      </c>
      <c r="R555" s="52">
        <v>0</v>
      </c>
      <c r="S555" s="52">
        <v>0</v>
      </c>
      <c r="T555" s="52">
        <v>0</v>
      </c>
      <c r="U555" s="52">
        <v>0</v>
      </c>
      <c r="V555" s="52">
        <v>0</v>
      </c>
      <c r="W555" s="52">
        <v>0</v>
      </c>
    </row>
    <row r="556" spans="2:23" ht="31.2">
      <c r="B556" s="137"/>
      <c r="C556" s="137"/>
      <c r="D556" s="137"/>
      <c r="E556" s="137"/>
      <c r="F556" s="51" t="s">
        <v>203</v>
      </c>
      <c r="G556" s="52">
        <f t="shared" si="20"/>
        <v>1972</v>
      </c>
      <c r="H556" s="52">
        <f t="shared" si="21"/>
        <v>0</v>
      </c>
      <c r="I556" s="52">
        <f t="shared" si="21"/>
        <v>1592.2</v>
      </c>
      <c r="J556" s="52">
        <f t="shared" si="21"/>
        <v>379.8</v>
      </c>
      <c r="K556" s="52">
        <f t="shared" si="21"/>
        <v>0</v>
      </c>
      <c r="L556" s="52">
        <v>0</v>
      </c>
      <c r="M556" s="52">
        <v>1592.2</v>
      </c>
      <c r="N556" s="52">
        <v>379.8</v>
      </c>
      <c r="O556" s="52">
        <v>0</v>
      </c>
      <c r="P556" s="52">
        <v>0</v>
      </c>
      <c r="Q556" s="52">
        <v>0</v>
      </c>
      <c r="R556" s="52">
        <v>0</v>
      </c>
      <c r="S556" s="52">
        <v>0</v>
      </c>
      <c r="T556" s="52">
        <v>0</v>
      </c>
      <c r="U556" s="52">
        <v>0</v>
      </c>
      <c r="V556" s="52">
        <v>0</v>
      </c>
      <c r="W556" s="52">
        <v>0</v>
      </c>
    </row>
    <row r="557" spans="2:23">
      <c r="B557" s="137"/>
      <c r="C557" s="137"/>
      <c r="D557" s="137"/>
      <c r="E557" s="137"/>
      <c r="F557" s="51" t="s">
        <v>204</v>
      </c>
      <c r="G557" s="52">
        <f t="shared" si="20"/>
        <v>433.1</v>
      </c>
      <c r="H557" s="52">
        <f t="shared" si="21"/>
        <v>0</v>
      </c>
      <c r="I557" s="52">
        <f t="shared" si="21"/>
        <v>349.7</v>
      </c>
      <c r="J557" s="52">
        <f t="shared" si="21"/>
        <v>83.4</v>
      </c>
      <c r="K557" s="52">
        <f t="shared" si="21"/>
        <v>0</v>
      </c>
      <c r="L557" s="52">
        <v>0</v>
      </c>
      <c r="M557" s="52">
        <v>349.7</v>
      </c>
      <c r="N557" s="52">
        <v>83.4</v>
      </c>
      <c r="O557" s="52">
        <v>0</v>
      </c>
      <c r="P557" s="52">
        <v>0</v>
      </c>
      <c r="Q557" s="52">
        <v>0</v>
      </c>
      <c r="R557" s="52">
        <v>0</v>
      </c>
      <c r="S557" s="52">
        <v>0</v>
      </c>
      <c r="T557" s="52">
        <v>0</v>
      </c>
      <c r="U557" s="52">
        <v>0</v>
      </c>
      <c r="V557" s="52">
        <v>0</v>
      </c>
      <c r="W557" s="52">
        <v>0</v>
      </c>
    </row>
    <row r="558" spans="2:23">
      <c r="B558" s="137"/>
      <c r="C558" s="137"/>
      <c r="D558" s="137"/>
      <c r="E558" s="137"/>
      <c r="F558" s="51" t="s">
        <v>55</v>
      </c>
      <c r="G558" s="52">
        <f t="shared" si="20"/>
        <v>14603.699999999999</v>
      </c>
      <c r="H558" s="52">
        <f t="shared" si="21"/>
        <v>0</v>
      </c>
      <c r="I558" s="52">
        <f t="shared" si="21"/>
        <v>11791.3</v>
      </c>
      <c r="J558" s="52">
        <f t="shared" si="21"/>
        <v>2812.4</v>
      </c>
      <c r="K558" s="52">
        <f t="shared" si="21"/>
        <v>0</v>
      </c>
      <c r="L558" s="52">
        <v>0</v>
      </c>
      <c r="M558" s="52">
        <v>11791.3</v>
      </c>
      <c r="N558" s="52">
        <v>2812.4</v>
      </c>
      <c r="O558" s="52">
        <v>0</v>
      </c>
      <c r="P558" s="52">
        <v>0</v>
      </c>
      <c r="Q558" s="52">
        <v>0</v>
      </c>
      <c r="R558" s="52">
        <v>0</v>
      </c>
      <c r="S558" s="52">
        <v>0</v>
      </c>
      <c r="T558" s="52">
        <v>0</v>
      </c>
      <c r="U558" s="52">
        <v>0</v>
      </c>
      <c r="V558" s="52">
        <v>0</v>
      </c>
      <c r="W558" s="52">
        <v>0</v>
      </c>
    </row>
    <row r="559" spans="2:23">
      <c r="B559" s="137"/>
      <c r="C559" s="137"/>
      <c r="D559" s="137"/>
      <c r="E559" s="137" t="s">
        <v>154</v>
      </c>
      <c r="F559" s="51" t="s">
        <v>58</v>
      </c>
      <c r="G559" s="52">
        <f t="shared" si="20"/>
        <v>5174.8</v>
      </c>
      <c r="H559" s="52">
        <f t="shared" si="21"/>
        <v>0</v>
      </c>
      <c r="I559" s="52">
        <f t="shared" si="21"/>
        <v>4031.9</v>
      </c>
      <c r="J559" s="52">
        <f t="shared" si="21"/>
        <v>1142.9000000000001</v>
      </c>
      <c r="K559" s="52">
        <f t="shared" si="21"/>
        <v>0</v>
      </c>
      <c r="L559" s="52">
        <v>0</v>
      </c>
      <c r="M559" s="52">
        <v>4031.9</v>
      </c>
      <c r="N559" s="52">
        <v>1142.9000000000001</v>
      </c>
      <c r="O559" s="52">
        <v>0</v>
      </c>
      <c r="P559" s="52">
        <v>0</v>
      </c>
      <c r="Q559" s="52">
        <v>0</v>
      </c>
      <c r="R559" s="52">
        <v>0</v>
      </c>
      <c r="S559" s="52">
        <v>0</v>
      </c>
      <c r="T559" s="52">
        <v>0</v>
      </c>
      <c r="U559" s="52">
        <v>0</v>
      </c>
      <c r="V559" s="52">
        <v>0</v>
      </c>
      <c r="W559" s="52">
        <v>0</v>
      </c>
    </row>
    <row r="560" spans="2:23">
      <c r="B560" s="137"/>
      <c r="C560" s="137"/>
      <c r="D560" s="137"/>
      <c r="E560" s="137"/>
      <c r="F560" s="51" t="s">
        <v>205</v>
      </c>
      <c r="G560" s="52">
        <f t="shared" si="20"/>
        <v>1732.4</v>
      </c>
      <c r="H560" s="52">
        <f t="shared" si="21"/>
        <v>0</v>
      </c>
      <c r="I560" s="52">
        <f t="shared" si="21"/>
        <v>1398.8</v>
      </c>
      <c r="J560" s="52">
        <f t="shared" si="21"/>
        <v>333.6</v>
      </c>
      <c r="K560" s="52">
        <f t="shared" si="21"/>
        <v>0</v>
      </c>
      <c r="L560" s="52">
        <v>0</v>
      </c>
      <c r="M560" s="52">
        <v>1398.8</v>
      </c>
      <c r="N560" s="52">
        <v>333.6</v>
      </c>
      <c r="O560" s="52">
        <v>0</v>
      </c>
      <c r="P560" s="52">
        <v>0</v>
      </c>
      <c r="Q560" s="52">
        <v>0</v>
      </c>
      <c r="R560" s="52">
        <v>0</v>
      </c>
      <c r="S560" s="52">
        <v>0</v>
      </c>
      <c r="T560" s="52">
        <v>0</v>
      </c>
      <c r="U560" s="52">
        <v>0</v>
      </c>
      <c r="V560" s="52">
        <v>0</v>
      </c>
      <c r="W560" s="52">
        <v>0</v>
      </c>
    </row>
    <row r="561" spans="2:23">
      <c r="B561" s="137"/>
      <c r="C561" s="137"/>
      <c r="D561" s="137"/>
      <c r="E561" s="137"/>
      <c r="F561" s="51" t="s">
        <v>206</v>
      </c>
      <c r="G561" s="52">
        <f t="shared" si="20"/>
        <v>1600</v>
      </c>
      <c r="H561" s="52">
        <f t="shared" si="21"/>
        <v>0</v>
      </c>
      <c r="I561" s="52">
        <f t="shared" si="21"/>
        <v>1291.9000000000001</v>
      </c>
      <c r="J561" s="52">
        <f t="shared" si="21"/>
        <v>308.10000000000002</v>
      </c>
      <c r="K561" s="52">
        <f t="shared" si="21"/>
        <v>0</v>
      </c>
      <c r="L561" s="52">
        <v>0</v>
      </c>
      <c r="M561" s="52">
        <v>1291.9000000000001</v>
      </c>
      <c r="N561" s="52">
        <v>308.10000000000002</v>
      </c>
      <c r="O561" s="52">
        <v>0</v>
      </c>
      <c r="P561" s="52">
        <v>0</v>
      </c>
      <c r="Q561" s="52">
        <v>0</v>
      </c>
      <c r="R561" s="52">
        <v>0</v>
      </c>
      <c r="S561" s="52">
        <v>0</v>
      </c>
      <c r="T561" s="52">
        <v>0</v>
      </c>
      <c r="U561" s="52">
        <v>0</v>
      </c>
      <c r="V561" s="52">
        <v>0</v>
      </c>
      <c r="W561" s="52">
        <v>0</v>
      </c>
    </row>
    <row r="562" spans="2:23">
      <c r="B562" s="137"/>
      <c r="C562" s="137"/>
      <c r="D562" s="137"/>
      <c r="E562" s="137"/>
      <c r="F562" s="51" t="s">
        <v>207</v>
      </c>
      <c r="G562" s="52">
        <f t="shared" si="20"/>
        <v>309.39999999999998</v>
      </c>
      <c r="H562" s="52">
        <f t="shared" si="21"/>
        <v>0</v>
      </c>
      <c r="I562" s="52">
        <f t="shared" si="21"/>
        <v>119.3</v>
      </c>
      <c r="J562" s="52">
        <f t="shared" si="21"/>
        <v>190.1</v>
      </c>
      <c r="K562" s="52">
        <f t="shared" si="21"/>
        <v>0</v>
      </c>
      <c r="L562" s="52">
        <v>0</v>
      </c>
      <c r="M562" s="52">
        <v>119.3</v>
      </c>
      <c r="N562" s="52">
        <v>190.1</v>
      </c>
      <c r="O562" s="52">
        <v>0</v>
      </c>
      <c r="P562" s="52">
        <v>0</v>
      </c>
      <c r="Q562" s="52">
        <v>0</v>
      </c>
      <c r="R562" s="52">
        <v>0</v>
      </c>
      <c r="S562" s="52">
        <v>0</v>
      </c>
      <c r="T562" s="52">
        <v>0</v>
      </c>
      <c r="U562" s="52">
        <v>0</v>
      </c>
      <c r="V562" s="52">
        <v>0</v>
      </c>
      <c r="W562" s="52">
        <v>0</v>
      </c>
    </row>
    <row r="563" spans="2:23" ht="31.2">
      <c r="B563" s="137"/>
      <c r="C563" s="137"/>
      <c r="D563" s="137"/>
      <c r="E563" s="137"/>
      <c r="F563" s="51" t="s">
        <v>208</v>
      </c>
      <c r="G563" s="52">
        <f t="shared" si="20"/>
        <v>107</v>
      </c>
      <c r="H563" s="52">
        <f t="shared" si="21"/>
        <v>0</v>
      </c>
      <c r="I563" s="52">
        <f t="shared" si="21"/>
        <v>86.4</v>
      </c>
      <c r="J563" s="52">
        <f t="shared" si="21"/>
        <v>20.6</v>
      </c>
      <c r="K563" s="52">
        <f t="shared" si="21"/>
        <v>0</v>
      </c>
      <c r="L563" s="52">
        <v>0</v>
      </c>
      <c r="M563" s="52">
        <v>86.4</v>
      </c>
      <c r="N563" s="52">
        <v>20.6</v>
      </c>
      <c r="O563" s="52">
        <v>0</v>
      </c>
      <c r="P563" s="52">
        <v>0</v>
      </c>
      <c r="Q563" s="52">
        <v>0</v>
      </c>
      <c r="R563" s="52">
        <v>0</v>
      </c>
      <c r="S563" s="52">
        <v>0</v>
      </c>
      <c r="T563" s="52">
        <v>0</v>
      </c>
      <c r="U563" s="52">
        <v>0</v>
      </c>
      <c r="V563" s="52">
        <v>0</v>
      </c>
      <c r="W563" s="52">
        <v>0</v>
      </c>
    </row>
    <row r="564" spans="2:23">
      <c r="B564" s="137"/>
      <c r="C564" s="137"/>
      <c r="D564" s="137"/>
      <c r="E564" s="137"/>
      <c r="F564" s="51" t="s">
        <v>209</v>
      </c>
      <c r="G564" s="52">
        <f t="shared" si="20"/>
        <v>19.7</v>
      </c>
      <c r="H564" s="52">
        <f t="shared" si="21"/>
        <v>0</v>
      </c>
      <c r="I564" s="52">
        <f t="shared" si="21"/>
        <v>0</v>
      </c>
      <c r="J564" s="52">
        <f t="shared" si="21"/>
        <v>19.7</v>
      </c>
      <c r="K564" s="52">
        <f t="shared" si="21"/>
        <v>0</v>
      </c>
      <c r="L564" s="52">
        <v>0</v>
      </c>
      <c r="M564" s="52">
        <v>0</v>
      </c>
      <c r="N564" s="52">
        <v>19.7</v>
      </c>
      <c r="O564" s="52">
        <v>0</v>
      </c>
      <c r="P564" s="52">
        <v>0</v>
      </c>
      <c r="Q564" s="52">
        <v>0</v>
      </c>
      <c r="R564" s="52">
        <v>0</v>
      </c>
      <c r="S564" s="52">
        <v>0</v>
      </c>
      <c r="T564" s="52">
        <v>0</v>
      </c>
      <c r="U564" s="52">
        <v>0</v>
      </c>
      <c r="V564" s="52">
        <v>0</v>
      </c>
      <c r="W564" s="52">
        <v>0</v>
      </c>
    </row>
    <row r="565" spans="2:23">
      <c r="B565" s="137"/>
      <c r="C565" s="137"/>
      <c r="D565" s="137"/>
      <c r="E565" s="137"/>
      <c r="F565" s="51" t="s">
        <v>55</v>
      </c>
      <c r="G565" s="52">
        <f t="shared" si="20"/>
        <v>1406.3</v>
      </c>
      <c r="H565" s="52">
        <f t="shared" si="21"/>
        <v>0</v>
      </c>
      <c r="I565" s="52">
        <f t="shared" si="21"/>
        <v>1135.5</v>
      </c>
      <c r="J565" s="52">
        <f t="shared" si="21"/>
        <v>270.8</v>
      </c>
      <c r="K565" s="52">
        <f t="shared" si="21"/>
        <v>0</v>
      </c>
      <c r="L565" s="52">
        <v>0</v>
      </c>
      <c r="M565" s="52">
        <v>1135.5</v>
      </c>
      <c r="N565" s="52">
        <v>270.8</v>
      </c>
      <c r="O565" s="52">
        <v>0</v>
      </c>
      <c r="P565" s="52">
        <v>0</v>
      </c>
      <c r="Q565" s="52">
        <v>0</v>
      </c>
      <c r="R565" s="52">
        <v>0</v>
      </c>
      <c r="S565" s="52">
        <v>0</v>
      </c>
      <c r="T565" s="52">
        <v>0</v>
      </c>
      <c r="U565" s="52">
        <v>0</v>
      </c>
      <c r="V565" s="52">
        <v>0</v>
      </c>
      <c r="W565" s="52">
        <v>0</v>
      </c>
    </row>
    <row r="566" spans="2:23" ht="62.4">
      <c r="B566" s="137"/>
      <c r="C566" s="137"/>
      <c r="D566" s="137"/>
      <c r="E566" s="51" t="s">
        <v>210</v>
      </c>
      <c r="F566" s="51" t="s">
        <v>233</v>
      </c>
      <c r="G566" s="52">
        <f t="shared" si="20"/>
        <v>1060.8000000000002</v>
      </c>
      <c r="H566" s="52">
        <f t="shared" si="21"/>
        <v>1020</v>
      </c>
      <c r="I566" s="52">
        <f t="shared" si="21"/>
        <v>32.9</v>
      </c>
      <c r="J566" s="52">
        <f t="shared" si="21"/>
        <v>7.9</v>
      </c>
      <c r="K566" s="52">
        <f t="shared" si="21"/>
        <v>0</v>
      </c>
      <c r="L566" s="52">
        <v>0</v>
      </c>
      <c r="M566" s="52">
        <v>32.9</v>
      </c>
      <c r="N566" s="52">
        <v>7.9</v>
      </c>
      <c r="O566" s="52">
        <v>0</v>
      </c>
      <c r="P566" s="52">
        <v>0</v>
      </c>
      <c r="Q566" s="52">
        <v>0</v>
      </c>
      <c r="R566" s="52">
        <v>0</v>
      </c>
      <c r="S566" s="52">
        <v>0</v>
      </c>
      <c r="T566" s="52">
        <v>1020</v>
      </c>
      <c r="U566" s="52">
        <v>0</v>
      </c>
      <c r="V566" s="52">
        <v>0</v>
      </c>
      <c r="W566" s="52">
        <v>0</v>
      </c>
    </row>
    <row r="567" spans="2:23">
      <c r="B567" s="137"/>
      <c r="C567" s="137"/>
      <c r="D567" s="137"/>
      <c r="E567" s="137" t="s">
        <v>211</v>
      </c>
      <c r="F567" s="137" t="s">
        <v>197</v>
      </c>
      <c r="G567" s="52">
        <f t="shared" si="20"/>
        <v>0</v>
      </c>
      <c r="H567" s="52">
        <f t="shared" si="21"/>
        <v>0</v>
      </c>
      <c r="I567" s="52">
        <f t="shared" si="21"/>
        <v>0</v>
      </c>
      <c r="J567" s="52">
        <f t="shared" si="21"/>
        <v>0</v>
      </c>
      <c r="K567" s="52">
        <f t="shared" si="21"/>
        <v>0</v>
      </c>
      <c r="L567" s="52">
        <v>0</v>
      </c>
      <c r="M567" s="52">
        <v>0</v>
      </c>
      <c r="N567" s="52">
        <v>0</v>
      </c>
      <c r="O567" s="52">
        <v>0</v>
      </c>
      <c r="P567" s="52">
        <v>0</v>
      </c>
      <c r="Q567" s="52">
        <v>0</v>
      </c>
      <c r="R567" s="52">
        <v>0</v>
      </c>
      <c r="S567" s="52">
        <v>0</v>
      </c>
      <c r="T567" s="52">
        <v>0</v>
      </c>
      <c r="U567" s="52">
        <v>0</v>
      </c>
      <c r="V567" s="52">
        <v>0</v>
      </c>
      <c r="W567" s="52">
        <v>0</v>
      </c>
    </row>
    <row r="568" spans="2:23">
      <c r="B568" s="137"/>
      <c r="C568" s="137"/>
      <c r="D568" s="137" t="s">
        <v>212</v>
      </c>
      <c r="E568" s="137" t="s">
        <v>58</v>
      </c>
      <c r="F568" s="137" t="s">
        <v>197</v>
      </c>
      <c r="G568" s="52">
        <f t="shared" si="20"/>
        <v>50438.9</v>
      </c>
      <c r="H568" s="52">
        <f t="shared" si="21"/>
        <v>50438.9</v>
      </c>
      <c r="I568" s="52">
        <f t="shared" si="21"/>
        <v>0</v>
      </c>
      <c r="J568" s="52">
        <f t="shared" si="21"/>
        <v>0</v>
      </c>
      <c r="K568" s="52">
        <f t="shared" si="21"/>
        <v>0</v>
      </c>
      <c r="L568" s="52">
        <v>0</v>
      </c>
      <c r="M568" s="52">
        <v>0</v>
      </c>
      <c r="N568" s="52">
        <v>0</v>
      </c>
      <c r="O568" s="52">
        <v>0</v>
      </c>
      <c r="P568" s="52">
        <v>0</v>
      </c>
      <c r="Q568" s="52">
        <v>0</v>
      </c>
      <c r="R568" s="52">
        <v>0</v>
      </c>
      <c r="S568" s="52">
        <v>0</v>
      </c>
      <c r="T568" s="52">
        <v>50438.9</v>
      </c>
      <c r="U568" s="52">
        <v>0</v>
      </c>
      <c r="V568" s="52">
        <v>0</v>
      </c>
      <c r="W568" s="52">
        <v>0</v>
      </c>
    </row>
    <row r="569" spans="2:23">
      <c r="B569" s="137"/>
      <c r="C569" s="137"/>
      <c r="D569" s="137"/>
      <c r="E569" s="137" t="s">
        <v>199</v>
      </c>
      <c r="F569" s="51" t="s">
        <v>213</v>
      </c>
      <c r="G569" s="52">
        <f t="shared" si="20"/>
        <v>27</v>
      </c>
      <c r="H569" s="52">
        <f t="shared" si="21"/>
        <v>27</v>
      </c>
      <c r="I569" s="52">
        <f t="shared" si="21"/>
        <v>0</v>
      </c>
      <c r="J569" s="52">
        <f t="shared" si="21"/>
        <v>0</v>
      </c>
      <c r="K569" s="52">
        <f t="shared" si="21"/>
        <v>0</v>
      </c>
      <c r="L569" s="52">
        <v>0</v>
      </c>
      <c r="M569" s="52">
        <v>0</v>
      </c>
      <c r="N569" s="52">
        <v>0</v>
      </c>
      <c r="O569" s="52">
        <v>0</v>
      </c>
      <c r="P569" s="52">
        <v>0</v>
      </c>
      <c r="Q569" s="52">
        <v>0</v>
      </c>
      <c r="R569" s="52">
        <v>0</v>
      </c>
      <c r="S569" s="52">
        <v>0</v>
      </c>
      <c r="T569" s="52">
        <v>27</v>
      </c>
      <c r="U569" s="52">
        <v>0</v>
      </c>
      <c r="V569" s="52">
        <v>0</v>
      </c>
      <c r="W569" s="52">
        <v>0</v>
      </c>
    </row>
    <row r="570" spans="2:23">
      <c r="B570" s="137"/>
      <c r="C570" s="137"/>
      <c r="D570" s="137"/>
      <c r="E570" s="137"/>
      <c r="F570" s="51" t="s">
        <v>55</v>
      </c>
      <c r="G570" s="52">
        <f t="shared" si="20"/>
        <v>15127.4</v>
      </c>
      <c r="H570" s="52">
        <f t="shared" si="21"/>
        <v>15127.4</v>
      </c>
      <c r="I570" s="52">
        <f t="shared" si="21"/>
        <v>0</v>
      </c>
      <c r="J570" s="52">
        <f t="shared" si="21"/>
        <v>0</v>
      </c>
      <c r="K570" s="52">
        <f t="shared" si="21"/>
        <v>0</v>
      </c>
      <c r="L570" s="52">
        <v>0</v>
      </c>
      <c r="M570" s="52">
        <v>0</v>
      </c>
      <c r="N570" s="52">
        <v>0</v>
      </c>
      <c r="O570" s="52">
        <v>0</v>
      </c>
      <c r="P570" s="52">
        <v>0</v>
      </c>
      <c r="Q570" s="52">
        <v>0</v>
      </c>
      <c r="R570" s="52">
        <v>0</v>
      </c>
      <c r="S570" s="52">
        <v>0</v>
      </c>
      <c r="T570" s="52">
        <v>15127.4</v>
      </c>
      <c r="U570" s="52">
        <v>0</v>
      </c>
      <c r="V570" s="52">
        <v>0</v>
      </c>
      <c r="W570" s="52">
        <v>0</v>
      </c>
    </row>
    <row r="571" spans="2:23">
      <c r="B571" s="137"/>
      <c r="C571" s="137"/>
      <c r="D571" s="137"/>
      <c r="E571" s="137" t="s">
        <v>112</v>
      </c>
      <c r="F571" s="137" t="s">
        <v>197</v>
      </c>
      <c r="G571" s="52">
        <f t="shared" si="20"/>
        <v>674.4</v>
      </c>
      <c r="H571" s="52">
        <f t="shared" si="21"/>
        <v>674.4</v>
      </c>
      <c r="I571" s="52">
        <f t="shared" si="21"/>
        <v>0</v>
      </c>
      <c r="J571" s="52">
        <f t="shared" si="21"/>
        <v>0</v>
      </c>
      <c r="K571" s="52">
        <f t="shared" si="21"/>
        <v>0</v>
      </c>
      <c r="L571" s="52">
        <v>0</v>
      </c>
      <c r="M571" s="52">
        <v>0</v>
      </c>
      <c r="N571" s="52">
        <v>0</v>
      </c>
      <c r="O571" s="52">
        <v>0</v>
      </c>
      <c r="P571" s="52">
        <v>0</v>
      </c>
      <c r="Q571" s="52">
        <v>0</v>
      </c>
      <c r="R571" s="52">
        <v>0</v>
      </c>
      <c r="S571" s="52">
        <v>0</v>
      </c>
      <c r="T571" s="52">
        <v>674.4</v>
      </c>
      <c r="U571" s="52">
        <v>0</v>
      </c>
      <c r="V571" s="52">
        <v>0</v>
      </c>
      <c r="W571" s="52">
        <v>0</v>
      </c>
    </row>
    <row r="572" spans="2:23">
      <c r="B572" s="137"/>
      <c r="C572" s="137"/>
      <c r="D572" s="137"/>
      <c r="E572" s="137" t="s">
        <v>194</v>
      </c>
      <c r="F572" s="137" t="s">
        <v>197</v>
      </c>
      <c r="G572" s="52">
        <f t="shared" si="20"/>
        <v>626.29999999999995</v>
      </c>
      <c r="H572" s="52">
        <f t="shared" si="21"/>
        <v>626.29999999999995</v>
      </c>
      <c r="I572" s="52">
        <f t="shared" si="21"/>
        <v>0</v>
      </c>
      <c r="J572" s="52">
        <f t="shared" si="21"/>
        <v>0</v>
      </c>
      <c r="K572" s="52">
        <f t="shared" si="21"/>
        <v>0</v>
      </c>
      <c r="L572" s="52">
        <v>0</v>
      </c>
      <c r="M572" s="52">
        <v>0</v>
      </c>
      <c r="N572" s="52">
        <v>0</v>
      </c>
      <c r="O572" s="52">
        <v>0</v>
      </c>
      <c r="P572" s="52">
        <v>0</v>
      </c>
      <c r="Q572" s="52">
        <v>0</v>
      </c>
      <c r="R572" s="52">
        <v>0</v>
      </c>
      <c r="S572" s="52">
        <v>0</v>
      </c>
      <c r="T572" s="52">
        <v>626.29999999999995</v>
      </c>
      <c r="U572" s="52">
        <v>0</v>
      </c>
      <c r="V572" s="52">
        <v>0</v>
      </c>
      <c r="W572" s="52">
        <v>0</v>
      </c>
    </row>
    <row r="573" spans="2:23">
      <c r="B573" s="137"/>
      <c r="C573" s="137"/>
      <c r="D573" s="137"/>
      <c r="E573" s="137" t="s">
        <v>200</v>
      </c>
      <c r="F573" s="51" t="s">
        <v>214</v>
      </c>
      <c r="G573" s="52">
        <f t="shared" si="20"/>
        <v>3725.4</v>
      </c>
      <c r="H573" s="52">
        <f t="shared" si="21"/>
        <v>3725.4</v>
      </c>
      <c r="I573" s="52">
        <f t="shared" si="21"/>
        <v>0</v>
      </c>
      <c r="J573" s="52">
        <f t="shared" si="21"/>
        <v>0</v>
      </c>
      <c r="K573" s="52">
        <f t="shared" si="21"/>
        <v>0</v>
      </c>
      <c r="L573" s="52">
        <v>0</v>
      </c>
      <c r="M573" s="52">
        <v>0</v>
      </c>
      <c r="N573" s="52">
        <v>0</v>
      </c>
      <c r="O573" s="52">
        <v>0</v>
      </c>
      <c r="P573" s="52">
        <v>0</v>
      </c>
      <c r="Q573" s="52">
        <v>0</v>
      </c>
      <c r="R573" s="52">
        <v>0</v>
      </c>
      <c r="S573" s="52">
        <v>0</v>
      </c>
      <c r="T573" s="52">
        <v>3725.4</v>
      </c>
      <c r="U573" s="52">
        <v>0</v>
      </c>
      <c r="V573" s="52">
        <v>0</v>
      </c>
      <c r="W573" s="52">
        <v>0</v>
      </c>
    </row>
    <row r="574" spans="2:23" ht="31.2">
      <c r="B574" s="137"/>
      <c r="C574" s="137"/>
      <c r="D574" s="137"/>
      <c r="E574" s="137"/>
      <c r="F574" s="51" t="s">
        <v>215</v>
      </c>
      <c r="G574" s="52">
        <f t="shared" si="20"/>
        <v>777.1</v>
      </c>
      <c r="H574" s="52">
        <f t="shared" si="21"/>
        <v>777.1</v>
      </c>
      <c r="I574" s="52">
        <f t="shared" si="21"/>
        <v>0</v>
      </c>
      <c r="J574" s="52">
        <f t="shared" si="21"/>
        <v>0</v>
      </c>
      <c r="K574" s="52">
        <f t="shared" si="21"/>
        <v>0</v>
      </c>
      <c r="L574" s="52">
        <v>0</v>
      </c>
      <c r="M574" s="52">
        <v>0</v>
      </c>
      <c r="N574" s="52">
        <v>0</v>
      </c>
      <c r="O574" s="52">
        <v>0</v>
      </c>
      <c r="P574" s="52">
        <v>0</v>
      </c>
      <c r="Q574" s="52">
        <v>0</v>
      </c>
      <c r="R574" s="52">
        <v>0</v>
      </c>
      <c r="S574" s="52">
        <v>0</v>
      </c>
      <c r="T574" s="52">
        <v>777.1</v>
      </c>
      <c r="U574" s="52">
        <v>0</v>
      </c>
      <c r="V574" s="52">
        <v>0</v>
      </c>
      <c r="W574" s="52">
        <v>0</v>
      </c>
    </row>
    <row r="575" spans="2:23">
      <c r="B575" s="137"/>
      <c r="C575" s="137"/>
      <c r="D575" s="137"/>
      <c r="E575" s="137"/>
      <c r="F575" s="51" t="s">
        <v>216</v>
      </c>
      <c r="G575" s="52">
        <f t="shared" si="20"/>
        <v>1671.1</v>
      </c>
      <c r="H575" s="52">
        <f t="shared" si="21"/>
        <v>1671.1</v>
      </c>
      <c r="I575" s="52">
        <f t="shared" si="21"/>
        <v>0</v>
      </c>
      <c r="J575" s="52">
        <f t="shared" si="21"/>
        <v>0</v>
      </c>
      <c r="K575" s="52">
        <f t="shared" si="21"/>
        <v>0</v>
      </c>
      <c r="L575" s="52">
        <v>0</v>
      </c>
      <c r="M575" s="52">
        <v>0</v>
      </c>
      <c r="N575" s="52">
        <v>0</v>
      </c>
      <c r="O575" s="52">
        <v>0</v>
      </c>
      <c r="P575" s="52">
        <v>0</v>
      </c>
      <c r="Q575" s="52">
        <v>0</v>
      </c>
      <c r="R575" s="52">
        <v>0</v>
      </c>
      <c r="S575" s="52">
        <v>0</v>
      </c>
      <c r="T575" s="52">
        <v>1671.1</v>
      </c>
      <c r="U575" s="52">
        <v>0</v>
      </c>
      <c r="V575" s="52">
        <v>0</v>
      </c>
      <c r="W575" s="52">
        <v>0</v>
      </c>
    </row>
    <row r="576" spans="2:23">
      <c r="B576" s="137"/>
      <c r="C576" s="137"/>
      <c r="D576" s="137"/>
      <c r="E576" s="137"/>
      <c r="F576" s="51" t="s">
        <v>55</v>
      </c>
      <c r="G576" s="52">
        <f t="shared" si="20"/>
        <v>3864.5</v>
      </c>
      <c r="H576" s="52">
        <f t="shared" si="21"/>
        <v>3864.5</v>
      </c>
      <c r="I576" s="52">
        <f t="shared" si="21"/>
        <v>0</v>
      </c>
      <c r="J576" s="52">
        <f t="shared" si="21"/>
        <v>0</v>
      </c>
      <c r="K576" s="52">
        <f t="shared" si="21"/>
        <v>0</v>
      </c>
      <c r="L576" s="52">
        <v>0</v>
      </c>
      <c r="M576" s="52">
        <v>0</v>
      </c>
      <c r="N576" s="52">
        <v>0</v>
      </c>
      <c r="O576" s="52">
        <v>0</v>
      </c>
      <c r="P576" s="52">
        <v>0</v>
      </c>
      <c r="Q576" s="52">
        <v>0</v>
      </c>
      <c r="R576" s="52">
        <v>0</v>
      </c>
      <c r="S576" s="52">
        <v>0</v>
      </c>
      <c r="T576" s="52">
        <v>3864.5</v>
      </c>
      <c r="U576" s="52">
        <v>0</v>
      </c>
      <c r="V576" s="52">
        <v>0</v>
      </c>
      <c r="W576" s="52">
        <v>0</v>
      </c>
    </row>
    <row r="577" spans="2:23">
      <c r="B577" s="137"/>
      <c r="C577" s="137"/>
      <c r="D577" s="137"/>
      <c r="E577" s="137" t="s">
        <v>201</v>
      </c>
      <c r="F577" s="137" t="s">
        <v>197</v>
      </c>
      <c r="G577" s="52">
        <f t="shared" si="20"/>
        <v>0</v>
      </c>
      <c r="H577" s="52">
        <f t="shared" si="21"/>
        <v>0</v>
      </c>
      <c r="I577" s="52">
        <f t="shared" si="21"/>
        <v>0</v>
      </c>
      <c r="J577" s="52">
        <f t="shared" si="21"/>
        <v>0</v>
      </c>
      <c r="K577" s="52">
        <f t="shared" si="21"/>
        <v>0</v>
      </c>
      <c r="L577" s="52">
        <v>0</v>
      </c>
      <c r="M577" s="52">
        <v>0</v>
      </c>
      <c r="N577" s="52">
        <v>0</v>
      </c>
      <c r="O577" s="52">
        <v>0</v>
      </c>
      <c r="P577" s="52">
        <v>0</v>
      </c>
      <c r="Q577" s="52">
        <v>0</v>
      </c>
      <c r="R577" s="52">
        <v>0</v>
      </c>
      <c r="S577" s="52">
        <v>0</v>
      </c>
      <c r="T577" s="52">
        <v>0</v>
      </c>
      <c r="U577" s="52">
        <v>0</v>
      </c>
      <c r="V577" s="52">
        <v>0</v>
      </c>
      <c r="W577" s="52">
        <v>0</v>
      </c>
    </row>
    <row r="578" spans="2:23">
      <c r="B578" s="137"/>
      <c r="C578" s="137"/>
      <c r="D578" s="137"/>
      <c r="E578" s="137" t="s">
        <v>217</v>
      </c>
      <c r="F578" s="137" t="s">
        <v>197</v>
      </c>
      <c r="G578" s="52">
        <f t="shared" si="20"/>
        <v>4048.3</v>
      </c>
      <c r="H578" s="52">
        <f t="shared" si="21"/>
        <v>4048.3</v>
      </c>
      <c r="I578" s="52">
        <f t="shared" si="21"/>
        <v>0</v>
      </c>
      <c r="J578" s="52">
        <f t="shared" si="21"/>
        <v>0</v>
      </c>
      <c r="K578" s="52">
        <f t="shared" ref="K578:K641" si="22">SUM(O578,S578,W578)</f>
        <v>0</v>
      </c>
      <c r="L578" s="52">
        <v>0</v>
      </c>
      <c r="M578" s="52">
        <v>0</v>
      </c>
      <c r="N578" s="52">
        <v>0</v>
      </c>
      <c r="O578" s="52">
        <v>0</v>
      </c>
      <c r="P578" s="52">
        <v>0</v>
      </c>
      <c r="Q578" s="52">
        <v>0</v>
      </c>
      <c r="R578" s="52">
        <v>0</v>
      </c>
      <c r="S578" s="52">
        <v>0</v>
      </c>
      <c r="T578" s="52">
        <v>4048.3</v>
      </c>
      <c r="U578" s="52">
        <v>0</v>
      </c>
      <c r="V578" s="52">
        <v>0</v>
      </c>
      <c r="W578" s="52">
        <v>0</v>
      </c>
    </row>
    <row r="579" spans="2:23">
      <c r="B579" s="137"/>
      <c r="C579" s="137"/>
      <c r="D579" s="137"/>
      <c r="E579" s="137" t="s">
        <v>218</v>
      </c>
      <c r="F579" s="137" t="s">
        <v>197</v>
      </c>
      <c r="G579" s="52">
        <f t="shared" ref="G579:G642" si="23">SUM(H579:K579)</f>
        <v>1496.9</v>
      </c>
      <c r="H579" s="52">
        <f t="shared" ref="H579:K642" si="24">SUM(L579,P579,T579)</f>
        <v>1496.9</v>
      </c>
      <c r="I579" s="52">
        <f t="shared" si="24"/>
        <v>0</v>
      </c>
      <c r="J579" s="52">
        <f t="shared" si="24"/>
        <v>0</v>
      </c>
      <c r="K579" s="52">
        <f t="shared" si="22"/>
        <v>0</v>
      </c>
      <c r="L579" s="52">
        <v>0</v>
      </c>
      <c r="M579" s="52">
        <v>0</v>
      </c>
      <c r="N579" s="52">
        <v>0</v>
      </c>
      <c r="O579" s="52">
        <v>0</v>
      </c>
      <c r="P579" s="52">
        <v>0</v>
      </c>
      <c r="Q579" s="52">
        <v>0</v>
      </c>
      <c r="R579" s="52">
        <v>0</v>
      </c>
      <c r="S579" s="52">
        <v>0</v>
      </c>
      <c r="T579" s="52">
        <v>1496.9</v>
      </c>
      <c r="U579" s="52">
        <v>0</v>
      </c>
      <c r="V579" s="52">
        <v>0</v>
      </c>
      <c r="W579" s="52">
        <v>0</v>
      </c>
    </row>
    <row r="580" spans="2:23">
      <c r="B580" s="137"/>
      <c r="C580" s="137"/>
      <c r="D580" s="137"/>
      <c r="E580" s="137" t="s">
        <v>202</v>
      </c>
      <c r="F580" s="137" t="s">
        <v>197</v>
      </c>
      <c r="G580" s="52">
        <f t="shared" si="23"/>
        <v>0</v>
      </c>
      <c r="H580" s="52">
        <f t="shared" si="24"/>
        <v>0</v>
      </c>
      <c r="I580" s="52">
        <f t="shared" si="24"/>
        <v>0</v>
      </c>
      <c r="J580" s="52">
        <f t="shared" si="24"/>
        <v>0</v>
      </c>
      <c r="K580" s="52">
        <f t="shared" si="22"/>
        <v>0</v>
      </c>
      <c r="L580" s="52">
        <v>0</v>
      </c>
      <c r="M580" s="52">
        <v>0</v>
      </c>
      <c r="N580" s="52">
        <v>0</v>
      </c>
      <c r="O580" s="52">
        <v>0</v>
      </c>
      <c r="P580" s="52">
        <v>0</v>
      </c>
      <c r="Q580" s="52">
        <v>0</v>
      </c>
      <c r="R580" s="52">
        <v>0</v>
      </c>
      <c r="S580" s="52">
        <v>0</v>
      </c>
      <c r="T580" s="52">
        <v>0</v>
      </c>
      <c r="U580" s="52">
        <v>0</v>
      </c>
      <c r="V580" s="52">
        <v>0</v>
      </c>
      <c r="W580" s="52">
        <v>0</v>
      </c>
    </row>
    <row r="581" spans="2:23">
      <c r="B581" s="137"/>
      <c r="C581" s="137"/>
      <c r="D581" s="137"/>
      <c r="E581" s="137" t="s">
        <v>235</v>
      </c>
      <c r="F581" s="137" t="s">
        <v>197</v>
      </c>
      <c r="G581" s="52">
        <f t="shared" si="23"/>
        <v>49.2</v>
      </c>
      <c r="H581" s="52">
        <f t="shared" si="24"/>
        <v>49.2</v>
      </c>
      <c r="I581" s="52">
        <f t="shared" si="24"/>
        <v>0</v>
      </c>
      <c r="J581" s="52">
        <f t="shared" si="24"/>
        <v>0</v>
      </c>
      <c r="K581" s="52">
        <f t="shared" si="22"/>
        <v>0</v>
      </c>
      <c r="L581" s="52">
        <v>0</v>
      </c>
      <c r="M581" s="52">
        <v>0</v>
      </c>
      <c r="N581" s="52">
        <v>0</v>
      </c>
      <c r="O581" s="52">
        <v>0</v>
      </c>
      <c r="P581" s="52">
        <v>0</v>
      </c>
      <c r="Q581" s="52">
        <v>0</v>
      </c>
      <c r="R581" s="52">
        <v>0</v>
      </c>
      <c r="S581" s="52">
        <v>0</v>
      </c>
      <c r="T581" s="52">
        <v>49.2</v>
      </c>
      <c r="U581" s="52">
        <v>0</v>
      </c>
      <c r="V581" s="52">
        <v>0</v>
      </c>
      <c r="W581" s="52">
        <v>0</v>
      </c>
    </row>
    <row r="582" spans="2:23">
      <c r="B582" s="137"/>
      <c r="C582" s="137"/>
      <c r="D582" s="137"/>
      <c r="E582" s="137" t="s">
        <v>220</v>
      </c>
      <c r="F582" s="137" t="s">
        <v>197</v>
      </c>
      <c r="G582" s="52">
        <f t="shared" si="23"/>
        <v>32.700000000000003</v>
      </c>
      <c r="H582" s="52">
        <f t="shared" si="24"/>
        <v>32.700000000000003</v>
      </c>
      <c r="I582" s="52">
        <f t="shared" si="24"/>
        <v>0</v>
      </c>
      <c r="J582" s="52">
        <f t="shared" si="24"/>
        <v>0</v>
      </c>
      <c r="K582" s="52">
        <f t="shared" si="22"/>
        <v>0</v>
      </c>
      <c r="L582" s="52">
        <v>0</v>
      </c>
      <c r="M582" s="52">
        <v>0</v>
      </c>
      <c r="N582" s="52">
        <v>0</v>
      </c>
      <c r="O582" s="52">
        <v>0</v>
      </c>
      <c r="P582" s="52">
        <v>0</v>
      </c>
      <c r="Q582" s="52">
        <v>0</v>
      </c>
      <c r="R582" s="52">
        <v>0</v>
      </c>
      <c r="S582" s="52">
        <v>0</v>
      </c>
      <c r="T582" s="52">
        <v>32.700000000000003</v>
      </c>
      <c r="U582" s="52">
        <v>0</v>
      </c>
      <c r="V582" s="52">
        <v>0</v>
      </c>
      <c r="W582" s="52">
        <v>0</v>
      </c>
    </row>
    <row r="583" spans="2:23" ht="31.2">
      <c r="B583" s="137"/>
      <c r="C583" s="137"/>
      <c r="D583" s="137"/>
      <c r="E583" s="137" t="s">
        <v>221</v>
      </c>
      <c r="F583" s="51" t="s">
        <v>222</v>
      </c>
      <c r="G583" s="52">
        <f t="shared" si="23"/>
        <v>0</v>
      </c>
      <c r="H583" s="52">
        <f t="shared" si="24"/>
        <v>0</v>
      </c>
      <c r="I583" s="52">
        <f t="shared" si="24"/>
        <v>0</v>
      </c>
      <c r="J583" s="52">
        <f t="shared" si="24"/>
        <v>0</v>
      </c>
      <c r="K583" s="52">
        <f t="shared" si="22"/>
        <v>0</v>
      </c>
      <c r="L583" s="52">
        <v>0</v>
      </c>
      <c r="M583" s="52">
        <v>0</v>
      </c>
      <c r="N583" s="52">
        <v>0</v>
      </c>
      <c r="O583" s="52">
        <v>0</v>
      </c>
      <c r="P583" s="52">
        <v>0</v>
      </c>
      <c r="Q583" s="52">
        <v>0</v>
      </c>
      <c r="R583" s="52">
        <v>0</v>
      </c>
      <c r="S583" s="52">
        <v>0</v>
      </c>
      <c r="T583" s="52">
        <v>0</v>
      </c>
      <c r="U583" s="52">
        <v>0</v>
      </c>
      <c r="V583" s="52">
        <v>0</v>
      </c>
      <c r="W583" s="52">
        <v>0</v>
      </c>
    </row>
    <row r="584" spans="2:23">
      <c r="B584" s="137"/>
      <c r="C584" s="137"/>
      <c r="D584" s="137"/>
      <c r="E584" s="137"/>
      <c r="F584" s="51" t="s">
        <v>223</v>
      </c>
      <c r="G584" s="52">
        <f t="shared" si="23"/>
        <v>0</v>
      </c>
      <c r="H584" s="52">
        <f t="shared" si="24"/>
        <v>0</v>
      </c>
      <c r="I584" s="52">
        <f t="shared" si="24"/>
        <v>0</v>
      </c>
      <c r="J584" s="52">
        <f t="shared" si="24"/>
        <v>0</v>
      </c>
      <c r="K584" s="52">
        <f t="shared" si="22"/>
        <v>0</v>
      </c>
      <c r="L584" s="52">
        <v>0</v>
      </c>
      <c r="M584" s="52">
        <v>0</v>
      </c>
      <c r="N584" s="52">
        <v>0</v>
      </c>
      <c r="O584" s="52">
        <v>0</v>
      </c>
      <c r="P584" s="52">
        <v>0</v>
      </c>
      <c r="Q584" s="52">
        <v>0</v>
      </c>
      <c r="R584" s="52">
        <v>0</v>
      </c>
      <c r="S584" s="52">
        <v>0</v>
      </c>
      <c r="T584" s="52">
        <v>0</v>
      </c>
      <c r="U584" s="52">
        <v>0</v>
      </c>
      <c r="V584" s="52">
        <v>0</v>
      </c>
      <c r="W584" s="52">
        <v>0</v>
      </c>
    </row>
    <row r="585" spans="2:23">
      <c r="B585" s="137"/>
      <c r="C585" s="137"/>
      <c r="D585" s="137"/>
      <c r="E585" s="137" t="s">
        <v>54</v>
      </c>
      <c r="F585" s="137" t="s">
        <v>197</v>
      </c>
      <c r="G585" s="52">
        <f t="shared" si="23"/>
        <v>23.8</v>
      </c>
      <c r="H585" s="52">
        <f t="shared" si="24"/>
        <v>23.8</v>
      </c>
      <c r="I585" s="52">
        <f t="shared" si="24"/>
        <v>0</v>
      </c>
      <c r="J585" s="52">
        <f t="shared" si="24"/>
        <v>0</v>
      </c>
      <c r="K585" s="52">
        <f t="shared" si="22"/>
        <v>0</v>
      </c>
      <c r="L585" s="52">
        <v>0</v>
      </c>
      <c r="M585" s="52">
        <v>0</v>
      </c>
      <c r="N585" s="52">
        <v>0</v>
      </c>
      <c r="O585" s="52">
        <v>0</v>
      </c>
      <c r="P585" s="52">
        <v>0</v>
      </c>
      <c r="Q585" s="52">
        <v>0</v>
      </c>
      <c r="R585" s="52">
        <v>0</v>
      </c>
      <c r="S585" s="52">
        <v>0</v>
      </c>
      <c r="T585" s="52">
        <v>23.8</v>
      </c>
      <c r="U585" s="52">
        <v>0</v>
      </c>
      <c r="V585" s="52">
        <v>0</v>
      </c>
      <c r="W585" s="52">
        <v>0</v>
      </c>
    </row>
    <row r="586" spans="2:23">
      <c r="B586" s="137"/>
      <c r="C586" s="137"/>
      <c r="D586" s="137"/>
      <c r="E586" s="137" t="s">
        <v>224</v>
      </c>
      <c r="F586" s="137" t="s">
        <v>197</v>
      </c>
      <c r="G586" s="52">
        <f t="shared" si="23"/>
        <v>647.20000000000005</v>
      </c>
      <c r="H586" s="52">
        <f t="shared" si="24"/>
        <v>647.20000000000005</v>
      </c>
      <c r="I586" s="52">
        <f t="shared" si="24"/>
        <v>0</v>
      </c>
      <c r="J586" s="52">
        <f t="shared" si="24"/>
        <v>0</v>
      </c>
      <c r="K586" s="52">
        <f t="shared" si="22"/>
        <v>0</v>
      </c>
      <c r="L586" s="52">
        <v>0</v>
      </c>
      <c r="M586" s="52">
        <v>0</v>
      </c>
      <c r="N586" s="52">
        <v>0</v>
      </c>
      <c r="O586" s="52">
        <v>0</v>
      </c>
      <c r="P586" s="52">
        <v>0</v>
      </c>
      <c r="Q586" s="52">
        <v>0</v>
      </c>
      <c r="R586" s="52">
        <v>0</v>
      </c>
      <c r="S586" s="52">
        <v>0</v>
      </c>
      <c r="T586" s="52">
        <v>647.20000000000005</v>
      </c>
      <c r="U586" s="52">
        <v>0</v>
      </c>
      <c r="V586" s="52">
        <v>0</v>
      </c>
      <c r="W586" s="52">
        <v>0</v>
      </c>
    </row>
    <row r="587" spans="2:23">
      <c r="B587" s="137"/>
      <c r="C587" s="137"/>
      <c r="D587" s="137"/>
      <c r="E587" s="137" t="s">
        <v>225</v>
      </c>
      <c r="F587" s="137" t="s">
        <v>197</v>
      </c>
      <c r="G587" s="52">
        <f t="shared" si="23"/>
        <v>0</v>
      </c>
      <c r="H587" s="52">
        <f t="shared" si="24"/>
        <v>0</v>
      </c>
      <c r="I587" s="52">
        <f t="shared" si="24"/>
        <v>0</v>
      </c>
      <c r="J587" s="52">
        <f t="shared" si="24"/>
        <v>0</v>
      </c>
      <c r="K587" s="52">
        <f t="shared" si="22"/>
        <v>0</v>
      </c>
      <c r="L587" s="52">
        <v>0</v>
      </c>
      <c r="M587" s="52">
        <v>0</v>
      </c>
      <c r="N587" s="52">
        <v>0</v>
      </c>
      <c r="O587" s="52">
        <v>0</v>
      </c>
      <c r="P587" s="52">
        <v>0</v>
      </c>
      <c r="Q587" s="52">
        <v>0</v>
      </c>
      <c r="R587" s="52">
        <v>0</v>
      </c>
      <c r="S587" s="52">
        <v>0</v>
      </c>
      <c r="T587" s="52">
        <v>0</v>
      </c>
      <c r="U587" s="52">
        <v>0</v>
      </c>
      <c r="V587" s="52">
        <v>0</v>
      </c>
      <c r="W587" s="52">
        <v>0</v>
      </c>
    </row>
    <row r="588" spans="2:23">
      <c r="B588" s="137"/>
      <c r="C588" s="137"/>
      <c r="D588" s="137"/>
      <c r="E588" s="137" t="s">
        <v>55</v>
      </c>
      <c r="F588" s="137" t="s">
        <v>197</v>
      </c>
      <c r="G588" s="52">
        <f t="shared" si="23"/>
        <v>2547.6</v>
      </c>
      <c r="H588" s="52">
        <f t="shared" si="24"/>
        <v>2547.6</v>
      </c>
      <c r="I588" s="52">
        <f t="shared" si="24"/>
        <v>0</v>
      </c>
      <c r="J588" s="52">
        <f t="shared" si="24"/>
        <v>0</v>
      </c>
      <c r="K588" s="52">
        <f t="shared" si="22"/>
        <v>0</v>
      </c>
      <c r="L588" s="52">
        <v>0</v>
      </c>
      <c r="M588" s="52">
        <v>0</v>
      </c>
      <c r="N588" s="52">
        <v>0</v>
      </c>
      <c r="O588" s="52">
        <v>0</v>
      </c>
      <c r="P588" s="52">
        <v>0</v>
      </c>
      <c r="Q588" s="52">
        <v>0</v>
      </c>
      <c r="R588" s="52">
        <v>0</v>
      </c>
      <c r="S588" s="52">
        <v>0</v>
      </c>
      <c r="T588" s="52">
        <v>2547.6</v>
      </c>
      <c r="U588" s="52">
        <v>0</v>
      </c>
      <c r="V588" s="52">
        <v>0</v>
      </c>
      <c r="W588" s="52">
        <v>0</v>
      </c>
    </row>
    <row r="589" spans="2:23">
      <c r="B589" s="137"/>
      <c r="C589" s="137"/>
      <c r="D589" s="137"/>
      <c r="E589" s="137" t="s">
        <v>226</v>
      </c>
      <c r="F589" s="137" t="s">
        <v>197</v>
      </c>
      <c r="G589" s="52">
        <f t="shared" si="23"/>
        <v>15100</v>
      </c>
      <c r="H589" s="52">
        <f t="shared" si="24"/>
        <v>15100</v>
      </c>
      <c r="I589" s="52">
        <f t="shared" si="24"/>
        <v>0</v>
      </c>
      <c r="J589" s="52">
        <f t="shared" si="24"/>
        <v>0</v>
      </c>
      <c r="K589" s="52">
        <f t="shared" si="22"/>
        <v>0</v>
      </c>
      <c r="L589" s="52">
        <v>0</v>
      </c>
      <c r="M589" s="52">
        <v>0</v>
      </c>
      <c r="N589" s="52">
        <v>0</v>
      </c>
      <c r="O589" s="52">
        <v>0</v>
      </c>
      <c r="P589" s="52">
        <v>0</v>
      </c>
      <c r="Q589" s="52">
        <v>0</v>
      </c>
      <c r="R589" s="52">
        <v>0</v>
      </c>
      <c r="S589" s="52">
        <v>0</v>
      </c>
      <c r="T589" s="52">
        <v>15100</v>
      </c>
      <c r="U589" s="52">
        <v>0</v>
      </c>
      <c r="V589" s="52">
        <v>0</v>
      </c>
      <c r="W589" s="52">
        <v>0</v>
      </c>
    </row>
    <row r="590" spans="2:23">
      <c r="B590" s="137"/>
      <c r="C590" s="137"/>
      <c r="D590" s="137" t="s">
        <v>227</v>
      </c>
      <c r="E590" s="137" t="s">
        <v>197</v>
      </c>
      <c r="F590" s="137" t="s">
        <v>197</v>
      </c>
      <c r="G590" s="52">
        <f t="shared" si="23"/>
        <v>28995.7</v>
      </c>
      <c r="H590" s="52">
        <f t="shared" si="24"/>
        <v>28995.7</v>
      </c>
      <c r="I590" s="52">
        <f t="shared" si="24"/>
        <v>0</v>
      </c>
      <c r="J590" s="52">
        <f t="shared" si="24"/>
        <v>0</v>
      </c>
      <c r="K590" s="52">
        <f t="shared" si="22"/>
        <v>0</v>
      </c>
      <c r="L590" s="52">
        <v>8.5</v>
      </c>
      <c r="M590" s="52">
        <v>0</v>
      </c>
      <c r="N590" s="52">
        <v>0</v>
      </c>
      <c r="O590" s="52">
        <v>0</v>
      </c>
      <c r="P590" s="52">
        <v>337.7</v>
      </c>
      <c r="Q590" s="52">
        <v>0</v>
      </c>
      <c r="R590" s="52">
        <v>0</v>
      </c>
      <c r="S590" s="52">
        <v>0</v>
      </c>
      <c r="T590" s="52">
        <v>28649.5</v>
      </c>
      <c r="U590" s="52">
        <v>0</v>
      </c>
      <c r="V590" s="52">
        <v>0</v>
      </c>
      <c r="W590" s="52">
        <v>0</v>
      </c>
    </row>
    <row r="591" spans="2:23">
      <c r="B591" s="137" t="s">
        <v>125</v>
      </c>
      <c r="C591" s="137" t="s">
        <v>137</v>
      </c>
      <c r="D591" s="137" t="s">
        <v>123</v>
      </c>
      <c r="E591" s="137"/>
      <c r="F591" s="137" t="s">
        <v>197</v>
      </c>
      <c r="G591" s="52">
        <f t="shared" si="23"/>
        <v>113123.69999999998</v>
      </c>
      <c r="H591" s="52">
        <f t="shared" si="24"/>
        <v>71658.2</v>
      </c>
      <c r="I591" s="52">
        <f t="shared" si="24"/>
        <v>33441.599999999999</v>
      </c>
      <c r="J591" s="52">
        <f t="shared" si="24"/>
        <v>6323.9</v>
      </c>
      <c r="K591" s="52">
        <f t="shared" si="22"/>
        <v>1700</v>
      </c>
      <c r="L591" s="52">
        <v>0</v>
      </c>
      <c r="M591" s="52">
        <v>31343.9</v>
      </c>
      <c r="N591" s="52">
        <v>6323.9</v>
      </c>
      <c r="O591" s="52">
        <v>0</v>
      </c>
      <c r="P591" s="52">
        <v>219.3</v>
      </c>
      <c r="Q591" s="52">
        <v>0</v>
      </c>
      <c r="R591" s="52">
        <v>0</v>
      </c>
      <c r="S591" s="52">
        <v>0</v>
      </c>
      <c r="T591" s="52">
        <v>71438.899999999994</v>
      </c>
      <c r="U591" s="52">
        <v>2097.6999999999998</v>
      </c>
      <c r="V591" s="52">
        <v>0</v>
      </c>
      <c r="W591" s="52">
        <v>1700</v>
      </c>
    </row>
    <row r="592" spans="2:23">
      <c r="B592" s="137"/>
      <c r="C592" s="137"/>
      <c r="D592" s="137" t="s">
        <v>198</v>
      </c>
      <c r="E592" s="137" t="s">
        <v>58</v>
      </c>
      <c r="F592" s="137" t="s">
        <v>197</v>
      </c>
      <c r="G592" s="52">
        <f t="shared" si="23"/>
        <v>48836.700000000004</v>
      </c>
      <c r="H592" s="52">
        <f t="shared" si="24"/>
        <v>9468.9</v>
      </c>
      <c r="I592" s="52">
        <f t="shared" si="24"/>
        <v>31343.9</v>
      </c>
      <c r="J592" s="52">
        <f t="shared" si="24"/>
        <v>6323.9</v>
      </c>
      <c r="K592" s="52">
        <f t="shared" si="22"/>
        <v>1700</v>
      </c>
      <c r="L592" s="52">
        <v>0</v>
      </c>
      <c r="M592" s="52">
        <v>31343.9</v>
      </c>
      <c r="N592" s="52">
        <v>6323.9</v>
      </c>
      <c r="O592" s="52">
        <v>0</v>
      </c>
      <c r="P592" s="52">
        <v>0</v>
      </c>
      <c r="Q592" s="52">
        <v>0</v>
      </c>
      <c r="R592" s="52">
        <v>0</v>
      </c>
      <c r="S592" s="52">
        <v>0</v>
      </c>
      <c r="T592" s="52">
        <v>9468.9</v>
      </c>
      <c r="U592" s="52">
        <v>0</v>
      </c>
      <c r="V592" s="52">
        <v>0</v>
      </c>
      <c r="W592" s="52">
        <v>1700</v>
      </c>
    </row>
    <row r="593" spans="2:23">
      <c r="B593" s="137"/>
      <c r="C593" s="137"/>
      <c r="D593" s="137"/>
      <c r="E593" s="137" t="s">
        <v>153</v>
      </c>
      <c r="F593" s="51" t="s">
        <v>58</v>
      </c>
      <c r="G593" s="52">
        <f t="shared" si="23"/>
        <v>43417.2</v>
      </c>
      <c r="H593" s="52">
        <f t="shared" si="24"/>
        <v>9468.9</v>
      </c>
      <c r="I593" s="52">
        <f t="shared" si="24"/>
        <v>28248.799999999999</v>
      </c>
      <c r="J593" s="52">
        <f t="shared" si="24"/>
        <v>5699.5</v>
      </c>
      <c r="K593" s="52">
        <f t="shared" si="22"/>
        <v>0</v>
      </c>
      <c r="L593" s="52">
        <v>0</v>
      </c>
      <c r="M593" s="52">
        <v>28248.799999999999</v>
      </c>
      <c r="N593" s="52">
        <v>5699.5</v>
      </c>
      <c r="O593" s="52">
        <v>0</v>
      </c>
      <c r="P593" s="52">
        <v>0</v>
      </c>
      <c r="Q593" s="52">
        <v>0</v>
      </c>
      <c r="R593" s="52">
        <v>0</v>
      </c>
      <c r="S593" s="52">
        <v>0</v>
      </c>
      <c r="T593" s="52">
        <v>9468.9</v>
      </c>
      <c r="U593" s="52">
        <v>0</v>
      </c>
      <c r="V593" s="52">
        <v>0</v>
      </c>
      <c r="W593" s="52">
        <v>0</v>
      </c>
    </row>
    <row r="594" spans="2:23">
      <c r="B594" s="137"/>
      <c r="C594" s="137"/>
      <c r="D594" s="137"/>
      <c r="E594" s="137"/>
      <c r="F594" s="51" t="s">
        <v>199</v>
      </c>
      <c r="G594" s="52">
        <f t="shared" si="23"/>
        <v>10858.4</v>
      </c>
      <c r="H594" s="52">
        <f t="shared" si="24"/>
        <v>0</v>
      </c>
      <c r="I594" s="52">
        <f t="shared" si="24"/>
        <v>9035.4</v>
      </c>
      <c r="J594" s="52">
        <f t="shared" si="24"/>
        <v>1823</v>
      </c>
      <c r="K594" s="52">
        <f t="shared" si="22"/>
        <v>0</v>
      </c>
      <c r="L594" s="52">
        <v>0</v>
      </c>
      <c r="M594" s="52">
        <v>9035.4</v>
      </c>
      <c r="N594" s="52">
        <v>1823</v>
      </c>
      <c r="O594" s="52">
        <v>0</v>
      </c>
      <c r="P594" s="52">
        <v>0</v>
      </c>
      <c r="Q594" s="52">
        <v>0</v>
      </c>
      <c r="R594" s="52">
        <v>0</v>
      </c>
      <c r="S594" s="52">
        <v>0</v>
      </c>
      <c r="T594" s="52">
        <v>0</v>
      </c>
      <c r="U594" s="52">
        <v>0</v>
      </c>
      <c r="V594" s="52">
        <v>0</v>
      </c>
      <c r="W594" s="52">
        <v>0</v>
      </c>
    </row>
    <row r="595" spans="2:23" ht="31.2">
      <c r="B595" s="137"/>
      <c r="C595" s="137"/>
      <c r="D595" s="137"/>
      <c r="E595" s="137"/>
      <c r="F595" s="51" t="s">
        <v>200</v>
      </c>
      <c r="G595" s="52">
        <f t="shared" si="23"/>
        <v>14606.1</v>
      </c>
      <c r="H595" s="52">
        <f t="shared" si="24"/>
        <v>5054</v>
      </c>
      <c r="I595" s="52">
        <f t="shared" si="24"/>
        <v>7948.4</v>
      </c>
      <c r="J595" s="52">
        <f t="shared" si="24"/>
        <v>1603.7</v>
      </c>
      <c r="K595" s="52">
        <f t="shared" si="22"/>
        <v>0</v>
      </c>
      <c r="L595" s="52">
        <v>0</v>
      </c>
      <c r="M595" s="52">
        <v>7948.4</v>
      </c>
      <c r="N595" s="52">
        <v>1603.7</v>
      </c>
      <c r="O595" s="52">
        <v>0</v>
      </c>
      <c r="P595" s="52">
        <v>0</v>
      </c>
      <c r="Q595" s="52">
        <v>0</v>
      </c>
      <c r="R595" s="52">
        <v>0</v>
      </c>
      <c r="S595" s="52">
        <v>0</v>
      </c>
      <c r="T595" s="52">
        <v>5054</v>
      </c>
      <c r="U595" s="52">
        <v>0</v>
      </c>
      <c r="V595" s="52">
        <v>0</v>
      </c>
      <c r="W595" s="52">
        <v>0</v>
      </c>
    </row>
    <row r="596" spans="2:23">
      <c r="B596" s="137"/>
      <c r="C596" s="137"/>
      <c r="D596" s="137"/>
      <c r="E596" s="137"/>
      <c r="F596" s="51" t="s">
        <v>201</v>
      </c>
      <c r="G596" s="52">
        <f t="shared" si="23"/>
        <v>321.60000000000002</v>
      </c>
      <c r="H596" s="52">
        <f t="shared" si="24"/>
        <v>0</v>
      </c>
      <c r="I596" s="52">
        <f t="shared" si="24"/>
        <v>267.60000000000002</v>
      </c>
      <c r="J596" s="52">
        <f t="shared" si="24"/>
        <v>54</v>
      </c>
      <c r="K596" s="52">
        <f t="shared" si="22"/>
        <v>0</v>
      </c>
      <c r="L596" s="52">
        <v>0</v>
      </c>
      <c r="M596" s="52">
        <v>267.60000000000002</v>
      </c>
      <c r="N596" s="52">
        <v>54</v>
      </c>
      <c r="O596" s="52">
        <v>0</v>
      </c>
      <c r="P596" s="52">
        <v>0</v>
      </c>
      <c r="Q596" s="52">
        <v>0</v>
      </c>
      <c r="R596" s="52">
        <v>0</v>
      </c>
      <c r="S596" s="52">
        <v>0</v>
      </c>
      <c r="T596" s="52">
        <v>0</v>
      </c>
      <c r="U596" s="52">
        <v>0</v>
      </c>
      <c r="V596" s="52">
        <v>0</v>
      </c>
      <c r="W596" s="52">
        <v>0</v>
      </c>
    </row>
    <row r="597" spans="2:23">
      <c r="B597" s="137"/>
      <c r="C597" s="137"/>
      <c r="D597" s="137"/>
      <c r="E597" s="137"/>
      <c r="F597" s="51" t="s">
        <v>202</v>
      </c>
      <c r="G597" s="52">
        <f t="shared" si="23"/>
        <v>642</v>
      </c>
      <c r="H597" s="52">
        <f t="shared" si="24"/>
        <v>0</v>
      </c>
      <c r="I597" s="52">
        <f t="shared" si="24"/>
        <v>534.20000000000005</v>
      </c>
      <c r="J597" s="52">
        <f t="shared" si="24"/>
        <v>107.8</v>
      </c>
      <c r="K597" s="52">
        <f t="shared" si="22"/>
        <v>0</v>
      </c>
      <c r="L597" s="52">
        <v>0</v>
      </c>
      <c r="M597" s="52">
        <v>534.20000000000005</v>
      </c>
      <c r="N597" s="52">
        <v>107.8</v>
      </c>
      <c r="O597" s="52">
        <v>0</v>
      </c>
      <c r="P597" s="52">
        <v>0</v>
      </c>
      <c r="Q597" s="52">
        <v>0</v>
      </c>
      <c r="R597" s="52">
        <v>0</v>
      </c>
      <c r="S597" s="52">
        <v>0</v>
      </c>
      <c r="T597" s="52">
        <v>0</v>
      </c>
      <c r="U597" s="52">
        <v>0</v>
      </c>
      <c r="V597" s="52">
        <v>0</v>
      </c>
      <c r="W597" s="52">
        <v>0</v>
      </c>
    </row>
    <row r="598" spans="2:23" ht="31.2">
      <c r="B598" s="137"/>
      <c r="C598" s="137"/>
      <c r="D598" s="137"/>
      <c r="E598" s="137"/>
      <c r="F598" s="51" t="s">
        <v>203</v>
      </c>
      <c r="G598" s="52">
        <f t="shared" si="23"/>
        <v>1457.5</v>
      </c>
      <c r="H598" s="52">
        <f t="shared" si="24"/>
        <v>0</v>
      </c>
      <c r="I598" s="52">
        <f t="shared" si="24"/>
        <v>1212.8</v>
      </c>
      <c r="J598" s="52">
        <f t="shared" si="24"/>
        <v>244.7</v>
      </c>
      <c r="K598" s="52">
        <f t="shared" si="22"/>
        <v>0</v>
      </c>
      <c r="L598" s="52">
        <v>0</v>
      </c>
      <c r="M598" s="52">
        <v>1212.8</v>
      </c>
      <c r="N598" s="52">
        <v>244.7</v>
      </c>
      <c r="O598" s="52">
        <v>0</v>
      </c>
      <c r="P598" s="52">
        <v>0</v>
      </c>
      <c r="Q598" s="52">
        <v>0</v>
      </c>
      <c r="R598" s="52">
        <v>0</v>
      </c>
      <c r="S598" s="52">
        <v>0</v>
      </c>
      <c r="T598" s="52">
        <v>0</v>
      </c>
      <c r="U598" s="52">
        <v>0</v>
      </c>
      <c r="V598" s="52">
        <v>0</v>
      </c>
      <c r="W598" s="52">
        <v>0</v>
      </c>
    </row>
    <row r="599" spans="2:23">
      <c r="B599" s="137"/>
      <c r="C599" s="137"/>
      <c r="D599" s="137"/>
      <c r="E599" s="137"/>
      <c r="F599" s="51" t="s">
        <v>204</v>
      </c>
      <c r="G599" s="52">
        <f t="shared" si="23"/>
        <v>4734.9999999999991</v>
      </c>
      <c r="H599" s="52">
        <f t="shared" si="24"/>
        <v>4414.8999999999996</v>
      </c>
      <c r="I599" s="52">
        <f t="shared" si="24"/>
        <v>266.39999999999998</v>
      </c>
      <c r="J599" s="52">
        <f t="shared" si="24"/>
        <v>53.7</v>
      </c>
      <c r="K599" s="52">
        <f t="shared" si="22"/>
        <v>0</v>
      </c>
      <c r="L599" s="52">
        <v>0</v>
      </c>
      <c r="M599" s="52">
        <v>266.39999999999998</v>
      </c>
      <c r="N599" s="52">
        <v>53.7</v>
      </c>
      <c r="O599" s="52">
        <v>0</v>
      </c>
      <c r="P599" s="52">
        <v>0</v>
      </c>
      <c r="Q599" s="52">
        <v>0</v>
      </c>
      <c r="R599" s="52">
        <v>0</v>
      </c>
      <c r="S599" s="52">
        <v>0</v>
      </c>
      <c r="T599" s="52">
        <v>4414.8999999999996</v>
      </c>
      <c r="U599" s="52">
        <v>0</v>
      </c>
      <c r="V599" s="52">
        <v>0</v>
      </c>
      <c r="W599" s="52">
        <v>0</v>
      </c>
    </row>
    <row r="600" spans="2:23">
      <c r="B600" s="137"/>
      <c r="C600" s="137"/>
      <c r="D600" s="137"/>
      <c r="E600" s="137"/>
      <c r="F600" s="51" t="s">
        <v>55</v>
      </c>
      <c r="G600" s="52">
        <f t="shared" si="23"/>
        <v>10796.6</v>
      </c>
      <c r="H600" s="52">
        <f t="shared" si="24"/>
        <v>0</v>
      </c>
      <c r="I600" s="52">
        <f t="shared" si="24"/>
        <v>8984</v>
      </c>
      <c r="J600" s="52">
        <f t="shared" si="24"/>
        <v>1812.6</v>
      </c>
      <c r="K600" s="52">
        <f t="shared" si="22"/>
        <v>0</v>
      </c>
      <c r="L600" s="52">
        <v>0</v>
      </c>
      <c r="M600" s="52">
        <v>8984</v>
      </c>
      <c r="N600" s="52">
        <v>1812.6</v>
      </c>
      <c r="O600" s="52">
        <v>0</v>
      </c>
      <c r="P600" s="52">
        <v>0</v>
      </c>
      <c r="Q600" s="52">
        <v>0</v>
      </c>
      <c r="R600" s="52">
        <v>0</v>
      </c>
      <c r="S600" s="52">
        <v>0</v>
      </c>
      <c r="T600" s="52">
        <v>0</v>
      </c>
      <c r="U600" s="52">
        <v>0</v>
      </c>
      <c r="V600" s="52">
        <v>0</v>
      </c>
      <c r="W600" s="52">
        <v>0</v>
      </c>
    </row>
    <row r="601" spans="2:23">
      <c r="B601" s="137"/>
      <c r="C601" s="137"/>
      <c r="D601" s="137"/>
      <c r="E601" s="137" t="s">
        <v>154</v>
      </c>
      <c r="F601" s="51" t="s">
        <v>58</v>
      </c>
      <c r="G601" s="52">
        <f t="shared" si="23"/>
        <v>3688.7</v>
      </c>
      <c r="H601" s="52">
        <f t="shared" si="24"/>
        <v>0</v>
      </c>
      <c r="I601" s="52">
        <f t="shared" si="24"/>
        <v>3069.5</v>
      </c>
      <c r="J601" s="52">
        <f t="shared" si="24"/>
        <v>619.20000000000005</v>
      </c>
      <c r="K601" s="52">
        <f t="shared" si="22"/>
        <v>0</v>
      </c>
      <c r="L601" s="52">
        <v>0</v>
      </c>
      <c r="M601" s="52">
        <v>3069.5</v>
      </c>
      <c r="N601" s="52">
        <v>619.20000000000005</v>
      </c>
      <c r="O601" s="52">
        <v>0</v>
      </c>
      <c r="P601" s="52">
        <v>0</v>
      </c>
      <c r="Q601" s="52">
        <v>0</v>
      </c>
      <c r="R601" s="52">
        <v>0</v>
      </c>
      <c r="S601" s="52">
        <v>0</v>
      </c>
      <c r="T601" s="52">
        <v>0</v>
      </c>
      <c r="U601" s="52">
        <v>0</v>
      </c>
      <c r="V601" s="52">
        <v>0</v>
      </c>
      <c r="W601" s="52">
        <v>0</v>
      </c>
    </row>
    <row r="602" spans="2:23">
      <c r="B602" s="137"/>
      <c r="C602" s="137"/>
      <c r="D602" s="137"/>
      <c r="E602" s="137"/>
      <c r="F602" s="51" t="s">
        <v>205</v>
      </c>
      <c r="G602" s="52">
        <f t="shared" si="23"/>
        <v>1279.5999999999999</v>
      </c>
      <c r="H602" s="52">
        <f t="shared" si="24"/>
        <v>0</v>
      </c>
      <c r="I602" s="52">
        <f t="shared" si="24"/>
        <v>1064.8</v>
      </c>
      <c r="J602" s="52">
        <f t="shared" si="24"/>
        <v>214.8</v>
      </c>
      <c r="K602" s="52">
        <f t="shared" si="22"/>
        <v>0</v>
      </c>
      <c r="L602" s="52">
        <v>0</v>
      </c>
      <c r="M602" s="52">
        <v>1064.8</v>
      </c>
      <c r="N602" s="52">
        <v>214.8</v>
      </c>
      <c r="O602" s="52">
        <v>0</v>
      </c>
      <c r="P602" s="52">
        <v>0</v>
      </c>
      <c r="Q602" s="52">
        <v>0</v>
      </c>
      <c r="R602" s="52">
        <v>0</v>
      </c>
      <c r="S602" s="52">
        <v>0</v>
      </c>
      <c r="T602" s="52">
        <v>0</v>
      </c>
      <c r="U602" s="52">
        <v>0</v>
      </c>
      <c r="V602" s="52">
        <v>0</v>
      </c>
      <c r="W602" s="52">
        <v>0</v>
      </c>
    </row>
    <row r="603" spans="2:23">
      <c r="B603" s="137"/>
      <c r="C603" s="137"/>
      <c r="D603" s="137"/>
      <c r="E603" s="137"/>
      <c r="F603" s="51" t="s">
        <v>206</v>
      </c>
      <c r="G603" s="52">
        <f t="shared" si="23"/>
        <v>1183</v>
      </c>
      <c r="H603" s="52">
        <f t="shared" si="24"/>
        <v>0</v>
      </c>
      <c r="I603" s="52">
        <f t="shared" si="24"/>
        <v>984.4</v>
      </c>
      <c r="J603" s="52">
        <f t="shared" si="24"/>
        <v>198.6</v>
      </c>
      <c r="K603" s="52">
        <f t="shared" si="22"/>
        <v>0</v>
      </c>
      <c r="L603" s="52">
        <v>0</v>
      </c>
      <c r="M603" s="52">
        <v>984.4</v>
      </c>
      <c r="N603" s="52">
        <v>198.6</v>
      </c>
      <c r="O603" s="52">
        <v>0</v>
      </c>
      <c r="P603" s="52">
        <v>0</v>
      </c>
      <c r="Q603" s="52">
        <v>0</v>
      </c>
      <c r="R603" s="52">
        <v>0</v>
      </c>
      <c r="S603" s="52">
        <v>0</v>
      </c>
      <c r="T603" s="52">
        <v>0</v>
      </c>
      <c r="U603" s="52">
        <v>0</v>
      </c>
      <c r="V603" s="52">
        <v>0</v>
      </c>
      <c r="W603" s="52">
        <v>0</v>
      </c>
    </row>
    <row r="604" spans="2:23">
      <c r="B604" s="137"/>
      <c r="C604" s="137"/>
      <c r="D604" s="137"/>
      <c r="E604" s="137"/>
      <c r="F604" s="51" t="s">
        <v>207</v>
      </c>
      <c r="G604" s="52">
        <f t="shared" si="23"/>
        <v>108.5</v>
      </c>
      <c r="H604" s="52">
        <f t="shared" si="24"/>
        <v>0</v>
      </c>
      <c r="I604" s="52">
        <f t="shared" si="24"/>
        <v>90.3</v>
      </c>
      <c r="J604" s="52">
        <f t="shared" si="24"/>
        <v>18.2</v>
      </c>
      <c r="K604" s="52">
        <f t="shared" si="22"/>
        <v>0</v>
      </c>
      <c r="L604" s="52">
        <v>0</v>
      </c>
      <c r="M604" s="52">
        <v>90.3</v>
      </c>
      <c r="N604" s="52">
        <v>18.2</v>
      </c>
      <c r="O604" s="52">
        <v>0</v>
      </c>
      <c r="P604" s="52">
        <v>0</v>
      </c>
      <c r="Q604" s="52">
        <v>0</v>
      </c>
      <c r="R604" s="52">
        <v>0</v>
      </c>
      <c r="S604" s="52">
        <v>0</v>
      </c>
      <c r="T604" s="52">
        <v>0</v>
      </c>
      <c r="U604" s="52">
        <v>0</v>
      </c>
      <c r="V604" s="52">
        <v>0</v>
      </c>
      <c r="W604" s="52">
        <v>0</v>
      </c>
    </row>
    <row r="605" spans="2:23" ht="31.2">
      <c r="B605" s="137"/>
      <c r="C605" s="137"/>
      <c r="D605" s="137"/>
      <c r="E605" s="137"/>
      <c r="F605" s="51" t="s">
        <v>208</v>
      </c>
      <c r="G605" s="52">
        <f t="shared" si="23"/>
        <v>78.199999999999989</v>
      </c>
      <c r="H605" s="52">
        <f t="shared" si="24"/>
        <v>0</v>
      </c>
      <c r="I605" s="52">
        <f t="shared" si="24"/>
        <v>65.099999999999994</v>
      </c>
      <c r="J605" s="52">
        <f t="shared" si="24"/>
        <v>13.1</v>
      </c>
      <c r="K605" s="52">
        <f t="shared" si="22"/>
        <v>0</v>
      </c>
      <c r="L605" s="52">
        <v>0</v>
      </c>
      <c r="M605" s="52">
        <v>65.099999999999994</v>
      </c>
      <c r="N605" s="52">
        <v>13.1</v>
      </c>
      <c r="O605" s="52">
        <v>0</v>
      </c>
      <c r="P605" s="52">
        <v>0</v>
      </c>
      <c r="Q605" s="52">
        <v>0</v>
      </c>
      <c r="R605" s="52">
        <v>0</v>
      </c>
      <c r="S605" s="52">
        <v>0</v>
      </c>
      <c r="T605" s="52">
        <v>0</v>
      </c>
      <c r="U605" s="52">
        <v>0</v>
      </c>
      <c r="V605" s="52">
        <v>0</v>
      </c>
      <c r="W605" s="52">
        <v>0</v>
      </c>
    </row>
    <row r="606" spans="2:23">
      <c r="B606" s="137"/>
      <c r="C606" s="137"/>
      <c r="D606" s="137"/>
      <c r="E606" s="137"/>
      <c r="F606" s="51" t="s">
        <v>209</v>
      </c>
      <c r="G606" s="52">
        <f t="shared" si="23"/>
        <v>0</v>
      </c>
      <c r="H606" s="52">
        <f t="shared" si="24"/>
        <v>0</v>
      </c>
      <c r="I606" s="52">
        <f t="shared" si="24"/>
        <v>0</v>
      </c>
      <c r="J606" s="52">
        <f t="shared" si="24"/>
        <v>0</v>
      </c>
      <c r="K606" s="52">
        <f t="shared" si="22"/>
        <v>0</v>
      </c>
      <c r="L606" s="52">
        <v>0</v>
      </c>
      <c r="M606" s="52">
        <v>0</v>
      </c>
      <c r="N606" s="52">
        <v>0</v>
      </c>
      <c r="O606" s="52">
        <v>0</v>
      </c>
      <c r="P606" s="52">
        <v>0</v>
      </c>
      <c r="Q606" s="52">
        <v>0</v>
      </c>
      <c r="R606" s="52">
        <v>0</v>
      </c>
      <c r="S606" s="52">
        <v>0</v>
      </c>
      <c r="T606" s="52">
        <v>0</v>
      </c>
      <c r="U606" s="52">
        <v>0</v>
      </c>
      <c r="V606" s="52">
        <v>0</v>
      </c>
      <c r="W606" s="52">
        <v>0</v>
      </c>
    </row>
    <row r="607" spans="2:23">
      <c r="B607" s="137"/>
      <c r="C607" s="137"/>
      <c r="D607" s="137"/>
      <c r="E607" s="137"/>
      <c r="F607" s="51" t="s">
        <v>55</v>
      </c>
      <c r="G607" s="52">
        <f t="shared" si="23"/>
        <v>1039.4000000000001</v>
      </c>
      <c r="H607" s="52">
        <f t="shared" si="24"/>
        <v>0</v>
      </c>
      <c r="I607" s="52">
        <f t="shared" si="24"/>
        <v>864.9</v>
      </c>
      <c r="J607" s="52">
        <f t="shared" si="24"/>
        <v>174.5</v>
      </c>
      <c r="K607" s="52">
        <f t="shared" si="22"/>
        <v>0</v>
      </c>
      <c r="L607" s="52">
        <v>0</v>
      </c>
      <c r="M607" s="52">
        <v>864.9</v>
      </c>
      <c r="N607" s="52">
        <v>174.5</v>
      </c>
      <c r="O607" s="52">
        <v>0</v>
      </c>
      <c r="P607" s="52">
        <v>0</v>
      </c>
      <c r="Q607" s="52">
        <v>0</v>
      </c>
      <c r="R607" s="52">
        <v>0</v>
      </c>
      <c r="S607" s="52">
        <v>0</v>
      </c>
      <c r="T607" s="52">
        <v>0</v>
      </c>
      <c r="U607" s="52">
        <v>0</v>
      </c>
      <c r="V607" s="52">
        <v>0</v>
      </c>
      <c r="W607" s="52">
        <v>0</v>
      </c>
    </row>
    <row r="608" spans="2:23" ht="62.4">
      <c r="B608" s="137"/>
      <c r="C608" s="137"/>
      <c r="D608" s="137"/>
      <c r="E608" s="51" t="s">
        <v>210</v>
      </c>
      <c r="F608" s="51" t="s">
        <v>233</v>
      </c>
      <c r="G608" s="52">
        <f t="shared" si="23"/>
        <v>1730.8</v>
      </c>
      <c r="H608" s="52">
        <f t="shared" si="24"/>
        <v>0</v>
      </c>
      <c r="I608" s="52">
        <f t="shared" si="24"/>
        <v>25.6</v>
      </c>
      <c r="J608" s="52">
        <f t="shared" si="24"/>
        <v>5.2</v>
      </c>
      <c r="K608" s="52">
        <f t="shared" si="22"/>
        <v>1700</v>
      </c>
      <c r="L608" s="52">
        <v>0</v>
      </c>
      <c r="M608" s="52">
        <v>25.6</v>
      </c>
      <c r="N608" s="52">
        <v>5.2</v>
      </c>
      <c r="O608" s="52">
        <v>0</v>
      </c>
      <c r="P608" s="52">
        <v>0</v>
      </c>
      <c r="Q608" s="52">
        <v>0</v>
      </c>
      <c r="R608" s="52">
        <v>0</v>
      </c>
      <c r="S608" s="52">
        <v>0</v>
      </c>
      <c r="T608" s="52">
        <v>0</v>
      </c>
      <c r="U608" s="52">
        <v>0</v>
      </c>
      <c r="V608" s="52">
        <v>0</v>
      </c>
      <c r="W608" s="52">
        <v>1700</v>
      </c>
    </row>
    <row r="609" spans="2:23">
      <c r="B609" s="137"/>
      <c r="C609" s="137"/>
      <c r="D609" s="137"/>
      <c r="E609" s="137" t="s">
        <v>211</v>
      </c>
      <c r="F609" s="137" t="s">
        <v>197</v>
      </c>
      <c r="G609" s="52">
        <f t="shared" si="23"/>
        <v>0</v>
      </c>
      <c r="H609" s="52">
        <f t="shared" si="24"/>
        <v>0</v>
      </c>
      <c r="I609" s="52">
        <f t="shared" si="24"/>
        <v>0</v>
      </c>
      <c r="J609" s="52">
        <f t="shared" si="24"/>
        <v>0</v>
      </c>
      <c r="K609" s="52">
        <f t="shared" si="22"/>
        <v>0</v>
      </c>
      <c r="L609" s="52">
        <v>0</v>
      </c>
      <c r="M609" s="52">
        <v>0</v>
      </c>
      <c r="N609" s="52">
        <v>0</v>
      </c>
      <c r="O609" s="52">
        <v>0</v>
      </c>
      <c r="P609" s="52">
        <v>0</v>
      </c>
      <c r="Q609" s="52">
        <v>0</v>
      </c>
      <c r="R609" s="52">
        <v>0</v>
      </c>
      <c r="S609" s="52">
        <v>0</v>
      </c>
      <c r="T609" s="52">
        <v>0</v>
      </c>
      <c r="U609" s="52">
        <v>0</v>
      </c>
      <c r="V609" s="52">
        <v>0</v>
      </c>
      <c r="W609" s="52">
        <v>0</v>
      </c>
    </row>
    <row r="610" spans="2:23">
      <c r="B610" s="137"/>
      <c r="C610" s="137"/>
      <c r="D610" s="137" t="s">
        <v>212</v>
      </c>
      <c r="E610" s="137" t="s">
        <v>58</v>
      </c>
      <c r="F610" s="137" t="s">
        <v>197</v>
      </c>
      <c r="G610" s="52">
        <f t="shared" si="23"/>
        <v>32131.100000000002</v>
      </c>
      <c r="H610" s="52">
        <f t="shared" si="24"/>
        <v>30033.4</v>
      </c>
      <c r="I610" s="52">
        <f t="shared" si="24"/>
        <v>2097.6999999999998</v>
      </c>
      <c r="J610" s="52">
        <f t="shared" si="24"/>
        <v>0</v>
      </c>
      <c r="K610" s="52">
        <f t="shared" si="22"/>
        <v>0</v>
      </c>
      <c r="L610" s="52">
        <v>0</v>
      </c>
      <c r="M610" s="52">
        <v>0</v>
      </c>
      <c r="N610" s="52">
        <v>0</v>
      </c>
      <c r="O610" s="52">
        <v>0</v>
      </c>
      <c r="P610" s="52">
        <v>0</v>
      </c>
      <c r="Q610" s="52">
        <v>0</v>
      </c>
      <c r="R610" s="52">
        <v>0</v>
      </c>
      <c r="S610" s="52">
        <v>0</v>
      </c>
      <c r="T610" s="52">
        <v>30033.4</v>
      </c>
      <c r="U610" s="52">
        <v>2097.6999999999998</v>
      </c>
      <c r="V610" s="52">
        <v>0</v>
      </c>
      <c r="W610" s="52">
        <v>0</v>
      </c>
    </row>
    <row r="611" spans="2:23">
      <c r="B611" s="137"/>
      <c r="C611" s="137"/>
      <c r="D611" s="137"/>
      <c r="E611" s="137" t="s">
        <v>199</v>
      </c>
      <c r="F611" s="51" t="s">
        <v>213</v>
      </c>
      <c r="G611" s="52">
        <f t="shared" si="23"/>
        <v>8.8000000000000007</v>
      </c>
      <c r="H611" s="52">
        <f t="shared" si="24"/>
        <v>8.8000000000000007</v>
      </c>
      <c r="I611" s="52">
        <f t="shared" si="24"/>
        <v>0</v>
      </c>
      <c r="J611" s="52">
        <f t="shared" si="24"/>
        <v>0</v>
      </c>
      <c r="K611" s="52">
        <f t="shared" si="22"/>
        <v>0</v>
      </c>
      <c r="L611" s="52">
        <v>0</v>
      </c>
      <c r="M611" s="52">
        <v>0</v>
      </c>
      <c r="N611" s="52">
        <v>0</v>
      </c>
      <c r="O611" s="52">
        <v>0</v>
      </c>
      <c r="P611" s="52">
        <v>0</v>
      </c>
      <c r="Q611" s="52">
        <v>0</v>
      </c>
      <c r="R611" s="52">
        <v>0</v>
      </c>
      <c r="S611" s="52">
        <v>0</v>
      </c>
      <c r="T611" s="52">
        <v>8.8000000000000007</v>
      </c>
      <c r="U611" s="52">
        <v>0</v>
      </c>
      <c r="V611" s="52">
        <v>0</v>
      </c>
      <c r="W611" s="52">
        <v>0</v>
      </c>
    </row>
    <row r="612" spans="2:23">
      <c r="B612" s="137"/>
      <c r="C612" s="137"/>
      <c r="D612" s="137"/>
      <c r="E612" s="137"/>
      <c r="F612" s="51" t="s">
        <v>55</v>
      </c>
      <c r="G612" s="52">
        <f t="shared" si="23"/>
        <v>10342.5</v>
      </c>
      <c r="H612" s="52">
        <f t="shared" si="24"/>
        <v>10342.5</v>
      </c>
      <c r="I612" s="52">
        <f t="shared" si="24"/>
        <v>0</v>
      </c>
      <c r="J612" s="52">
        <f t="shared" si="24"/>
        <v>0</v>
      </c>
      <c r="K612" s="52">
        <f t="shared" si="22"/>
        <v>0</v>
      </c>
      <c r="L612" s="52">
        <v>0</v>
      </c>
      <c r="M612" s="52">
        <v>0</v>
      </c>
      <c r="N612" s="52">
        <v>0</v>
      </c>
      <c r="O612" s="52">
        <v>0</v>
      </c>
      <c r="P612" s="52">
        <v>0</v>
      </c>
      <c r="Q612" s="52">
        <v>0</v>
      </c>
      <c r="R612" s="52">
        <v>0</v>
      </c>
      <c r="S612" s="52">
        <v>0</v>
      </c>
      <c r="T612" s="52">
        <v>10342.5</v>
      </c>
      <c r="U612" s="52">
        <v>0</v>
      </c>
      <c r="V612" s="52">
        <v>0</v>
      </c>
      <c r="W612" s="52">
        <v>0</v>
      </c>
    </row>
    <row r="613" spans="2:23">
      <c r="B613" s="137"/>
      <c r="C613" s="137"/>
      <c r="D613" s="137"/>
      <c r="E613" s="137" t="s">
        <v>112</v>
      </c>
      <c r="F613" s="137" t="s">
        <v>197</v>
      </c>
      <c r="G613" s="52">
        <f t="shared" si="23"/>
        <v>1285.5</v>
      </c>
      <c r="H613" s="52">
        <f t="shared" si="24"/>
        <v>1285.5</v>
      </c>
      <c r="I613" s="52">
        <f t="shared" si="24"/>
        <v>0</v>
      </c>
      <c r="J613" s="52">
        <f t="shared" si="24"/>
        <v>0</v>
      </c>
      <c r="K613" s="52">
        <f t="shared" si="22"/>
        <v>0</v>
      </c>
      <c r="L613" s="52">
        <v>0</v>
      </c>
      <c r="M613" s="52">
        <v>0</v>
      </c>
      <c r="N613" s="52">
        <v>0</v>
      </c>
      <c r="O613" s="52">
        <v>0</v>
      </c>
      <c r="P613" s="52">
        <v>0</v>
      </c>
      <c r="Q613" s="52">
        <v>0</v>
      </c>
      <c r="R613" s="52">
        <v>0</v>
      </c>
      <c r="S613" s="52">
        <v>0</v>
      </c>
      <c r="T613" s="52">
        <v>1285.5</v>
      </c>
      <c r="U613" s="52">
        <v>0</v>
      </c>
      <c r="V613" s="52">
        <v>0</v>
      </c>
      <c r="W613" s="52">
        <v>0</v>
      </c>
    </row>
    <row r="614" spans="2:23">
      <c r="B614" s="137"/>
      <c r="C614" s="137"/>
      <c r="D614" s="137"/>
      <c r="E614" s="137" t="s">
        <v>194</v>
      </c>
      <c r="F614" s="137" t="s">
        <v>197</v>
      </c>
      <c r="G614" s="52">
        <f t="shared" si="23"/>
        <v>688.5</v>
      </c>
      <c r="H614" s="52">
        <f t="shared" si="24"/>
        <v>688.5</v>
      </c>
      <c r="I614" s="52">
        <f t="shared" si="24"/>
        <v>0</v>
      </c>
      <c r="J614" s="52">
        <f t="shared" si="24"/>
        <v>0</v>
      </c>
      <c r="K614" s="52">
        <f t="shared" si="22"/>
        <v>0</v>
      </c>
      <c r="L614" s="52">
        <v>0</v>
      </c>
      <c r="M614" s="52">
        <v>0</v>
      </c>
      <c r="N614" s="52">
        <v>0</v>
      </c>
      <c r="O614" s="52">
        <v>0</v>
      </c>
      <c r="P614" s="52">
        <v>0</v>
      </c>
      <c r="Q614" s="52">
        <v>0</v>
      </c>
      <c r="R614" s="52">
        <v>0</v>
      </c>
      <c r="S614" s="52">
        <v>0</v>
      </c>
      <c r="T614" s="52">
        <v>688.5</v>
      </c>
      <c r="U614" s="52">
        <v>0</v>
      </c>
      <c r="V614" s="52">
        <v>0</v>
      </c>
      <c r="W614" s="52">
        <v>0</v>
      </c>
    </row>
    <row r="615" spans="2:23">
      <c r="B615" s="137"/>
      <c r="C615" s="137"/>
      <c r="D615" s="137"/>
      <c r="E615" s="137" t="s">
        <v>200</v>
      </c>
      <c r="F615" s="51" t="s">
        <v>214</v>
      </c>
      <c r="G615" s="52">
        <f t="shared" si="23"/>
        <v>8775.7000000000007</v>
      </c>
      <c r="H615" s="52">
        <f t="shared" si="24"/>
        <v>8775.7000000000007</v>
      </c>
      <c r="I615" s="52">
        <f t="shared" si="24"/>
        <v>0</v>
      </c>
      <c r="J615" s="52">
        <f t="shared" si="24"/>
        <v>0</v>
      </c>
      <c r="K615" s="52">
        <f t="shared" si="22"/>
        <v>0</v>
      </c>
      <c r="L615" s="52">
        <v>0</v>
      </c>
      <c r="M615" s="52">
        <v>0</v>
      </c>
      <c r="N615" s="52">
        <v>0</v>
      </c>
      <c r="O615" s="52">
        <v>0</v>
      </c>
      <c r="P615" s="52">
        <v>0</v>
      </c>
      <c r="Q615" s="52">
        <v>0</v>
      </c>
      <c r="R615" s="52">
        <v>0</v>
      </c>
      <c r="S615" s="52">
        <v>0</v>
      </c>
      <c r="T615" s="52">
        <v>8775.7000000000007</v>
      </c>
      <c r="U615" s="52">
        <v>0</v>
      </c>
      <c r="V615" s="52">
        <v>0</v>
      </c>
      <c r="W615" s="52">
        <v>0</v>
      </c>
    </row>
    <row r="616" spans="2:23" ht="31.2">
      <c r="B616" s="137"/>
      <c r="C616" s="137"/>
      <c r="D616" s="137"/>
      <c r="E616" s="137"/>
      <c r="F616" s="51" t="s">
        <v>215</v>
      </c>
      <c r="G616" s="52">
        <f t="shared" si="23"/>
        <v>681.2</v>
      </c>
      <c r="H616" s="52">
        <f t="shared" si="24"/>
        <v>681.2</v>
      </c>
      <c r="I616" s="52">
        <f t="shared" si="24"/>
        <v>0</v>
      </c>
      <c r="J616" s="52">
        <f t="shared" si="24"/>
        <v>0</v>
      </c>
      <c r="K616" s="52">
        <f t="shared" si="22"/>
        <v>0</v>
      </c>
      <c r="L616" s="52">
        <v>0</v>
      </c>
      <c r="M616" s="52">
        <v>0</v>
      </c>
      <c r="N616" s="52">
        <v>0</v>
      </c>
      <c r="O616" s="52">
        <v>0</v>
      </c>
      <c r="P616" s="52">
        <v>0</v>
      </c>
      <c r="Q616" s="52">
        <v>0</v>
      </c>
      <c r="R616" s="52">
        <v>0</v>
      </c>
      <c r="S616" s="52">
        <v>0</v>
      </c>
      <c r="T616" s="52">
        <v>681.2</v>
      </c>
      <c r="U616" s="52">
        <v>0</v>
      </c>
      <c r="V616" s="52">
        <v>0</v>
      </c>
      <c r="W616" s="52">
        <v>0</v>
      </c>
    </row>
    <row r="617" spans="2:23">
      <c r="B617" s="137"/>
      <c r="C617" s="137"/>
      <c r="D617" s="137"/>
      <c r="E617" s="137"/>
      <c r="F617" s="51" t="s">
        <v>216</v>
      </c>
      <c r="G617" s="52">
        <f t="shared" si="23"/>
        <v>474.6</v>
      </c>
      <c r="H617" s="52">
        <f t="shared" si="24"/>
        <v>474.6</v>
      </c>
      <c r="I617" s="52">
        <f t="shared" si="24"/>
        <v>0</v>
      </c>
      <c r="J617" s="52">
        <f t="shared" si="24"/>
        <v>0</v>
      </c>
      <c r="K617" s="52">
        <f t="shared" si="22"/>
        <v>0</v>
      </c>
      <c r="L617" s="52">
        <v>0</v>
      </c>
      <c r="M617" s="52">
        <v>0</v>
      </c>
      <c r="N617" s="52">
        <v>0</v>
      </c>
      <c r="O617" s="52">
        <v>0</v>
      </c>
      <c r="P617" s="52">
        <v>0</v>
      </c>
      <c r="Q617" s="52">
        <v>0</v>
      </c>
      <c r="R617" s="52">
        <v>0</v>
      </c>
      <c r="S617" s="52">
        <v>0</v>
      </c>
      <c r="T617" s="52">
        <v>474.6</v>
      </c>
      <c r="U617" s="52">
        <v>0</v>
      </c>
      <c r="V617" s="52">
        <v>0</v>
      </c>
      <c r="W617" s="52">
        <v>0</v>
      </c>
    </row>
    <row r="618" spans="2:23">
      <c r="B618" s="137"/>
      <c r="C618" s="137"/>
      <c r="D618" s="137"/>
      <c r="E618" s="137"/>
      <c r="F618" s="51" t="s">
        <v>55</v>
      </c>
      <c r="G618" s="52">
        <f t="shared" si="23"/>
        <v>3461.3</v>
      </c>
      <c r="H618" s="52">
        <f t="shared" si="24"/>
        <v>3461.3</v>
      </c>
      <c r="I618" s="52">
        <f t="shared" si="24"/>
        <v>0</v>
      </c>
      <c r="J618" s="52">
        <f t="shared" si="24"/>
        <v>0</v>
      </c>
      <c r="K618" s="52">
        <f t="shared" si="22"/>
        <v>0</v>
      </c>
      <c r="L618" s="52">
        <v>0</v>
      </c>
      <c r="M618" s="52">
        <v>0</v>
      </c>
      <c r="N618" s="52">
        <v>0</v>
      </c>
      <c r="O618" s="52">
        <v>0</v>
      </c>
      <c r="P618" s="52">
        <v>0</v>
      </c>
      <c r="Q618" s="52">
        <v>0</v>
      </c>
      <c r="R618" s="52">
        <v>0</v>
      </c>
      <c r="S618" s="52">
        <v>0</v>
      </c>
      <c r="T618" s="52">
        <v>3461.3</v>
      </c>
      <c r="U618" s="52">
        <v>0</v>
      </c>
      <c r="V618" s="52">
        <v>0</v>
      </c>
      <c r="W618" s="52">
        <v>0</v>
      </c>
    </row>
    <row r="619" spans="2:23">
      <c r="B619" s="137"/>
      <c r="C619" s="137"/>
      <c r="D619" s="137"/>
      <c r="E619" s="137" t="s">
        <v>201</v>
      </c>
      <c r="F619" s="137" t="s">
        <v>197</v>
      </c>
      <c r="G619" s="52">
        <f t="shared" si="23"/>
        <v>0</v>
      </c>
      <c r="H619" s="52">
        <f t="shared" si="24"/>
        <v>0</v>
      </c>
      <c r="I619" s="52">
        <f t="shared" si="24"/>
        <v>0</v>
      </c>
      <c r="J619" s="52">
        <f t="shared" si="24"/>
        <v>0</v>
      </c>
      <c r="K619" s="52">
        <f t="shared" si="22"/>
        <v>0</v>
      </c>
      <c r="L619" s="52">
        <v>0</v>
      </c>
      <c r="M619" s="52">
        <v>0</v>
      </c>
      <c r="N619" s="52">
        <v>0</v>
      </c>
      <c r="O619" s="52">
        <v>0</v>
      </c>
      <c r="P619" s="52">
        <v>0</v>
      </c>
      <c r="Q619" s="52">
        <v>0</v>
      </c>
      <c r="R619" s="52">
        <v>0</v>
      </c>
      <c r="S619" s="52">
        <v>0</v>
      </c>
      <c r="T619" s="52">
        <v>0</v>
      </c>
      <c r="U619" s="52">
        <v>0</v>
      </c>
      <c r="V619" s="52">
        <v>0</v>
      </c>
      <c r="W619" s="52">
        <v>0</v>
      </c>
    </row>
    <row r="620" spans="2:23">
      <c r="B620" s="137"/>
      <c r="C620" s="137"/>
      <c r="D620" s="137"/>
      <c r="E620" s="137" t="s">
        <v>217</v>
      </c>
      <c r="F620" s="137" t="s">
        <v>197</v>
      </c>
      <c r="G620" s="52">
        <f t="shared" si="23"/>
        <v>1979</v>
      </c>
      <c r="H620" s="52">
        <f t="shared" si="24"/>
        <v>1979</v>
      </c>
      <c r="I620" s="52">
        <f t="shared" si="24"/>
        <v>0</v>
      </c>
      <c r="J620" s="52">
        <f t="shared" si="24"/>
        <v>0</v>
      </c>
      <c r="K620" s="52">
        <f t="shared" si="22"/>
        <v>0</v>
      </c>
      <c r="L620" s="52">
        <v>0</v>
      </c>
      <c r="M620" s="52">
        <v>0</v>
      </c>
      <c r="N620" s="52">
        <v>0</v>
      </c>
      <c r="O620" s="52">
        <v>0</v>
      </c>
      <c r="P620" s="52">
        <v>0</v>
      </c>
      <c r="Q620" s="52">
        <v>0</v>
      </c>
      <c r="R620" s="52">
        <v>0</v>
      </c>
      <c r="S620" s="52">
        <v>0</v>
      </c>
      <c r="T620" s="52">
        <v>1979</v>
      </c>
      <c r="U620" s="52">
        <v>0</v>
      </c>
      <c r="V620" s="52">
        <v>0</v>
      </c>
      <c r="W620" s="52">
        <v>0</v>
      </c>
    </row>
    <row r="621" spans="2:23">
      <c r="B621" s="137"/>
      <c r="C621" s="137"/>
      <c r="D621" s="137"/>
      <c r="E621" s="137" t="s">
        <v>218</v>
      </c>
      <c r="F621" s="137" t="s">
        <v>197</v>
      </c>
      <c r="G621" s="52">
        <f t="shared" si="23"/>
        <v>1282.5999999999999</v>
      </c>
      <c r="H621" s="52">
        <f t="shared" si="24"/>
        <v>1282.5999999999999</v>
      </c>
      <c r="I621" s="52">
        <f t="shared" si="24"/>
        <v>0</v>
      </c>
      <c r="J621" s="52">
        <f t="shared" si="24"/>
        <v>0</v>
      </c>
      <c r="K621" s="52">
        <f t="shared" si="22"/>
        <v>0</v>
      </c>
      <c r="L621" s="52">
        <v>0</v>
      </c>
      <c r="M621" s="52">
        <v>0</v>
      </c>
      <c r="N621" s="52">
        <v>0</v>
      </c>
      <c r="O621" s="52">
        <v>0</v>
      </c>
      <c r="P621" s="52">
        <v>0</v>
      </c>
      <c r="Q621" s="52">
        <v>0</v>
      </c>
      <c r="R621" s="52">
        <v>0</v>
      </c>
      <c r="S621" s="52">
        <v>0</v>
      </c>
      <c r="T621" s="52">
        <v>1282.5999999999999</v>
      </c>
      <c r="U621" s="52">
        <v>0</v>
      </c>
      <c r="V621" s="52">
        <v>0</v>
      </c>
      <c r="W621" s="52">
        <v>0</v>
      </c>
    </row>
    <row r="622" spans="2:23">
      <c r="B622" s="137"/>
      <c r="C622" s="137"/>
      <c r="D622" s="137"/>
      <c r="E622" s="137" t="s">
        <v>202</v>
      </c>
      <c r="F622" s="137" t="s">
        <v>197</v>
      </c>
      <c r="G622" s="52">
        <f t="shared" si="23"/>
        <v>0</v>
      </c>
      <c r="H622" s="52">
        <f t="shared" si="24"/>
        <v>0</v>
      </c>
      <c r="I622" s="52">
        <f t="shared" si="24"/>
        <v>0</v>
      </c>
      <c r="J622" s="52">
        <f t="shared" si="24"/>
        <v>0</v>
      </c>
      <c r="K622" s="52">
        <f t="shared" si="22"/>
        <v>0</v>
      </c>
      <c r="L622" s="52">
        <v>0</v>
      </c>
      <c r="M622" s="52">
        <v>0</v>
      </c>
      <c r="N622" s="52">
        <v>0</v>
      </c>
      <c r="O622" s="52">
        <v>0</v>
      </c>
      <c r="P622" s="52">
        <v>0</v>
      </c>
      <c r="Q622" s="52">
        <v>0</v>
      </c>
      <c r="R622" s="52">
        <v>0</v>
      </c>
      <c r="S622" s="52">
        <v>0</v>
      </c>
      <c r="T622" s="52">
        <v>0</v>
      </c>
      <c r="U622" s="52">
        <v>0</v>
      </c>
      <c r="V622" s="52">
        <v>0</v>
      </c>
      <c r="W622" s="52">
        <v>0</v>
      </c>
    </row>
    <row r="623" spans="2:23">
      <c r="B623" s="137"/>
      <c r="C623" s="137"/>
      <c r="D623" s="137"/>
      <c r="E623" s="137" t="s">
        <v>235</v>
      </c>
      <c r="F623" s="137" t="s">
        <v>197</v>
      </c>
      <c r="G623" s="52">
        <f t="shared" si="23"/>
        <v>43.2</v>
      </c>
      <c r="H623" s="52">
        <f t="shared" si="24"/>
        <v>43.2</v>
      </c>
      <c r="I623" s="52">
        <f t="shared" si="24"/>
        <v>0</v>
      </c>
      <c r="J623" s="52">
        <f t="shared" si="24"/>
        <v>0</v>
      </c>
      <c r="K623" s="52">
        <f t="shared" si="22"/>
        <v>0</v>
      </c>
      <c r="L623" s="52">
        <v>0</v>
      </c>
      <c r="M623" s="52">
        <v>0</v>
      </c>
      <c r="N623" s="52">
        <v>0</v>
      </c>
      <c r="O623" s="52">
        <v>0</v>
      </c>
      <c r="P623" s="52">
        <v>0</v>
      </c>
      <c r="Q623" s="52">
        <v>0</v>
      </c>
      <c r="R623" s="52">
        <v>0</v>
      </c>
      <c r="S623" s="52">
        <v>0</v>
      </c>
      <c r="T623" s="52">
        <v>43.2</v>
      </c>
      <c r="U623" s="52">
        <v>0</v>
      </c>
      <c r="V623" s="52">
        <v>0</v>
      </c>
      <c r="W623" s="52">
        <v>0</v>
      </c>
    </row>
    <row r="624" spans="2:23">
      <c r="B624" s="137"/>
      <c r="C624" s="137"/>
      <c r="D624" s="137"/>
      <c r="E624" s="137" t="s">
        <v>220</v>
      </c>
      <c r="F624" s="137" t="s">
        <v>197</v>
      </c>
      <c r="G624" s="52">
        <f t="shared" si="23"/>
        <v>40.1</v>
      </c>
      <c r="H624" s="52">
        <f t="shared" si="24"/>
        <v>40.1</v>
      </c>
      <c r="I624" s="52">
        <f t="shared" si="24"/>
        <v>0</v>
      </c>
      <c r="J624" s="52">
        <f t="shared" si="24"/>
        <v>0</v>
      </c>
      <c r="K624" s="52">
        <f t="shared" si="22"/>
        <v>0</v>
      </c>
      <c r="L624" s="52">
        <v>0</v>
      </c>
      <c r="M624" s="52">
        <v>0</v>
      </c>
      <c r="N624" s="52">
        <v>0</v>
      </c>
      <c r="O624" s="52">
        <v>0</v>
      </c>
      <c r="P624" s="52">
        <v>0</v>
      </c>
      <c r="Q624" s="52">
        <v>0</v>
      </c>
      <c r="R624" s="52">
        <v>0</v>
      </c>
      <c r="S624" s="52">
        <v>0</v>
      </c>
      <c r="T624" s="52">
        <v>40.1</v>
      </c>
      <c r="U624" s="52">
        <v>0</v>
      </c>
      <c r="V624" s="52">
        <v>0</v>
      </c>
      <c r="W624" s="52">
        <v>0</v>
      </c>
    </row>
    <row r="625" spans="2:23" ht="31.2">
      <c r="B625" s="137"/>
      <c r="C625" s="137"/>
      <c r="D625" s="137"/>
      <c r="E625" s="137" t="s">
        <v>221</v>
      </c>
      <c r="F625" s="51" t="s">
        <v>222</v>
      </c>
      <c r="G625" s="52">
        <f t="shared" si="23"/>
        <v>0</v>
      </c>
      <c r="H625" s="52">
        <f t="shared" si="24"/>
        <v>0</v>
      </c>
      <c r="I625" s="52">
        <f t="shared" si="24"/>
        <v>0</v>
      </c>
      <c r="J625" s="52">
        <f t="shared" si="24"/>
        <v>0</v>
      </c>
      <c r="K625" s="52">
        <f t="shared" si="22"/>
        <v>0</v>
      </c>
      <c r="L625" s="52">
        <v>0</v>
      </c>
      <c r="M625" s="52">
        <v>0</v>
      </c>
      <c r="N625" s="52">
        <v>0</v>
      </c>
      <c r="O625" s="52">
        <v>0</v>
      </c>
      <c r="P625" s="52">
        <v>0</v>
      </c>
      <c r="Q625" s="52">
        <v>0</v>
      </c>
      <c r="R625" s="52">
        <v>0</v>
      </c>
      <c r="S625" s="52">
        <v>0</v>
      </c>
      <c r="T625" s="52">
        <v>0</v>
      </c>
      <c r="U625" s="52">
        <v>0</v>
      </c>
      <c r="V625" s="52">
        <v>0</v>
      </c>
      <c r="W625" s="52">
        <v>0</v>
      </c>
    </row>
    <row r="626" spans="2:23">
      <c r="B626" s="137"/>
      <c r="C626" s="137"/>
      <c r="D626" s="137"/>
      <c r="E626" s="137"/>
      <c r="F626" s="51" t="s">
        <v>223</v>
      </c>
      <c r="G626" s="52">
        <f t="shared" si="23"/>
        <v>0</v>
      </c>
      <c r="H626" s="52">
        <f t="shared" si="24"/>
        <v>0</v>
      </c>
      <c r="I626" s="52">
        <f t="shared" si="24"/>
        <v>0</v>
      </c>
      <c r="J626" s="52">
        <f t="shared" si="24"/>
        <v>0</v>
      </c>
      <c r="K626" s="52">
        <f t="shared" si="22"/>
        <v>0</v>
      </c>
      <c r="L626" s="52">
        <v>0</v>
      </c>
      <c r="M626" s="52">
        <v>0</v>
      </c>
      <c r="N626" s="52">
        <v>0</v>
      </c>
      <c r="O626" s="52">
        <v>0</v>
      </c>
      <c r="P626" s="52">
        <v>0</v>
      </c>
      <c r="Q626" s="52">
        <v>0</v>
      </c>
      <c r="R626" s="52">
        <v>0</v>
      </c>
      <c r="S626" s="52">
        <v>0</v>
      </c>
      <c r="T626" s="52">
        <v>0</v>
      </c>
      <c r="U626" s="52">
        <v>0</v>
      </c>
      <c r="V626" s="52">
        <v>0</v>
      </c>
      <c r="W626" s="52">
        <v>0</v>
      </c>
    </row>
    <row r="627" spans="2:23">
      <c r="B627" s="137"/>
      <c r="C627" s="137"/>
      <c r="D627" s="137"/>
      <c r="E627" s="137" t="s">
        <v>54</v>
      </c>
      <c r="F627" s="137" t="s">
        <v>197</v>
      </c>
      <c r="G627" s="52">
        <f t="shared" si="23"/>
        <v>50.4</v>
      </c>
      <c r="H627" s="52">
        <f t="shared" si="24"/>
        <v>50.4</v>
      </c>
      <c r="I627" s="52">
        <f t="shared" si="24"/>
        <v>0</v>
      </c>
      <c r="J627" s="52">
        <f t="shared" si="24"/>
        <v>0</v>
      </c>
      <c r="K627" s="52">
        <f t="shared" si="22"/>
        <v>0</v>
      </c>
      <c r="L627" s="52">
        <v>0</v>
      </c>
      <c r="M627" s="52">
        <v>0</v>
      </c>
      <c r="N627" s="52">
        <v>0</v>
      </c>
      <c r="O627" s="52">
        <v>0</v>
      </c>
      <c r="P627" s="52">
        <v>0</v>
      </c>
      <c r="Q627" s="52">
        <v>0</v>
      </c>
      <c r="R627" s="52">
        <v>0</v>
      </c>
      <c r="S627" s="52">
        <v>0</v>
      </c>
      <c r="T627" s="52">
        <v>50.4</v>
      </c>
      <c r="U627" s="52">
        <v>0</v>
      </c>
      <c r="V627" s="52">
        <v>0</v>
      </c>
      <c r="W627" s="52">
        <v>0</v>
      </c>
    </row>
    <row r="628" spans="2:23">
      <c r="B628" s="137"/>
      <c r="C628" s="137"/>
      <c r="D628" s="137"/>
      <c r="E628" s="137" t="s">
        <v>224</v>
      </c>
      <c r="F628" s="137" t="s">
        <v>197</v>
      </c>
      <c r="G628" s="52">
        <f t="shared" si="23"/>
        <v>841.9</v>
      </c>
      <c r="H628" s="52">
        <f t="shared" si="24"/>
        <v>841.9</v>
      </c>
      <c r="I628" s="52">
        <f t="shared" si="24"/>
        <v>0</v>
      </c>
      <c r="J628" s="52">
        <f t="shared" si="24"/>
        <v>0</v>
      </c>
      <c r="K628" s="52">
        <f t="shared" si="22"/>
        <v>0</v>
      </c>
      <c r="L628" s="52">
        <v>0</v>
      </c>
      <c r="M628" s="52">
        <v>0</v>
      </c>
      <c r="N628" s="52">
        <v>0</v>
      </c>
      <c r="O628" s="52">
        <v>0</v>
      </c>
      <c r="P628" s="52">
        <v>0</v>
      </c>
      <c r="Q628" s="52">
        <v>0</v>
      </c>
      <c r="R628" s="52">
        <v>0</v>
      </c>
      <c r="S628" s="52">
        <v>0</v>
      </c>
      <c r="T628" s="52">
        <v>841.9</v>
      </c>
      <c r="U628" s="52">
        <v>0</v>
      </c>
      <c r="V628" s="52">
        <v>0</v>
      </c>
      <c r="W628" s="52">
        <v>0</v>
      </c>
    </row>
    <row r="629" spans="2:23">
      <c r="B629" s="137"/>
      <c r="C629" s="137"/>
      <c r="D629" s="137"/>
      <c r="E629" s="137" t="s">
        <v>225</v>
      </c>
      <c r="F629" s="137" t="s">
        <v>197</v>
      </c>
      <c r="G629" s="52">
        <f t="shared" si="23"/>
        <v>0</v>
      </c>
      <c r="H629" s="52">
        <f t="shared" si="24"/>
        <v>0</v>
      </c>
      <c r="I629" s="52">
        <f t="shared" si="24"/>
        <v>0</v>
      </c>
      <c r="J629" s="52">
        <f t="shared" si="24"/>
        <v>0</v>
      </c>
      <c r="K629" s="52">
        <f t="shared" si="22"/>
        <v>0</v>
      </c>
      <c r="L629" s="52">
        <v>0</v>
      </c>
      <c r="M629" s="52">
        <v>0</v>
      </c>
      <c r="N629" s="52">
        <v>0</v>
      </c>
      <c r="O629" s="52">
        <v>0</v>
      </c>
      <c r="P629" s="52">
        <v>0</v>
      </c>
      <c r="Q629" s="52">
        <v>0</v>
      </c>
      <c r="R629" s="52">
        <v>0</v>
      </c>
      <c r="S629" s="52">
        <v>0</v>
      </c>
      <c r="T629" s="52">
        <v>0</v>
      </c>
      <c r="U629" s="52">
        <v>0</v>
      </c>
      <c r="V629" s="52">
        <v>0</v>
      </c>
      <c r="W629" s="52">
        <v>0</v>
      </c>
    </row>
    <row r="630" spans="2:23">
      <c r="B630" s="137"/>
      <c r="C630" s="137"/>
      <c r="D630" s="137"/>
      <c r="E630" s="137" t="s">
        <v>55</v>
      </c>
      <c r="F630" s="137" t="s">
        <v>197</v>
      </c>
      <c r="G630" s="52">
        <f t="shared" si="23"/>
        <v>78.099999999999994</v>
      </c>
      <c r="H630" s="52">
        <f t="shared" si="24"/>
        <v>78.099999999999994</v>
      </c>
      <c r="I630" s="52">
        <f t="shared" si="24"/>
        <v>0</v>
      </c>
      <c r="J630" s="52">
        <f t="shared" si="24"/>
        <v>0</v>
      </c>
      <c r="K630" s="52">
        <f t="shared" si="22"/>
        <v>0</v>
      </c>
      <c r="L630" s="52">
        <v>0</v>
      </c>
      <c r="M630" s="52">
        <v>0</v>
      </c>
      <c r="N630" s="52">
        <v>0</v>
      </c>
      <c r="O630" s="52">
        <v>0</v>
      </c>
      <c r="P630" s="52">
        <v>0</v>
      </c>
      <c r="Q630" s="52">
        <v>0</v>
      </c>
      <c r="R630" s="52">
        <v>0</v>
      </c>
      <c r="S630" s="52">
        <v>0</v>
      </c>
      <c r="T630" s="52">
        <v>78.099999999999994</v>
      </c>
      <c r="U630" s="52">
        <v>0</v>
      </c>
      <c r="V630" s="52">
        <v>0</v>
      </c>
      <c r="W630" s="52">
        <v>0</v>
      </c>
    </row>
    <row r="631" spans="2:23">
      <c r="B631" s="137"/>
      <c r="C631" s="137"/>
      <c r="D631" s="137"/>
      <c r="E631" s="137" t="s">
        <v>226</v>
      </c>
      <c r="F631" s="137" t="s">
        <v>197</v>
      </c>
      <c r="G631" s="52">
        <f t="shared" si="23"/>
        <v>2097.6999999999998</v>
      </c>
      <c r="H631" s="52">
        <f t="shared" si="24"/>
        <v>0</v>
      </c>
      <c r="I631" s="52">
        <f t="shared" si="24"/>
        <v>2097.6999999999998</v>
      </c>
      <c r="J631" s="52">
        <f t="shared" si="24"/>
        <v>0</v>
      </c>
      <c r="K631" s="52">
        <f t="shared" si="22"/>
        <v>0</v>
      </c>
      <c r="L631" s="52">
        <v>0</v>
      </c>
      <c r="M631" s="52">
        <v>0</v>
      </c>
      <c r="N631" s="52">
        <v>0</v>
      </c>
      <c r="O631" s="52">
        <v>0</v>
      </c>
      <c r="P631" s="52">
        <v>0</v>
      </c>
      <c r="Q631" s="52">
        <v>0</v>
      </c>
      <c r="R631" s="52">
        <v>0</v>
      </c>
      <c r="S631" s="52">
        <v>0</v>
      </c>
      <c r="T631" s="52">
        <v>0</v>
      </c>
      <c r="U631" s="52">
        <v>2097.6999999999998</v>
      </c>
      <c r="V631" s="52">
        <v>0</v>
      </c>
      <c r="W631" s="52">
        <v>0</v>
      </c>
    </row>
    <row r="632" spans="2:23">
      <c r="B632" s="137"/>
      <c r="C632" s="137"/>
      <c r="D632" s="137" t="s">
        <v>227</v>
      </c>
      <c r="E632" s="137" t="s">
        <v>197</v>
      </c>
      <c r="F632" s="137" t="s">
        <v>197</v>
      </c>
      <c r="G632" s="52">
        <f t="shared" si="23"/>
        <v>32155.899999999998</v>
      </c>
      <c r="H632" s="52">
        <f t="shared" si="24"/>
        <v>32155.899999999998</v>
      </c>
      <c r="I632" s="52">
        <f t="shared" si="24"/>
        <v>0</v>
      </c>
      <c r="J632" s="52">
        <f t="shared" si="24"/>
        <v>0</v>
      </c>
      <c r="K632" s="52">
        <f t="shared" si="22"/>
        <v>0</v>
      </c>
      <c r="L632" s="52">
        <v>0</v>
      </c>
      <c r="M632" s="52">
        <v>0</v>
      </c>
      <c r="N632" s="52">
        <v>0</v>
      </c>
      <c r="O632" s="52">
        <v>0</v>
      </c>
      <c r="P632" s="52">
        <v>219.3</v>
      </c>
      <c r="Q632" s="52">
        <v>0</v>
      </c>
      <c r="R632" s="52">
        <v>0</v>
      </c>
      <c r="S632" s="52">
        <v>0</v>
      </c>
      <c r="T632" s="52">
        <v>31936.6</v>
      </c>
      <c r="U632" s="52">
        <v>0</v>
      </c>
      <c r="V632" s="52">
        <v>0</v>
      </c>
      <c r="W632" s="52">
        <v>0</v>
      </c>
    </row>
    <row r="633" spans="2:23">
      <c r="B633" s="137" t="s">
        <v>125</v>
      </c>
      <c r="C633" s="137" t="s">
        <v>138</v>
      </c>
      <c r="D633" s="137" t="s">
        <v>123</v>
      </c>
      <c r="E633" s="137"/>
      <c r="F633" s="137" t="s">
        <v>197</v>
      </c>
      <c r="G633" s="52">
        <f t="shared" si="23"/>
        <v>151254.70000000001</v>
      </c>
      <c r="H633" s="52">
        <f t="shared" si="24"/>
        <v>89208.5</v>
      </c>
      <c r="I633" s="52">
        <f t="shared" si="24"/>
        <v>45081.1</v>
      </c>
      <c r="J633" s="52">
        <f t="shared" si="24"/>
        <v>16965.099999999999</v>
      </c>
      <c r="K633" s="52">
        <f t="shared" si="22"/>
        <v>0</v>
      </c>
      <c r="L633" s="52">
        <v>0</v>
      </c>
      <c r="M633" s="52">
        <v>39464.699999999997</v>
      </c>
      <c r="N633" s="52">
        <v>16965.099999999999</v>
      </c>
      <c r="O633" s="52">
        <v>0</v>
      </c>
      <c r="P633" s="52">
        <v>668.7</v>
      </c>
      <c r="Q633" s="52">
        <v>0</v>
      </c>
      <c r="R633" s="52">
        <v>0</v>
      </c>
      <c r="S633" s="52">
        <v>0</v>
      </c>
      <c r="T633" s="52">
        <v>88539.8</v>
      </c>
      <c r="U633" s="52">
        <v>5616.4</v>
      </c>
      <c r="V633" s="52">
        <v>0</v>
      </c>
      <c r="W633" s="52">
        <v>0</v>
      </c>
    </row>
    <row r="634" spans="2:23">
      <c r="B634" s="137"/>
      <c r="C634" s="137"/>
      <c r="D634" s="137" t="s">
        <v>198</v>
      </c>
      <c r="E634" s="137" t="s">
        <v>58</v>
      </c>
      <c r="F634" s="137" t="s">
        <v>197</v>
      </c>
      <c r="G634" s="52">
        <f t="shared" si="23"/>
        <v>67334.2</v>
      </c>
      <c r="H634" s="52">
        <f t="shared" si="24"/>
        <v>5288</v>
      </c>
      <c r="I634" s="52">
        <f t="shared" si="24"/>
        <v>45081.1</v>
      </c>
      <c r="J634" s="52">
        <f t="shared" si="24"/>
        <v>16965.099999999999</v>
      </c>
      <c r="K634" s="52">
        <f t="shared" si="22"/>
        <v>0</v>
      </c>
      <c r="L634" s="52">
        <v>0</v>
      </c>
      <c r="M634" s="52">
        <v>39464.699999999997</v>
      </c>
      <c r="N634" s="52">
        <v>16965.099999999999</v>
      </c>
      <c r="O634" s="52">
        <v>0</v>
      </c>
      <c r="P634" s="52">
        <v>0</v>
      </c>
      <c r="Q634" s="52">
        <v>0</v>
      </c>
      <c r="R634" s="52">
        <v>0</v>
      </c>
      <c r="S634" s="52">
        <v>0</v>
      </c>
      <c r="T634" s="52">
        <v>5288</v>
      </c>
      <c r="U634" s="52">
        <v>5616.4</v>
      </c>
      <c r="V634" s="52">
        <v>0</v>
      </c>
      <c r="W634" s="52">
        <v>0</v>
      </c>
    </row>
    <row r="635" spans="2:23">
      <c r="B635" s="137"/>
      <c r="C635" s="137"/>
      <c r="D635" s="137"/>
      <c r="E635" s="137" t="s">
        <v>153</v>
      </c>
      <c r="F635" s="51" t="s">
        <v>58</v>
      </c>
      <c r="G635" s="52">
        <f t="shared" si="23"/>
        <v>61421.3</v>
      </c>
      <c r="H635" s="52">
        <f t="shared" si="24"/>
        <v>5288</v>
      </c>
      <c r="I635" s="52">
        <f t="shared" si="24"/>
        <v>41184.1</v>
      </c>
      <c r="J635" s="52">
        <f t="shared" si="24"/>
        <v>14949.2</v>
      </c>
      <c r="K635" s="52">
        <f t="shared" si="22"/>
        <v>0</v>
      </c>
      <c r="L635" s="52">
        <v>0</v>
      </c>
      <c r="M635" s="52">
        <v>35567.699999999997</v>
      </c>
      <c r="N635" s="52">
        <v>14949.2</v>
      </c>
      <c r="O635" s="52">
        <v>0</v>
      </c>
      <c r="P635" s="52">
        <v>0</v>
      </c>
      <c r="Q635" s="52">
        <v>0</v>
      </c>
      <c r="R635" s="52">
        <v>0</v>
      </c>
      <c r="S635" s="52">
        <v>0</v>
      </c>
      <c r="T635" s="52">
        <v>5288</v>
      </c>
      <c r="U635" s="52">
        <v>5616.4</v>
      </c>
      <c r="V635" s="52">
        <v>0</v>
      </c>
      <c r="W635" s="52">
        <v>0</v>
      </c>
    </row>
    <row r="636" spans="2:23">
      <c r="B636" s="137"/>
      <c r="C636" s="137"/>
      <c r="D636" s="137"/>
      <c r="E636" s="137"/>
      <c r="F636" s="51" t="s">
        <v>199</v>
      </c>
      <c r="G636" s="52">
        <f t="shared" si="23"/>
        <v>16157.8</v>
      </c>
      <c r="H636" s="52">
        <f t="shared" si="24"/>
        <v>0</v>
      </c>
      <c r="I636" s="52">
        <f t="shared" si="24"/>
        <v>11376.3</v>
      </c>
      <c r="J636" s="52">
        <f t="shared" si="24"/>
        <v>4781.5</v>
      </c>
      <c r="K636" s="52">
        <f t="shared" si="22"/>
        <v>0</v>
      </c>
      <c r="L636" s="52">
        <v>0</v>
      </c>
      <c r="M636" s="52">
        <v>11376.3</v>
      </c>
      <c r="N636" s="52">
        <v>4781.5</v>
      </c>
      <c r="O636" s="52">
        <v>0</v>
      </c>
      <c r="P636" s="52">
        <v>0</v>
      </c>
      <c r="Q636" s="52">
        <v>0</v>
      </c>
      <c r="R636" s="52">
        <v>0</v>
      </c>
      <c r="S636" s="52">
        <v>0</v>
      </c>
      <c r="T636" s="52">
        <v>0</v>
      </c>
      <c r="U636" s="52">
        <v>0</v>
      </c>
      <c r="V636" s="52">
        <v>0</v>
      </c>
      <c r="W636" s="52">
        <v>0</v>
      </c>
    </row>
    <row r="637" spans="2:23" ht="31.2">
      <c r="B637" s="137"/>
      <c r="C637" s="137"/>
      <c r="D637" s="137"/>
      <c r="E637" s="137"/>
      <c r="F637" s="51" t="s">
        <v>200</v>
      </c>
      <c r="G637" s="52">
        <f t="shared" si="23"/>
        <v>19830.5</v>
      </c>
      <c r="H637" s="52">
        <f t="shared" si="24"/>
        <v>0</v>
      </c>
      <c r="I637" s="52">
        <f t="shared" si="24"/>
        <v>15624.199999999999</v>
      </c>
      <c r="J637" s="52">
        <f t="shared" si="24"/>
        <v>4206.3</v>
      </c>
      <c r="K637" s="52">
        <f t="shared" si="22"/>
        <v>0</v>
      </c>
      <c r="L637" s="52">
        <v>0</v>
      </c>
      <c r="M637" s="52">
        <v>10007.799999999999</v>
      </c>
      <c r="N637" s="52">
        <v>4206.3</v>
      </c>
      <c r="O637" s="52">
        <v>0</v>
      </c>
      <c r="P637" s="52">
        <v>0</v>
      </c>
      <c r="Q637" s="52">
        <v>0</v>
      </c>
      <c r="R637" s="52">
        <v>0</v>
      </c>
      <c r="S637" s="52">
        <v>0</v>
      </c>
      <c r="T637" s="52">
        <v>0</v>
      </c>
      <c r="U637" s="52">
        <v>5616.4</v>
      </c>
      <c r="V637" s="52">
        <v>0</v>
      </c>
      <c r="W637" s="52">
        <v>0</v>
      </c>
    </row>
    <row r="638" spans="2:23">
      <c r="B638" s="137"/>
      <c r="C638" s="137"/>
      <c r="D638" s="137"/>
      <c r="E638" s="137"/>
      <c r="F638" s="51" t="s">
        <v>201</v>
      </c>
      <c r="G638" s="52">
        <f t="shared" si="23"/>
        <v>478.6</v>
      </c>
      <c r="H638" s="52">
        <f t="shared" si="24"/>
        <v>0</v>
      </c>
      <c r="I638" s="52">
        <f t="shared" si="24"/>
        <v>337</v>
      </c>
      <c r="J638" s="52">
        <f t="shared" si="24"/>
        <v>141.6</v>
      </c>
      <c r="K638" s="52">
        <f t="shared" si="22"/>
        <v>0</v>
      </c>
      <c r="L638" s="52">
        <v>0</v>
      </c>
      <c r="M638" s="52">
        <v>337</v>
      </c>
      <c r="N638" s="52">
        <v>141.6</v>
      </c>
      <c r="O638" s="52">
        <v>0</v>
      </c>
      <c r="P638" s="52">
        <v>0</v>
      </c>
      <c r="Q638" s="52">
        <v>0</v>
      </c>
      <c r="R638" s="52">
        <v>0</v>
      </c>
      <c r="S638" s="52">
        <v>0</v>
      </c>
      <c r="T638" s="52">
        <v>0</v>
      </c>
      <c r="U638" s="52">
        <v>0</v>
      </c>
      <c r="V638" s="52">
        <v>0</v>
      </c>
      <c r="W638" s="52">
        <v>0</v>
      </c>
    </row>
    <row r="639" spans="2:23">
      <c r="B639" s="137"/>
      <c r="C639" s="137"/>
      <c r="D639" s="137"/>
      <c r="E639" s="137"/>
      <c r="F639" s="51" t="s">
        <v>202</v>
      </c>
      <c r="G639" s="52">
        <f t="shared" si="23"/>
        <v>955.3</v>
      </c>
      <c r="H639" s="52">
        <f t="shared" si="24"/>
        <v>0</v>
      </c>
      <c r="I639" s="52">
        <f t="shared" si="24"/>
        <v>672.6</v>
      </c>
      <c r="J639" s="52">
        <f t="shared" si="24"/>
        <v>282.7</v>
      </c>
      <c r="K639" s="52">
        <f t="shared" si="22"/>
        <v>0</v>
      </c>
      <c r="L639" s="52">
        <v>0</v>
      </c>
      <c r="M639" s="52">
        <v>672.6</v>
      </c>
      <c r="N639" s="52">
        <v>282.7</v>
      </c>
      <c r="O639" s="52">
        <v>0</v>
      </c>
      <c r="P639" s="52">
        <v>0</v>
      </c>
      <c r="Q639" s="52">
        <v>0</v>
      </c>
      <c r="R639" s="52">
        <v>0</v>
      </c>
      <c r="S639" s="52">
        <v>0</v>
      </c>
      <c r="T639" s="52">
        <v>0</v>
      </c>
      <c r="U639" s="52">
        <v>0</v>
      </c>
      <c r="V639" s="52">
        <v>0</v>
      </c>
      <c r="W639" s="52">
        <v>0</v>
      </c>
    </row>
    <row r="640" spans="2:23" ht="31.2">
      <c r="B640" s="137"/>
      <c r="C640" s="137"/>
      <c r="D640" s="137"/>
      <c r="E640" s="137"/>
      <c r="F640" s="51" t="s">
        <v>203</v>
      </c>
      <c r="G640" s="52">
        <f t="shared" si="23"/>
        <v>2168.8000000000002</v>
      </c>
      <c r="H640" s="52">
        <f t="shared" si="24"/>
        <v>0</v>
      </c>
      <c r="I640" s="52">
        <f t="shared" si="24"/>
        <v>1527</v>
      </c>
      <c r="J640" s="52">
        <f t="shared" si="24"/>
        <v>641.79999999999995</v>
      </c>
      <c r="K640" s="52">
        <f t="shared" si="22"/>
        <v>0</v>
      </c>
      <c r="L640" s="52">
        <v>0</v>
      </c>
      <c r="M640" s="52">
        <v>1527</v>
      </c>
      <c r="N640" s="52">
        <v>641.79999999999995</v>
      </c>
      <c r="O640" s="52">
        <v>0</v>
      </c>
      <c r="P640" s="52">
        <v>0</v>
      </c>
      <c r="Q640" s="52">
        <v>0</v>
      </c>
      <c r="R640" s="52">
        <v>0</v>
      </c>
      <c r="S640" s="52">
        <v>0</v>
      </c>
      <c r="T640" s="52">
        <v>0</v>
      </c>
      <c r="U640" s="52">
        <v>0</v>
      </c>
      <c r="V640" s="52">
        <v>0</v>
      </c>
      <c r="W640" s="52">
        <v>0</v>
      </c>
    </row>
    <row r="641" spans="2:23">
      <c r="B641" s="137"/>
      <c r="C641" s="137"/>
      <c r="D641" s="137"/>
      <c r="E641" s="137"/>
      <c r="F641" s="51" t="s">
        <v>204</v>
      </c>
      <c r="G641" s="52">
        <f t="shared" si="23"/>
        <v>5764.4</v>
      </c>
      <c r="H641" s="52">
        <f t="shared" si="24"/>
        <v>5288</v>
      </c>
      <c r="I641" s="52">
        <f t="shared" si="24"/>
        <v>335.4</v>
      </c>
      <c r="J641" s="52">
        <f t="shared" si="24"/>
        <v>141</v>
      </c>
      <c r="K641" s="52">
        <f t="shared" si="22"/>
        <v>0</v>
      </c>
      <c r="L641" s="52">
        <v>0</v>
      </c>
      <c r="M641" s="52">
        <v>335.4</v>
      </c>
      <c r="N641" s="52">
        <v>141</v>
      </c>
      <c r="O641" s="52">
        <v>0</v>
      </c>
      <c r="P641" s="52">
        <v>0</v>
      </c>
      <c r="Q641" s="52">
        <v>0</v>
      </c>
      <c r="R641" s="52">
        <v>0</v>
      </c>
      <c r="S641" s="52">
        <v>0</v>
      </c>
      <c r="T641" s="52">
        <v>5288</v>
      </c>
      <c r="U641" s="52">
        <v>0</v>
      </c>
      <c r="V641" s="52">
        <v>0</v>
      </c>
      <c r="W641" s="52">
        <v>0</v>
      </c>
    </row>
    <row r="642" spans="2:23">
      <c r="B642" s="137"/>
      <c r="C642" s="137"/>
      <c r="D642" s="137"/>
      <c r="E642" s="137"/>
      <c r="F642" s="51" t="s">
        <v>55</v>
      </c>
      <c r="G642" s="52">
        <f t="shared" si="23"/>
        <v>16065.900000000001</v>
      </c>
      <c r="H642" s="52">
        <f t="shared" si="24"/>
        <v>0</v>
      </c>
      <c r="I642" s="52">
        <f t="shared" si="24"/>
        <v>11311.6</v>
      </c>
      <c r="J642" s="52">
        <f t="shared" si="24"/>
        <v>4754.3</v>
      </c>
      <c r="K642" s="52">
        <f t="shared" si="24"/>
        <v>0</v>
      </c>
      <c r="L642" s="52">
        <v>0</v>
      </c>
      <c r="M642" s="52">
        <v>11311.6</v>
      </c>
      <c r="N642" s="52">
        <v>4754.3</v>
      </c>
      <c r="O642" s="52">
        <v>0</v>
      </c>
      <c r="P642" s="52">
        <v>0</v>
      </c>
      <c r="Q642" s="52">
        <v>0</v>
      </c>
      <c r="R642" s="52">
        <v>0</v>
      </c>
      <c r="S642" s="52">
        <v>0</v>
      </c>
      <c r="T642" s="52">
        <v>0</v>
      </c>
      <c r="U642" s="52">
        <v>0</v>
      </c>
      <c r="V642" s="52">
        <v>0</v>
      </c>
      <c r="W642" s="52">
        <v>0</v>
      </c>
    </row>
    <row r="643" spans="2:23">
      <c r="B643" s="137"/>
      <c r="C643" s="137"/>
      <c r="D643" s="137"/>
      <c r="E643" s="137" t="s">
        <v>154</v>
      </c>
      <c r="F643" s="51" t="s">
        <v>58</v>
      </c>
      <c r="G643" s="52">
        <f t="shared" ref="G643:G706" si="25">SUM(H643:K643)</f>
        <v>5867.2000000000007</v>
      </c>
      <c r="H643" s="52">
        <f t="shared" ref="H643:K706" si="26">SUM(L643,P643,T643)</f>
        <v>0</v>
      </c>
      <c r="I643" s="52">
        <f t="shared" si="26"/>
        <v>3864.8</v>
      </c>
      <c r="J643" s="52">
        <f t="shared" si="26"/>
        <v>2002.4</v>
      </c>
      <c r="K643" s="52">
        <f t="shared" si="26"/>
        <v>0</v>
      </c>
      <c r="L643" s="52">
        <v>0</v>
      </c>
      <c r="M643" s="52">
        <v>3864.8</v>
      </c>
      <c r="N643" s="52">
        <v>2002.4</v>
      </c>
      <c r="O643" s="52">
        <v>0</v>
      </c>
      <c r="P643" s="52">
        <v>0</v>
      </c>
      <c r="Q643" s="52">
        <v>0</v>
      </c>
      <c r="R643" s="52">
        <v>0</v>
      </c>
      <c r="S643" s="52">
        <v>0</v>
      </c>
      <c r="T643" s="52">
        <v>0</v>
      </c>
      <c r="U643" s="52">
        <v>0</v>
      </c>
      <c r="V643" s="52">
        <v>0</v>
      </c>
      <c r="W643" s="52">
        <v>0</v>
      </c>
    </row>
    <row r="644" spans="2:23">
      <c r="B644" s="137"/>
      <c r="C644" s="137"/>
      <c r="D644" s="137"/>
      <c r="E644" s="137"/>
      <c r="F644" s="51" t="s">
        <v>205</v>
      </c>
      <c r="G644" s="52">
        <f t="shared" si="25"/>
        <v>1904.2</v>
      </c>
      <c r="H644" s="52">
        <f t="shared" si="26"/>
        <v>0</v>
      </c>
      <c r="I644" s="52">
        <f t="shared" si="26"/>
        <v>1340.7</v>
      </c>
      <c r="J644" s="52">
        <f t="shared" si="26"/>
        <v>563.5</v>
      </c>
      <c r="K644" s="52">
        <f t="shared" si="26"/>
        <v>0</v>
      </c>
      <c r="L644" s="52">
        <v>0</v>
      </c>
      <c r="M644" s="52">
        <v>1340.7</v>
      </c>
      <c r="N644" s="52">
        <v>563.5</v>
      </c>
      <c r="O644" s="52">
        <v>0</v>
      </c>
      <c r="P644" s="52">
        <v>0</v>
      </c>
      <c r="Q644" s="52">
        <v>0</v>
      </c>
      <c r="R644" s="52">
        <v>0</v>
      </c>
      <c r="S644" s="52">
        <v>0</v>
      </c>
      <c r="T644" s="52">
        <v>0</v>
      </c>
      <c r="U644" s="52">
        <v>0</v>
      </c>
      <c r="V644" s="52">
        <v>0</v>
      </c>
      <c r="W644" s="52">
        <v>0</v>
      </c>
    </row>
    <row r="645" spans="2:23">
      <c r="B645" s="137"/>
      <c r="C645" s="137"/>
      <c r="D645" s="137"/>
      <c r="E645" s="137"/>
      <c r="F645" s="51" t="s">
        <v>206</v>
      </c>
      <c r="G645" s="52">
        <f t="shared" si="25"/>
        <v>1760.3000000000002</v>
      </c>
      <c r="H645" s="52">
        <f t="shared" si="26"/>
        <v>0</v>
      </c>
      <c r="I645" s="52">
        <f t="shared" si="26"/>
        <v>1239.4000000000001</v>
      </c>
      <c r="J645" s="52">
        <f t="shared" si="26"/>
        <v>520.9</v>
      </c>
      <c r="K645" s="52">
        <f t="shared" si="26"/>
        <v>0</v>
      </c>
      <c r="L645" s="52">
        <v>0</v>
      </c>
      <c r="M645" s="52">
        <v>1239.4000000000001</v>
      </c>
      <c r="N645" s="52">
        <v>520.9</v>
      </c>
      <c r="O645" s="52">
        <v>0</v>
      </c>
      <c r="P645" s="52">
        <v>0</v>
      </c>
      <c r="Q645" s="52">
        <v>0</v>
      </c>
      <c r="R645" s="52">
        <v>0</v>
      </c>
      <c r="S645" s="52">
        <v>0</v>
      </c>
      <c r="T645" s="52">
        <v>0</v>
      </c>
      <c r="U645" s="52">
        <v>0</v>
      </c>
      <c r="V645" s="52">
        <v>0</v>
      </c>
      <c r="W645" s="52">
        <v>0</v>
      </c>
    </row>
    <row r="646" spans="2:23">
      <c r="B646" s="137"/>
      <c r="C646" s="137"/>
      <c r="D646" s="137"/>
      <c r="E646" s="137"/>
      <c r="F646" s="51" t="s">
        <v>207</v>
      </c>
      <c r="G646" s="52">
        <f t="shared" si="25"/>
        <v>539.5</v>
      </c>
      <c r="H646" s="52">
        <f t="shared" si="26"/>
        <v>0</v>
      </c>
      <c r="I646" s="52">
        <f t="shared" si="26"/>
        <v>113.7</v>
      </c>
      <c r="J646" s="52">
        <f t="shared" si="26"/>
        <v>425.8</v>
      </c>
      <c r="K646" s="52">
        <f t="shared" si="26"/>
        <v>0</v>
      </c>
      <c r="L646" s="52">
        <v>0</v>
      </c>
      <c r="M646" s="52">
        <v>113.7</v>
      </c>
      <c r="N646" s="52">
        <v>425.8</v>
      </c>
      <c r="O646" s="52">
        <v>0</v>
      </c>
      <c r="P646" s="52">
        <v>0</v>
      </c>
      <c r="Q646" s="52">
        <v>0</v>
      </c>
      <c r="R646" s="52">
        <v>0</v>
      </c>
      <c r="S646" s="52">
        <v>0</v>
      </c>
      <c r="T646" s="52">
        <v>0</v>
      </c>
      <c r="U646" s="52">
        <v>0</v>
      </c>
      <c r="V646" s="52">
        <v>0</v>
      </c>
      <c r="W646" s="52">
        <v>0</v>
      </c>
    </row>
    <row r="647" spans="2:23" ht="31.2">
      <c r="B647" s="137"/>
      <c r="C647" s="137"/>
      <c r="D647" s="137"/>
      <c r="E647" s="137"/>
      <c r="F647" s="51" t="s">
        <v>208</v>
      </c>
      <c r="G647" s="52">
        <f t="shared" si="25"/>
        <v>116.5</v>
      </c>
      <c r="H647" s="52">
        <f t="shared" si="26"/>
        <v>0</v>
      </c>
      <c r="I647" s="52">
        <f t="shared" si="26"/>
        <v>82</v>
      </c>
      <c r="J647" s="52">
        <f t="shared" si="26"/>
        <v>34.5</v>
      </c>
      <c r="K647" s="52">
        <f t="shared" si="26"/>
        <v>0</v>
      </c>
      <c r="L647" s="52">
        <v>0</v>
      </c>
      <c r="M647" s="52">
        <v>82</v>
      </c>
      <c r="N647" s="52">
        <v>34.5</v>
      </c>
      <c r="O647" s="52">
        <v>0</v>
      </c>
      <c r="P647" s="52">
        <v>0</v>
      </c>
      <c r="Q647" s="52">
        <v>0</v>
      </c>
      <c r="R647" s="52">
        <v>0</v>
      </c>
      <c r="S647" s="52">
        <v>0</v>
      </c>
      <c r="T647" s="52">
        <v>0</v>
      </c>
      <c r="U647" s="52">
        <v>0</v>
      </c>
      <c r="V647" s="52">
        <v>0</v>
      </c>
      <c r="W647" s="52">
        <v>0</v>
      </c>
    </row>
    <row r="648" spans="2:23">
      <c r="B648" s="137"/>
      <c r="C648" s="137"/>
      <c r="D648" s="137"/>
      <c r="E648" s="137"/>
      <c r="F648" s="51" t="s">
        <v>209</v>
      </c>
      <c r="G648" s="52">
        <f t="shared" si="25"/>
        <v>0</v>
      </c>
      <c r="H648" s="52">
        <f t="shared" si="26"/>
        <v>0</v>
      </c>
      <c r="I648" s="52">
        <f t="shared" si="26"/>
        <v>0</v>
      </c>
      <c r="J648" s="52">
        <f t="shared" si="26"/>
        <v>0</v>
      </c>
      <c r="K648" s="52">
        <f t="shared" si="26"/>
        <v>0</v>
      </c>
      <c r="L648" s="52">
        <v>0</v>
      </c>
      <c r="M648" s="52">
        <v>0</v>
      </c>
      <c r="N648" s="52">
        <v>0</v>
      </c>
      <c r="O648" s="52">
        <v>0</v>
      </c>
      <c r="P648" s="52">
        <v>0</v>
      </c>
      <c r="Q648" s="52">
        <v>0</v>
      </c>
      <c r="R648" s="52">
        <v>0</v>
      </c>
      <c r="S648" s="52">
        <v>0</v>
      </c>
      <c r="T648" s="52">
        <v>0</v>
      </c>
      <c r="U648" s="52">
        <v>0</v>
      </c>
      <c r="V648" s="52">
        <v>0</v>
      </c>
      <c r="W648" s="52">
        <v>0</v>
      </c>
    </row>
    <row r="649" spans="2:23">
      <c r="B649" s="137"/>
      <c r="C649" s="137"/>
      <c r="D649" s="137"/>
      <c r="E649" s="137"/>
      <c r="F649" s="51" t="s">
        <v>55</v>
      </c>
      <c r="G649" s="52">
        <f t="shared" si="25"/>
        <v>1546.7</v>
      </c>
      <c r="H649" s="52">
        <f t="shared" si="26"/>
        <v>0</v>
      </c>
      <c r="I649" s="52">
        <f t="shared" si="26"/>
        <v>1089</v>
      </c>
      <c r="J649" s="52">
        <f t="shared" si="26"/>
        <v>457.7</v>
      </c>
      <c r="K649" s="52">
        <f t="shared" si="26"/>
        <v>0</v>
      </c>
      <c r="L649" s="52">
        <v>0</v>
      </c>
      <c r="M649" s="52">
        <v>1089</v>
      </c>
      <c r="N649" s="52">
        <v>457.7</v>
      </c>
      <c r="O649" s="52">
        <v>0</v>
      </c>
      <c r="P649" s="52">
        <v>0</v>
      </c>
      <c r="Q649" s="52">
        <v>0</v>
      </c>
      <c r="R649" s="52">
        <v>0</v>
      </c>
      <c r="S649" s="52">
        <v>0</v>
      </c>
      <c r="T649" s="52">
        <v>0</v>
      </c>
      <c r="U649" s="52">
        <v>0</v>
      </c>
      <c r="V649" s="52">
        <v>0</v>
      </c>
      <c r="W649" s="52">
        <v>0</v>
      </c>
    </row>
    <row r="650" spans="2:23" ht="62.4">
      <c r="B650" s="137"/>
      <c r="C650" s="137"/>
      <c r="D650" s="137"/>
      <c r="E650" s="51" t="s">
        <v>210</v>
      </c>
      <c r="F650" s="51" t="s">
        <v>233</v>
      </c>
      <c r="G650" s="52">
        <f t="shared" si="25"/>
        <v>45.7</v>
      </c>
      <c r="H650" s="52">
        <f t="shared" si="26"/>
        <v>0</v>
      </c>
      <c r="I650" s="52">
        <f t="shared" si="26"/>
        <v>32.200000000000003</v>
      </c>
      <c r="J650" s="52">
        <f t="shared" si="26"/>
        <v>13.5</v>
      </c>
      <c r="K650" s="52">
        <f t="shared" si="26"/>
        <v>0</v>
      </c>
      <c r="L650" s="52">
        <v>0</v>
      </c>
      <c r="M650" s="52">
        <v>32.200000000000003</v>
      </c>
      <c r="N650" s="52">
        <v>13.5</v>
      </c>
      <c r="O650" s="52">
        <v>0</v>
      </c>
      <c r="P650" s="52">
        <v>0</v>
      </c>
      <c r="Q650" s="52">
        <v>0</v>
      </c>
      <c r="R650" s="52">
        <v>0</v>
      </c>
      <c r="S650" s="52">
        <v>0</v>
      </c>
      <c r="T650" s="52">
        <v>0</v>
      </c>
      <c r="U650" s="52">
        <v>0</v>
      </c>
      <c r="V650" s="52">
        <v>0</v>
      </c>
      <c r="W650" s="52">
        <v>0</v>
      </c>
    </row>
    <row r="651" spans="2:23">
      <c r="B651" s="137"/>
      <c r="C651" s="137"/>
      <c r="D651" s="137"/>
      <c r="E651" s="137" t="s">
        <v>211</v>
      </c>
      <c r="F651" s="137" t="s">
        <v>197</v>
      </c>
      <c r="G651" s="52">
        <f t="shared" si="25"/>
        <v>0</v>
      </c>
      <c r="H651" s="52">
        <f t="shared" si="26"/>
        <v>0</v>
      </c>
      <c r="I651" s="52">
        <f t="shared" si="26"/>
        <v>0</v>
      </c>
      <c r="J651" s="52">
        <f t="shared" si="26"/>
        <v>0</v>
      </c>
      <c r="K651" s="52">
        <f t="shared" si="26"/>
        <v>0</v>
      </c>
      <c r="L651" s="52">
        <v>0</v>
      </c>
      <c r="M651" s="52">
        <v>0</v>
      </c>
      <c r="N651" s="52">
        <v>0</v>
      </c>
      <c r="O651" s="52">
        <v>0</v>
      </c>
      <c r="P651" s="52">
        <v>0</v>
      </c>
      <c r="Q651" s="52">
        <v>0</v>
      </c>
      <c r="R651" s="52">
        <v>0</v>
      </c>
      <c r="S651" s="52">
        <v>0</v>
      </c>
      <c r="T651" s="52">
        <v>0</v>
      </c>
      <c r="U651" s="52">
        <v>0</v>
      </c>
      <c r="V651" s="52">
        <v>0</v>
      </c>
      <c r="W651" s="52">
        <v>0</v>
      </c>
    </row>
    <row r="652" spans="2:23">
      <c r="B652" s="137"/>
      <c r="C652" s="137"/>
      <c r="D652" s="137" t="s">
        <v>212</v>
      </c>
      <c r="E652" s="137" t="s">
        <v>58</v>
      </c>
      <c r="F652" s="137" t="s">
        <v>197</v>
      </c>
      <c r="G652" s="52">
        <f t="shared" si="25"/>
        <v>40660.1</v>
      </c>
      <c r="H652" s="52">
        <f t="shared" si="26"/>
        <v>40660.1</v>
      </c>
      <c r="I652" s="52">
        <f t="shared" si="26"/>
        <v>0</v>
      </c>
      <c r="J652" s="52">
        <f t="shared" si="26"/>
        <v>0</v>
      </c>
      <c r="K652" s="52">
        <f t="shared" si="26"/>
        <v>0</v>
      </c>
      <c r="L652" s="52">
        <v>0</v>
      </c>
      <c r="M652" s="52">
        <v>0</v>
      </c>
      <c r="N652" s="52">
        <v>0</v>
      </c>
      <c r="O652" s="52">
        <v>0</v>
      </c>
      <c r="P652" s="52">
        <v>0</v>
      </c>
      <c r="Q652" s="52">
        <v>0</v>
      </c>
      <c r="R652" s="52">
        <v>0</v>
      </c>
      <c r="S652" s="52">
        <v>0</v>
      </c>
      <c r="T652" s="52">
        <v>40660.1</v>
      </c>
      <c r="U652" s="52">
        <v>0</v>
      </c>
      <c r="V652" s="52">
        <v>0</v>
      </c>
      <c r="W652" s="52">
        <v>0</v>
      </c>
    </row>
    <row r="653" spans="2:23">
      <c r="B653" s="137"/>
      <c r="C653" s="137"/>
      <c r="D653" s="137"/>
      <c r="E653" s="137" t="s">
        <v>199</v>
      </c>
      <c r="F653" s="51" t="s">
        <v>213</v>
      </c>
      <c r="G653" s="52">
        <f t="shared" si="25"/>
        <v>0</v>
      </c>
      <c r="H653" s="52">
        <f t="shared" si="26"/>
        <v>0</v>
      </c>
      <c r="I653" s="52">
        <f t="shared" si="26"/>
        <v>0</v>
      </c>
      <c r="J653" s="52">
        <f t="shared" si="26"/>
        <v>0</v>
      </c>
      <c r="K653" s="52">
        <f t="shared" si="26"/>
        <v>0</v>
      </c>
      <c r="L653" s="52">
        <v>0</v>
      </c>
      <c r="M653" s="52">
        <v>0</v>
      </c>
      <c r="N653" s="52">
        <v>0</v>
      </c>
      <c r="O653" s="52">
        <v>0</v>
      </c>
      <c r="P653" s="52">
        <v>0</v>
      </c>
      <c r="Q653" s="52">
        <v>0</v>
      </c>
      <c r="R653" s="52">
        <v>0</v>
      </c>
      <c r="S653" s="52">
        <v>0</v>
      </c>
      <c r="T653" s="52">
        <v>0</v>
      </c>
      <c r="U653" s="52">
        <v>0</v>
      </c>
      <c r="V653" s="52">
        <v>0</v>
      </c>
      <c r="W653" s="52">
        <v>0</v>
      </c>
    </row>
    <row r="654" spans="2:23">
      <c r="B654" s="137"/>
      <c r="C654" s="137"/>
      <c r="D654" s="137"/>
      <c r="E654" s="137"/>
      <c r="F654" s="51" t="s">
        <v>55</v>
      </c>
      <c r="G654" s="52">
        <f t="shared" si="25"/>
        <v>12905.1</v>
      </c>
      <c r="H654" s="52">
        <f t="shared" si="26"/>
        <v>12905.1</v>
      </c>
      <c r="I654" s="52">
        <f t="shared" si="26"/>
        <v>0</v>
      </c>
      <c r="J654" s="52">
        <f t="shared" si="26"/>
        <v>0</v>
      </c>
      <c r="K654" s="52">
        <f t="shared" si="26"/>
        <v>0</v>
      </c>
      <c r="L654" s="52">
        <v>0</v>
      </c>
      <c r="M654" s="52">
        <v>0</v>
      </c>
      <c r="N654" s="52">
        <v>0</v>
      </c>
      <c r="O654" s="52">
        <v>0</v>
      </c>
      <c r="P654" s="52">
        <v>0</v>
      </c>
      <c r="Q654" s="52">
        <v>0</v>
      </c>
      <c r="R654" s="52">
        <v>0</v>
      </c>
      <c r="S654" s="52">
        <v>0</v>
      </c>
      <c r="T654" s="52">
        <v>12905.1</v>
      </c>
      <c r="U654" s="52">
        <v>0</v>
      </c>
      <c r="V654" s="52">
        <v>0</v>
      </c>
      <c r="W654" s="52">
        <v>0</v>
      </c>
    </row>
    <row r="655" spans="2:23">
      <c r="B655" s="137"/>
      <c r="C655" s="137"/>
      <c r="D655" s="137"/>
      <c r="E655" s="137" t="s">
        <v>112</v>
      </c>
      <c r="F655" s="137" t="s">
        <v>197</v>
      </c>
      <c r="G655" s="52">
        <f t="shared" si="25"/>
        <v>2131.3000000000002</v>
      </c>
      <c r="H655" s="52">
        <f t="shared" si="26"/>
        <v>2131.3000000000002</v>
      </c>
      <c r="I655" s="52">
        <f t="shared" si="26"/>
        <v>0</v>
      </c>
      <c r="J655" s="52">
        <f t="shared" si="26"/>
        <v>0</v>
      </c>
      <c r="K655" s="52">
        <f t="shared" si="26"/>
        <v>0</v>
      </c>
      <c r="L655" s="52">
        <v>0</v>
      </c>
      <c r="M655" s="52">
        <v>0</v>
      </c>
      <c r="N655" s="52">
        <v>0</v>
      </c>
      <c r="O655" s="52">
        <v>0</v>
      </c>
      <c r="P655" s="52">
        <v>0</v>
      </c>
      <c r="Q655" s="52">
        <v>0</v>
      </c>
      <c r="R655" s="52">
        <v>0</v>
      </c>
      <c r="S655" s="52">
        <v>0</v>
      </c>
      <c r="T655" s="52">
        <v>2131.3000000000002</v>
      </c>
      <c r="U655" s="52">
        <v>0</v>
      </c>
      <c r="V655" s="52">
        <v>0</v>
      </c>
      <c r="W655" s="52">
        <v>0</v>
      </c>
    </row>
    <row r="656" spans="2:23">
      <c r="B656" s="137"/>
      <c r="C656" s="137"/>
      <c r="D656" s="137"/>
      <c r="E656" s="137" t="s">
        <v>194</v>
      </c>
      <c r="F656" s="137" t="s">
        <v>197</v>
      </c>
      <c r="G656" s="52">
        <f t="shared" si="25"/>
        <v>852.6</v>
      </c>
      <c r="H656" s="52">
        <f t="shared" si="26"/>
        <v>852.6</v>
      </c>
      <c r="I656" s="52">
        <f t="shared" si="26"/>
        <v>0</v>
      </c>
      <c r="J656" s="52">
        <f t="shared" si="26"/>
        <v>0</v>
      </c>
      <c r="K656" s="52">
        <f t="shared" si="26"/>
        <v>0</v>
      </c>
      <c r="L656" s="52">
        <v>0</v>
      </c>
      <c r="M656" s="52">
        <v>0</v>
      </c>
      <c r="N656" s="52">
        <v>0</v>
      </c>
      <c r="O656" s="52">
        <v>0</v>
      </c>
      <c r="P656" s="52">
        <v>0</v>
      </c>
      <c r="Q656" s="52">
        <v>0</v>
      </c>
      <c r="R656" s="52">
        <v>0</v>
      </c>
      <c r="S656" s="52">
        <v>0</v>
      </c>
      <c r="T656" s="52">
        <v>852.6</v>
      </c>
      <c r="U656" s="52">
        <v>0</v>
      </c>
      <c r="V656" s="52">
        <v>0</v>
      </c>
      <c r="W656" s="52">
        <v>0</v>
      </c>
    </row>
    <row r="657" spans="2:23">
      <c r="B657" s="137"/>
      <c r="C657" s="137"/>
      <c r="D657" s="137"/>
      <c r="E657" s="137" t="s">
        <v>200</v>
      </c>
      <c r="F657" s="51" t="s">
        <v>214</v>
      </c>
      <c r="G657" s="52">
        <f t="shared" si="25"/>
        <v>1524.4</v>
      </c>
      <c r="H657" s="52">
        <f t="shared" si="26"/>
        <v>1524.4</v>
      </c>
      <c r="I657" s="52">
        <f t="shared" si="26"/>
        <v>0</v>
      </c>
      <c r="J657" s="52">
        <f t="shared" si="26"/>
        <v>0</v>
      </c>
      <c r="K657" s="52">
        <f t="shared" si="26"/>
        <v>0</v>
      </c>
      <c r="L657" s="52">
        <v>0</v>
      </c>
      <c r="M657" s="52">
        <v>0</v>
      </c>
      <c r="N657" s="52">
        <v>0</v>
      </c>
      <c r="O657" s="52">
        <v>0</v>
      </c>
      <c r="P657" s="52">
        <v>0</v>
      </c>
      <c r="Q657" s="52">
        <v>0</v>
      </c>
      <c r="R657" s="52">
        <v>0</v>
      </c>
      <c r="S657" s="52">
        <v>0</v>
      </c>
      <c r="T657" s="52">
        <v>1524.4</v>
      </c>
      <c r="U657" s="52">
        <v>0</v>
      </c>
      <c r="V657" s="52">
        <v>0</v>
      </c>
      <c r="W657" s="52">
        <v>0</v>
      </c>
    </row>
    <row r="658" spans="2:23" ht="31.2">
      <c r="B658" s="137"/>
      <c r="C658" s="137"/>
      <c r="D658" s="137"/>
      <c r="E658" s="137"/>
      <c r="F658" s="51" t="s">
        <v>215</v>
      </c>
      <c r="G658" s="52">
        <f t="shared" si="25"/>
        <v>1401.4</v>
      </c>
      <c r="H658" s="52">
        <f t="shared" si="26"/>
        <v>1401.4</v>
      </c>
      <c r="I658" s="52">
        <f t="shared" si="26"/>
        <v>0</v>
      </c>
      <c r="J658" s="52">
        <f t="shared" si="26"/>
        <v>0</v>
      </c>
      <c r="K658" s="52">
        <f t="shared" si="26"/>
        <v>0</v>
      </c>
      <c r="L658" s="52">
        <v>0</v>
      </c>
      <c r="M658" s="52">
        <v>0</v>
      </c>
      <c r="N658" s="52">
        <v>0</v>
      </c>
      <c r="O658" s="52">
        <v>0</v>
      </c>
      <c r="P658" s="52">
        <v>0</v>
      </c>
      <c r="Q658" s="52">
        <v>0</v>
      </c>
      <c r="R658" s="52">
        <v>0</v>
      </c>
      <c r="S658" s="52">
        <v>0</v>
      </c>
      <c r="T658" s="52">
        <v>1401.4</v>
      </c>
      <c r="U658" s="52">
        <v>0</v>
      </c>
      <c r="V658" s="52">
        <v>0</v>
      </c>
      <c r="W658" s="52">
        <v>0</v>
      </c>
    </row>
    <row r="659" spans="2:23">
      <c r="B659" s="137"/>
      <c r="C659" s="137"/>
      <c r="D659" s="137"/>
      <c r="E659" s="137"/>
      <c r="F659" s="51" t="s">
        <v>216</v>
      </c>
      <c r="G659" s="52">
        <f t="shared" si="25"/>
        <v>1570.8</v>
      </c>
      <c r="H659" s="52">
        <f t="shared" si="26"/>
        <v>1570.8</v>
      </c>
      <c r="I659" s="52">
        <f t="shared" si="26"/>
        <v>0</v>
      </c>
      <c r="J659" s="52">
        <f t="shared" si="26"/>
        <v>0</v>
      </c>
      <c r="K659" s="52">
        <f t="shared" si="26"/>
        <v>0</v>
      </c>
      <c r="L659" s="52">
        <v>0</v>
      </c>
      <c r="M659" s="52">
        <v>0</v>
      </c>
      <c r="N659" s="52">
        <v>0</v>
      </c>
      <c r="O659" s="52">
        <v>0</v>
      </c>
      <c r="P659" s="52">
        <v>0</v>
      </c>
      <c r="Q659" s="52">
        <v>0</v>
      </c>
      <c r="R659" s="52">
        <v>0</v>
      </c>
      <c r="S659" s="52">
        <v>0</v>
      </c>
      <c r="T659" s="52">
        <v>1570.8</v>
      </c>
      <c r="U659" s="52">
        <v>0</v>
      </c>
      <c r="V659" s="52">
        <v>0</v>
      </c>
      <c r="W659" s="52">
        <v>0</v>
      </c>
    </row>
    <row r="660" spans="2:23">
      <c r="B660" s="137"/>
      <c r="C660" s="137"/>
      <c r="D660" s="137"/>
      <c r="E660" s="137"/>
      <c r="F660" s="51" t="s">
        <v>55</v>
      </c>
      <c r="G660" s="52">
        <f t="shared" si="25"/>
        <v>3713.8</v>
      </c>
      <c r="H660" s="52">
        <f t="shared" si="26"/>
        <v>3713.8</v>
      </c>
      <c r="I660" s="52">
        <f t="shared" si="26"/>
        <v>0</v>
      </c>
      <c r="J660" s="52">
        <f t="shared" si="26"/>
        <v>0</v>
      </c>
      <c r="K660" s="52">
        <f t="shared" si="26"/>
        <v>0</v>
      </c>
      <c r="L660" s="52">
        <v>0</v>
      </c>
      <c r="M660" s="52">
        <v>0</v>
      </c>
      <c r="N660" s="52">
        <v>0</v>
      </c>
      <c r="O660" s="52">
        <v>0</v>
      </c>
      <c r="P660" s="52">
        <v>0</v>
      </c>
      <c r="Q660" s="52">
        <v>0</v>
      </c>
      <c r="R660" s="52">
        <v>0</v>
      </c>
      <c r="S660" s="52">
        <v>0</v>
      </c>
      <c r="T660" s="52">
        <v>3713.8</v>
      </c>
      <c r="U660" s="52">
        <v>0</v>
      </c>
      <c r="V660" s="52">
        <v>0</v>
      </c>
      <c r="W660" s="52">
        <v>0</v>
      </c>
    </row>
    <row r="661" spans="2:23">
      <c r="B661" s="137"/>
      <c r="C661" s="137"/>
      <c r="D661" s="137"/>
      <c r="E661" s="137" t="s">
        <v>201</v>
      </c>
      <c r="F661" s="137" t="s">
        <v>197</v>
      </c>
      <c r="G661" s="52">
        <f t="shared" si="25"/>
        <v>0</v>
      </c>
      <c r="H661" s="52">
        <f t="shared" si="26"/>
        <v>0</v>
      </c>
      <c r="I661" s="52">
        <f t="shared" si="26"/>
        <v>0</v>
      </c>
      <c r="J661" s="52">
        <f t="shared" si="26"/>
        <v>0</v>
      </c>
      <c r="K661" s="52">
        <f t="shared" si="26"/>
        <v>0</v>
      </c>
      <c r="L661" s="52">
        <v>0</v>
      </c>
      <c r="M661" s="52">
        <v>0</v>
      </c>
      <c r="N661" s="52">
        <v>0</v>
      </c>
      <c r="O661" s="52">
        <v>0</v>
      </c>
      <c r="P661" s="52">
        <v>0</v>
      </c>
      <c r="Q661" s="52">
        <v>0</v>
      </c>
      <c r="R661" s="52">
        <v>0</v>
      </c>
      <c r="S661" s="52">
        <v>0</v>
      </c>
      <c r="T661" s="52">
        <v>0</v>
      </c>
      <c r="U661" s="52">
        <v>0</v>
      </c>
      <c r="V661" s="52">
        <v>0</v>
      </c>
      <c r="W661" s="52">
        <v>0</v>
      </c>
    </row>
    <row r="662" spans="2:23">
      <c r="B662" s="137"/>
      <c r="C662" s="137"/>
      <c r="D662" s="137"/>
      <c r="E662" s="137" t="s">
        <v>217</v>
      </c>
      <c r="F662" s="137" t="s">
        <v>197</v>
      </c>
      <c r="G662" s="52">
        <f t="shared" si="25"/>
        <v>2207.8000000000002</v>
      </c>
      <c r="H662" s="52">
        <f t="shared" si="26"/>
        <v>2207.8000000000002</v>
      </c>
      <c r="I662" s="52">
        <f t="shared" si="26"/>
        <v>0</v>
      </c>
      <c r="J662" s="52">
        <f t="shared" si="26"/>
        <v>0</v>
      </c>
      <c r="K662" s="52">
        <f t="shared" si="26"/>
        <v>0</v>
      </c>
      <c r="L662" s="52">
        <v>0</v>
      </c>
      <c r="M662" s="52">
        <v>0</v>
      </c>
      <c r="N662" s="52">
        <v>0</v>
      </c>
      <c r="O662" s="52">
        <v>0</v>
      </c>
      <c r="P662" s="52">
        <v>0</v>
      </c>
      <c r="Q662" s="52">
        <v>0</v>
      </c>
      <c r="R662" s="52">
        <v>0</v>
      </c>
      <c r="S662" s="52">
        <v>0</v>
      </c>
      <c r="T662" s="52">
        <v>2207.8000000000002</v>
      </c>
      <c r="U662" s="52">
        <v>0</v>
      </c>
      <c r="V662" s="52">
        <v>0</v>
      </c>
      <c r="W662" s="52">
        <v>0</v>
      </c>
    </row>
    <row r="663" spans="2:23">
      <c r="B663" s="137"/>
      <c r="C663" s="137"/>
      <c r="D663" s="137"/>
      <c r="E663" s="137" t="s">
        <v>218</v>
      </c>
      <c r="F663" s="137" t="s">
        <v>197</v>
      </c>
      <c r="G663" s="52">
        <f t="shared" si="25"/>
        <v>996.4</v>
      </c>
      <c r="H663" s="52">
        <f t="shared" si="26"/>
        <v>996.4</v>
      </c>
      <c r="I663" s="52">
        <f t="shared" si="26"/>
        <v>0</v>
      </c>
      <c r="J663" s="52">
        <f t="shared" si="26"/>
        <v>0</v>
      </c>
      <c r="K663" s="52">
        <f t="shared" si="26"/>
        <v>0</v>
      </c>
      <c r="L663" s="52">
        <v>0</v>
      </c>
      <c r="M663" s="52">
        <v>0</v>
      </c>
      <c r="N663" s="52">
        <v>0</v>
      </c>
      <c r="O663" s="52">
        <v>0</v>
      </c>
      <c r="P663" s="52">
        <v>0</v>
      </c>
      <c r="Q663" s="52">
        <v>0</v>
      </c>
      <c r="R663" s="52">
        <v>0</v>
      </c>
      <c r="S663" s="52">
        <v>0</v>
      </c>
      <c r="T663" s="52">
        <v>996.4</v>
      </c>
      <c r="U663" s="52">
        <v>0</v>
      </c>
      <c r="V663" s="52">
        <v>0</v>
      </c>
      <c r="W663" s="52">
        <v>0</v>
      </c>
    </row>
    <row r="664" spans="2:23">
      <c r="B664" s="137"/>
      <c r="C664" s="137"/>
      <c r="D664" s="137"/>
      <c r="E664" s="137" t="s">
        <v>202</v>
      </c>
      <c r="F664" s="137" t="s">
        <v>197</v>
      </c>
      <c r="G664" s="52">
        <f t="shared" si="25"/>
        <v>0</v>
      </c>
      <c r="H664" s="52">
        <f t="shared" si="26"/>
        <v>0</v>
      </c>
      <c r="I664" s="52">
        <f t="shared" si="26"/>
        <v>0</v>
      </c>
      <c r="J664" s="52">
        <f t="shared" si="26"/>
        <v>0</v>
      </c>
      <c r="K664" s="52">
        <f t="shared" si="26"/>
        <v>0</v>
      </c>
      <c r="L664" s="52">
        <v>0</v>
      </c>
      <c r="M664" s="52">
        <v>0</v>
      </c>
      <c r="N664" s="52">
        <v>0</v>
      </c>
      <c r="O664" s="52">
        <v>0</v>
      </c>
      <c r="P664" s="52">
        <v>0</v>
      </c>
      <c r="Q664" s="52">
        <v>0</v>
      </c>
      <c r="R664" s="52">
        <v>0</v>
      </c>
      <c r="S664" s="52">
        <v>0</v>
      </c>
      <c r="T664" s="52">
        <v>0</v>
      </c>
      <c r="U664" s="52">
        <v>0</v>
      </c>
      <c r="V664" s="52">
        <v>0</v>
      </c>
      <c r="W664" s="52">
        <v>0</v>
      </c>
    </row>
    <row r="665" spans="2:23">
      <c r="B665" s="137"/>
      <c r="C665" s="137"/>
      <c r="D665" s="137"/>
      <c r="E665" s="137" t="s">
        <v>235</v>
      </c>
      <c r="F665" s="137" t="s">
        <v>197</v>
      </c>
      <c r="G665" s="52">
        <f t="shared" si="25"/>
        <v>44.1</v>
      </c>
      <c r="H665" s="52">
        <f t="shared" si="26"/>
        <v>44.1</v>
      </c>
      <c r="I665" s="52">
        <f t="shared" si="26"/>
        <v>0</v>
      </c>
      <c r="J665" s="52">
        <f t="shared" si="26"/>
        <v>0</v>
      </c>
      <c r="K665" s="52">
        <f t="shared" si="26"/>
        <v>0</v>
      </c>
      <c r="L665" s="52">
        <v>0</v>
      </c>
      <c r="M665" s="52">
        <v>0</v>
      </c>
      <c r="N665" s="52">
        <v>0</v>
      </c>
      <c r="O665" s="52">
        <v>0</v>
      </c>
      <c r="P665" s="52">
        <v>0</v>
      </c>
      <c r="Q665" s="52">
        <v>0</v>
      </c>
      <c r="R665" s="52">
        <v>0</v>
      </c>
      <c r="S665" s="52">
        <v>0</v>
      </c>
      <c r="T665" s="52">
        <v>44.1</v>
      </c>
      <c r="U665" s="52">
        <v>0</v>
      </c>
      <c r="V665" s="52">
        <v>0</v>
      </c>
      <c r="W665" s="52">
        <v>0</v>
      </c>
    </row>
    <row r="666" spans="2:23">
      <c r="B666" s="137"/>
      <c r="C666" s="137"/>
      <c r="D666" s="137"/>
      <c r="E666" s="137" t="s">
        <v>220</v>
      </c>
      <c r="F666" s="137" t="s">
        <v>197</v>
      </c>
      <c r="G666" s="52">
        <f t="shared" si="25"/>
        <v>36.200000000000003</v>
      </c>
      <c r="H666" s="52">
        <f t="shared" si="26"/>
        <v>36.200000000000003</v>
      </c>
      <c r="I666" s="52">
        <f t="shared" si="26"/>
        <v>0</v>
      </c>
      <c r="J666" s="52">
        <f t="shared" si="26"/>
        <v>0</v>
      </c>
      <c r="K666" s="52">
        <f t="shared" si="26"/>
        <v>0</v>
      </c>
      <c r="L666" s="52">
        <v>0</v>
      </c>
      <c r="M666" s="52">
        <v>0</v>
      </c>
      <c r="N666" s="52">
        <v>0</v>
      </c>
      <c r="O666" s="52">
        <v>0</v>
      </c>
      <c r="P666" s="52">
        <v>0</v>
      </c>
      <c r="Q666" s="52">
        <v>0</v>
      </c>
      <c r="R666" s="52">
        <v>0</v>
      </c>
      <c r="S666" s="52">
        <v>0</v>
      </c>
      <c r="T666" s="52">
        <v>36.200000000000003</v>
      </c>
      <c r="U666" s="52">
        <v>0</v>
      </c>
      <c r="V666" s="52">
        <v>0</v>
      </c>
      <c r="W666" s="52">
        <v>0</v>
      </c>
    </row>
    <row r="667" spans="2:23" ht="31.2">
      <c r="B667" s="137"/>
      <c r="C667" s="137"/>
      <c r="D667" s="137"/>
      <c r="E667" s="137" t="s">
        <v>221</v>
      </c>
      <c r="F667" s="51" t="s">
        <v>222</v>
      </c>
      <c r="G667" s="52">
        <f t="shared" si="25"/>
        <v>0</v>
      </c>
      <c r="H667" s="52">
        <f t="shared" si="26"/>
        <v>0</v>
      </c>
      <c r="I667" s="52">
        <f t="shared" si="26"/>
        <v>0</v>
      </c>
      <c r="J667" s="52">
        <f t="shared" si="26"/>
        <v>0</v>
      </c>
      <c r="K667" s="52">
        <f t="shared" si="26"/>
        <v>0</v>
      </c>
      <c r="L667" s="52">
        <v>0</v>
      </c>
      <c r="M667" s="52">
        <v>0</v>
      </c>
      <c r="N667" s="52">
        <v>0</v>
      </c>
      <c r="O667" s="52">
        <v>0</v>
      </c>
      <c r="P667" s="52">
        <v>0</v>
      </c>
      <c r="Q667" s="52">
        <v>0</v>
      </c>
      <c r="R667" s="52">
        <v>0</v>
      </c>
      <c r="S667" s="52">
        <v>0</v>
      </c>
      <c r="T667" s="52">
        <v>0</v>
      </c>
      <c r="U667" s="52">
        <v>0</v>
      </c>
      <c r="V667" s="52">
        <v>0</v>
      </c>
      <c r="W667" s="52">
        <v>0</v>
      </c>
    </row>
    <row r="668" spans="2:23">
      <c r="B668" s="137"/>
      <c r="C668" s="137"/>
      <c r="D668" s="137"/>
      <c r="E668" s="137"/>
      <c r="F668" s="51" t="s">
        <v>223</v>
      </c>
      <c r="G668" s="52">
        <f t="shared" si="25"/>
        <v>0</v>
      </c>
      <c r="H668" s="52">
        <f t="shared" si="26"/>
        <v>0</v>
      </c>
      <c r="I668" s="52">
        <f t="shared" si="26"/>
        <v>0</v>
      </c>
      <c r="J668" s="52">
        <f t="shared" si="26"/>
        <v>0</v>
      </c>
      <c r="K668" s="52">
        <f t="shared" si="26"/>
        <v>0</v>
      </c>
      <c r="L668" s="52">
        <v>0</v>
      </c>
      <c r="M668" s="52">
        <v>0</v>
      </c>
      <c r="N668" s="52">
        <v>0</v>
      </c>
      <c r="O668" s="52">
        <v>0</v>
      </c>
      <c r="P668" s="52">
        <v>0</v>
      </c>
      <c r="Q668" s="52">
        <v>0</v>
      </c>
      <c r="R668" s="52">
        <v>0</v>
      </c>
      <c r="S668" s="52">
        <v>0</v>
      </c>
      <c r="T668" s="52">
        <v>0</v>
      </c>
      <c r="U668" s="52">
        <v>0</v>
      </c>
      <c r="V668" s="52">
        <v>0</v>
      </c>
      <c r="W668" s="52">
        <v>0</v>
      </c>
    </row>
    <row r="669" spans="2:23">
      <c r="B669" s="137"/>
      <c r="C669" s="137"/>
      <c r="D669" s="137"/>
      <c r="E669" s="137" t="s">
        <v>54</v>
      </c>
      <c r="F669" s="137" t="s">
        <v>197</v>
      </c>
      <c r="G669" s="52">
        <f t="shared" si="25"/>
        <v>0</v>
      </c>
      <c r="H669" s="52">
        <f t="shared" si="26"/>
        <v>0</v>
      </c>
      <c r="I669" s="52">
        <f t="shared" si="26"/>
        <v>0</v>
      </c>
      <c r="J669" s="52">
        <f t="shared" si="26"/>
        <v>0</v>
      </c>
      <c r="K669" s="52">
        <f t="shared" si="26"/>
        <v>0</v>
      </c>
      <c r="L669" s="52">
        <v>0</v>
      </c>
      <c r="M669" s="52">
        <v>0</v>
      </c>
      <c r="N669" s="52">
        <v>0</v>
      </c>
      <c r="O669" s="52">
        <v>0</v>
      </c>
      <c r="P669" s="52">
        <v>0</v>
      </c>
      <c r="Q669" s="52">
        <v>0</v>
      </c>
      <c r="R669" s="52">
        <v>0</v>
      </c>
      <c r="S669" s="52">
        <v>0</v>
      </c>
      <c r="T669" s="52">
        <v>0</v>
      </c>
      <c r="U669" s="52">
        <v>0</v>
      </c>
      <c r="V669" s="52">
        <v>0</v>
      </c>
      <c r="W669" s="52">
        <v>0</v>
      </c>
    </row>
    <row r="670" spans="2:23">
      <c r="B670" s="137"/>
      <c r="C670" s="137"/>
      <c r="D670" s="137"/>
      <c r="E670" s="137" t="s">
        <v>224</v>
      </c>
      <c r="F670" s="137" t="s">
        <v>197</v>
      </c>
      <c r="G670" s="52">
        <f t="shared" si="25"/>
        <v>980.5</v>
      </c>
      <c r="H670" s="52">
        <f t="shared" si="26"/>
        <v>980.5</v>
      </c>
      <c r="I670" s="52">
        <f t="shared" si="26"/>
        <v>0</v>
      </c>
      <c r="J670" s="52">
        <f t="shared" si="26"/>
        <v>0</v>
      </c>
      <c r="K670" s="52">
        <f t="shared" si="26"/>
        <v>0</v>
      </c>
      <c r="L670" s="52">
        <v>0</v>
      </c>
      <c r="M670" s="52">
        <v>0</v>
      </c>
      <c r="N670" s="52">
        <v>0</v>
      </c>
      <c r="O670" s="52">
        <v>0</v>
      </c>
      <c r="P670" s="52">
        <v>0</v>
      </c>
      <c r="Q670" s="52">
        <v>0</v>
      </c>
      <c r="R670" s="52">
        <v>0</v>
      </c>
      <c r="S670" s="52">
        <v>0</v>
      </c>
      <c r="T670" s="52">
        <v>980.5</v>
      </c>
      <c r="U670" s="52">
        <v>0</v>
      </c>
      <c r="V670" s="52">
        <v>0</v>
      </c>
      <c r="W670" s="52">
        <v>0</v>
      </c>
    </row>
    <row r="671" spans="2:23">
      <c r="B671" s="137"/>
      <c r="C671" s="137"/>
      <c r="D671" s="137"/>
      <c r="E671" s="137" t="s">
        <v>225</v>
      </c>
      <c r="F671" s="137" t="s">
        <v>197</v>
      </c>
      <c r="G671" s="52">
        <f t="shared" si="25"/>
        <v>0</v>
      </c>
      <c r="H671" s="52">
        <f t="shared" si="26"/>
        <v>0</v>
      </c>
      <c r="I671" s="52">
        <f t="shared" si="26"/>
        <v>0</v>
      </c>
      <c r="J671" s="52">
        <f t="shared" si="26"/>
        <v>0</v>
      </c>
      <c r="K671" s="52">
        <f t="shared" si="26"/>
        <v>0</v>
      </c>
      <c r="L671" s="52">
        <v>0</v>
      </c>
      <c r="M671" s="52">
        <v>0</v>
      </c>
      <c r="N671" s="52">
        <v>0</v>
      </c>
      <c r="O671" s="52">
        <v>0</v>
      </c>
      <c r="P671" s="52">
        <v>0</v>
      </c>
      <c r="Q671" s="52">
        <v>0</v>
      </c>
      <c r="R671" s="52">
        <v>0</v>
      </c>
      <c r="S671" s="52">
        <v>0</v>
      </c>
      <c r="T671" s="52">
        <v>0</v>
      </c>
      <c r="U671" s="52">
        <v>0</v>
      </c>
      <c r="V671" s="52">
        <v>0</v>
      </c>
      <c r="W671" s="52">
        <v>0</v>
      </c>
    </row>
    <row r="672" spans="2:23">
      <c r="B672" s="137"/>
      <c r="C672" s="137"/>
      <c r="D672" s="137"/>
      <c r="E672" s="137" t="s">
        <v>55</v>
      </c>
      <c r="F672" s="137" t="s">
        <v>197</v>
      </c>
      <c r="G672" s="52">
        <f t="shared" si="25"/>
        <v>270.8</v>
      </c>
      <c r="H672" s="52">
        <f t="shared" si="26"/>
        <v>270.8</v>
      </c>
      <c r="I672" s="52">
        <f t="shared" si="26"/>
        <v>0</v>
      </c>
      <c r="J672" s="52">
        <f t="shared" si="26"/>
        <v>0</v>
      </c>
      <c r="K672" s="52">
        <f t="shared" si="26"/>
        <v>0</v>
      </c>
      <c r="L672" s="52">
        <v>0</v>
      </c>
      <c r="M672" s="52">
        <v>0</v>
      </c>
      <c r="N672" s="52">
        <v>0</v>
      </c>
      <c r="O672" s="52">
        <v>0</v>
      </c>
      <c r="P672" s="52">
        <v>0</v>
      </c>
      <c r="Q672" s="52">
        <v>0</v>
      </c>
      <c r="R672" s="52">
        <v>0</v>
      </c>
      <c r="S672" s="52">
        <v>0</v>
      </c>
      <c r="T672" s="52">
        <v>270.8</v>
      </c>
      <c r="U672" s="52">
        <v>0</v>
      </c>
      <c r="V672" s="52">
        <v>0</v>
      </c>
      <c r="W672" s="52">
        <v>0</v>
      </c>
    </row>
    <row r="673" spans="2:23">
      <c r="B673" s="137"/>
      <c r="C673" s="137"/>
      <c r="D673" s="137"/>
      <c r="E673" s="137" t="s">
        <v>226</v>
      </c>
      <c r="F673" s="137" t="s">
        <v>197</v>
      </c>
      <c r="G673" s="52">
        <f t="shared" si="25"/>
        <v>12024.9</v>
      </c>
      <c r="H673" s="52">
        <f t="shared" si="26"/>
        <v>12024.9</v>
      </c>
      <c r="I673" s="52">
        <f t="shared" si="26"/>
        <v>0</v>
      </c>
      <c r="J673" s="52">
        <f t="shared" si="26"/>
        <v>0</v>
      </c>
      <c r="K673" s="52">
        <f t="shared" si="26"/>
        <v>0</v>
      </c>
      <c r="L673" s="52">
        <v>0</v>
      </c>
      <c r="M673" s="52">
        <v>0</v>
      </c>
      <c r="N673" s="52">
        <v>0</v>
      </c>
      <c r="O673" s="52">
        <v>0</v>
      </c>
      <c r="P673" s="52">
        <v>0</v>
      </c>
      <c r="Q673" s="52">
        <v>0</v>
      </c>
      <c r="R673" s="52">
        <v>0</v>
      </c>
      <c r="S673" s="52">
        <v>0</v>
      </c>
      <c r="T673" s="52">
        <v>12024.9</v>
      </c>
      <c r="U673" s="52">
        <v>0</v>
      </c>
      <c r="V673" s="52">
        <v>0</v>
      </c>
      <c r="W673" s="52">
        <v>0</v>
      </c>
    </row>
    <row r="674" spans="2:23">
      <c r="B674" s="137"/>
      <c r="C674" s="137"/>
      <c r="D674" s="137" t="s">
        <v>227</v>
      </c>
      <c r="E674" s="137" t="s">
        <v>197</v>
      </c>
      <c r="F674" s="137" t="s">
        <v>197</v>
      </c>
      <c r="G674" s="52">
        <f t="shared" si="25"/>
        <v>43260.399999999994</v>
      </c>
      <c r="H674" s="52">
        <f t="shared" si="26"/>
        <v>43260.399999999994</v>
      </c>
      <c r="I674" s="52">
        <f t="shared" si="26"/>
        <v>0</v>
      </c>
      <c r="J674" s="52">
        <f t="shared" si="26"/>
        <v>0</v>
      </c>
      <c r="K674" s="52">
        <f t="shared" si="26"/>
        <v>0</v>
      </c>
      <c r="L674" s="52">
        <v>0</v>
      </c>
      <c r="M674" s="52">
        <v>0</v>
      </c>
      <c r="N674" s="52">
        <v>0</v>
      </c>
      <c r="O674" s="52">
        <v>0</v>
      </c>
      <c r="P674" s="52">
        <v>668.7</v>
      </c>
      <c r="Q674" s="52">
        <v>0</v>
      </c>
      <c r="R674" s="52">
        <v>0</v>
      </c>
      <c r="S674" s="52">
        <v>0</v>
      </c>
      <c r="T674" s="52">
        <v>42591.7</v>
      </c>
      <c r="U674" s="52">
        <v>0</v>
      </c>
      <c r="V674" s="52">
        <v>0</v>
      </c>
      <c r="W674" s="52">
        <v>0</v>
      </c>
    </row>
    <row r="675" spans="2:23">
      <c r="B675" s="137" t="s">
        <v>125</v>
      </c>
      <c r="C675" s="137" t="s">
        <v>139</v>
      </c>
      <c r="D675" s="137" t="s">
        <v>123</v>
      </c>
      <c r="E675" s="137"/>
      <c r="F675" s="137" t="s">
        <v>197</v>
      </c>
      <c r="G675" s="52">
        <f t="shared" si="25"/>
        <v>108298.9</v>
      </c>
      <c r="H675" s="52">
        <f t="shared" si="26"/>
        <v>55153.599999999999</v>
      </c>
      <c r="I675" s="52">
        <f t="shared" si="26"/>
        <v>37323.1</v>
      </c>
      <c r="J675" s="52">
        <f t="shared" si="26"/>
        <v>15822.2</v>
      </c>
      <c r="K675" s="52">
        <f t="shared" si="26"/>
        <v>0</v>
      </c>
      <c r="L675" s="52">
        <v>7520.9</v>
      </c>
      <c r="M675" s="52">
        <v>37323.1</v>
      </c>
      <c r="N675" s="52">
        <v>15822.2</v>
      </c>
      <c r="O675" s="52">
        <v>0</v>
      </c>
      <c r="P675" s="52">
        <v>482.2</v>
      </c>
      <c r="Q675" s="52">
        <v>0</v>
      </c>
      <c r="R675" s="52">
        <v>0</v>
      </c>
      <c r="S675" s="52">
        <v>0</v>
      </c>
      <c r="T675" s="52">
        <v>47150.5</v>
      </c>
      <c r="U675" s="52">
        <v>0</v>
      </c>
      <c r="V675" s="52">
        <v>0</v>
      </c>
      <c r="W675" s="52">
        <v>0</v>
      </c>
    </row>
    <row r="676" spans="2:23">
      <c r="B676" s="137"/>
      <c r="C676" s="137"/>
      <c r="D676" s="137" t="s">
        <v>198</v>
      </c>
      <c r="E676" s="137" t="s">
        <v>58</v>
      </c>
      <c r="F676" s="137" t="s">
        <v>197</v>
      </c>
      <c r="G676" s="52">
        <f t="shared" si="25"/>
        <v>53145.3</v>
      </c>
      <c r="H676" s="52">
        <f t="shared" si="26"/>
        <v>0</v>
      </c>
      <c r="I676" s="52">
        <f t="shared" si="26"/>
        <v>37323.1</v>
      </c>
      <c r="J676" s="52">
        <f t="shared" si="26"/>
        <v>15822.2</v>
      </c>
      <c r="K676" s="52">
        <f t="shared" si="26"/>
        <v>0</v>
      </c>
      <c r="L676" s="52">
        <v>0</v>
      </c>
      <c r="M676" s="52">
        <v>37323.1</v>
      </c>
      <c r="N676" s="52">
        <v>15822.2</v>
      </c>
      <c r="O676" s="52">
        <v>0</v>
      </c>
      <c r="P676" s="52">
        <v>0</v>
      </c>
      <c r="Q676" s="52">
        <v>0</v>
      </c>
      <c r="R676" s="52">
        <v>0</v>
      </c>
      <c r="S676" s="52">
        <v>0</v>
      </c>
      <c r="T676" s="52">
        <v>0</v>
      </c>
      <c r="U676" s="52">
        <v>0</v>
      </c>
      <c r="V676" s="52">
        <v>0</v>
      </c>
      <c r="W676" s="52">
        <v>0</v>
      </c>
    </row>
    <row r="677" spans="2:23">
      <c r="B677" s="137"/>
      <c r="C677" s="137"/>
      <c r="D677" s="137"/>
      <c r="E677" s="137" t="s">
        <v>153</v>
      </c>
      <c r="F677" s="51" t="s">
        <v>58</v>
      </c>
      <c r="G677" s="52">
        <f t="shared" si="25"/>
        <v>47793.1</v>
      </c>
      <c r="H677" s="52">
        <f t="shared" si="26"/>
        <v>0</v>
      </c>
      <c r="I677" s="52">
        <f t="shared" si="26"/>
        <v>33637.599999999999</v>
      </c>
      <c r="J677" s="52">
        <f t="shared" si="26"/>
        <v>14155.5</v>
      </c>
      <c r="K677" s="52">
        <f t="shared" si="26"/>
        <v>0</v>
      </c>
      <c r="L677" s="52">
        <v>0</v>
      </c>
      <c r="M677" s="52">
        <v>33637.599999999999</v>
      </c>
      <c r="N677" s="52">
        <v>14155.5</v>
      </c>
      <c r="O677" s="52">
        <v>0</v>
      </c>
      <c r="P677" s="52">
        <v>0</v>
      </c>
      <c r="Q677" s="52">
        <v>0</v>
      </c>
      <c r="R677" s="52">
        <v>0</v>
      </c>
      <c r="S677" s="52">
        <v>0</v>
      </c>
      <c r="T677" s="52">
        <v>0</v>
      </c>
      <c r="U677" s="52">
        <v>0</v>
      </c>
      <c r="V677" s="52">
        <v>0</v>
      </c>
      <c r="W677" s="52">
        <v>0</v>
      </c>
    </row>
    <row r="678" spans="2:23">
      <c r="B678" s="137"/>
      <c r="C678" s="137"/>
      <c r="D678" s="137"/>
      <c r="E678" s="137"/>
      <c r="F678" s="51" t="s">
        <v>199</v>
      </c>
      <c r="G678" s="52">
        <f t="shared" si="25"/>
        <v>15286.6</v>
      </c>
      <c r="H678" s="52">
        <f t="shared" si="26"/>
        <v>0</v>
      </c>
      <c r="I678" s="52">
        <f t="shared" si="26"/>
        <v>10759</v>
      </c>
      <c r="J678" s="52">
        <f t="shared" si="26"/>
        <v>4527.6000000000004</v>
      </c>
      <c r="K678" s="52">
        <f t="shared" si="26"/>
        <v>0</v>
      </c>
      <c r="L678" s="52">
        <v>0</v>
      </c>
      <c r="M678" s="52">
        <v>10759</v>
      </c>
      <c r="N678" s="52">
        <v>4527.6000000000004</v>
      </c>
      <c r="O678" s="52">
        <v>0</v>
      </c>
      <c r="P678" s="52">
        <v>0</v>
      </c>
      <c r="Q678" s="52">
        <v>0</v>
      </c>
      <c r="R678" s="52">
        <v>0</v>
      </c>
      <c r="S678" s="52">
        <v>0</v>
      </c>
      <c r="T678" s="52">
        <v>0</v>
      </c>
      <c r="U678" s="52">
        <v>0</v>
      </c>
      <c r="V678" s="52">
        <v>0</v>
      </c>
      <c r="W678" s="52">
        <v>0</v>
      </c>
    </row>
    <row r="679" spans="2:23" ht="31.2">
      <c r="B679" s="137"/>
      <c r="C679" s="137"/>
      <c r="D679" s="137"/>
      <c r="E679" s="137"/>
      <c r="F679" s="51" t="s">
        <v>200</v>
      </c>
      <c r="G679" s="52">
        <f t="shared" si="25"/>
        <v>13447.7</v>
      </c>
      <c r="H679" s="52">
        <f t="shared" si="26"/>
        <v>0</v>
      </c>
      <c r="I679" s="52">
        <f t="shared" si="26"/>
        <v>9464.7000000000007</v>
      </c>
      <c r="J679" s="52">
        <f t="shared" si="26"/>
        <v>3983</v>
      </c>
      <c r="K679" s="52">
        <f t="shared" si="26"/>
        <v>0</v>
      </c>
      <c r="L679" s="52">
        <v>0</v>
      </c>
      <c r="M679" s="52">
        <v>9464.7000000000007</v>
      </c>
      <c r="N679" s="52">
        <v>3983</v>
      </c>
      <c r="O679" s="52">
        <v>0</v>
      </c>
      <c r="P679" s="52">
        <v>0</v>
      </c>
      <c r="Q679" s="52">
        <v>0</v>
      </c>
      <c r="R679" s="52">
        <v>0</v>
      </c>
      <c r="S679" s="52">
        <v>0</v>
      </c>
      <c r="T679" s="52">
        <v>0</v>
      </c>
      <c r="U679" s="52">
        <v>0</v>
      </c>
      <c r="V679" s="52">
        <v>0</v>
      </c>
      <c r="W679" s="52">
        <v>0</v>
      </c>
    </row>
    <row r="680" spans="2:23">
      <c r="B680" s="137"/>
      <c r="C680" s="137"/>
      <c r="D680" s="137"/>
      <c r="E680" s="137"/>
      <c r="F680" s="51" t="s">
        <v>201</v>
      </c>
      <c r="G680" s="52">
        <f t="shared" si="25"/>
        <v>452.79999999999995</v>
      </c>
      <c r="H680" s="52">
        <f t="shared" si="26"/>
        <v>0</v>
      </c>
      <c r="I680" s="52">
        <f t="shared" si="26"/>
        <v>318.7</v>
      </c>
      <c r="J680" s="52">
        <f t="shared" si="26"/>
        <v>134.1</v>
      </c>
      <c r="K680" s="52">
        <f t="shared" si="26"/>
        <v>0</v>
      </c>
      <c r="L680" s="52">
        <v>0</v>
      </c>
      <c r="M680" s="52">
        <v>318.7</v>
      </c>
      <c r="N680" s="52">
        <v>134.1</v>
      </c>
      <c r="O680" s="52">
        <v>0</v>
      </c>
      <c r="P680" s="52">
        <v>0</v>
      </c>
      <c r="Q680" s="52">
        <v>0</v>
      </c>
      <c r="R680" s="52">
        <v>0</v>
      </c>
      <c r="S680" s="52">
        <v>0</v>
      </c>
      <c r="T680" s="52">
        <v>0</v>
      </c>
      <c r="U680" s="52">
        <v>0</v>
      </c>
      <c r="V680" s="52">
        <v>0</v>
      </c>
      <c r="W680" s="52">
        <v>0</v>
      </c>
    </row>
    <row r="681" spans="2:23">
      <c r="B681" s="137"/>
      <c r="C681" s="137"/>
      <c r="D681" s="137"/>
      <c r="E681" s="137"/>
      <c r="F681" s="51" t="s">
        <v>202</v>
      </c>
      <c r="G681" s="52">
        <f t="shared" si="25"/>
        <v>903.8</v>
      </c>
      <c r="H681" s="52">
        <f t="shared" si="26"/>
        <v>0</v>
      </c>
      <c r="I681" s="52">
        <f t="shared" si="26"/>
        <v>636.1</v>
      </c>
      <c r="J681" s="52">
        <f t="shared" si="26"/>
        <v>267.7</v>
      </c>
      <c r="K681" s="52">
        <f t="shared" si="26"/>
        <v>0</v>
      </c>
      <c r="L681" s="52">
        <v>0</v>
      </c>
      <c r="M681" s="52">
        <v>636.1</v>
      </c>
      <c r="N681" s="52">
        <v>267.7</v>
      </c>
      <c r="O681" s="52">
        <v>0</v>
      </c>
      <c r="P681" s="52">
        <v>0</v>
      </c>
      <c r="Q681" s="52">
        <v>0</v>
      </c>
      <c r="R681" s="52">
        <v>0</v>
      </c>
      <c r="S681" s="52">
        <v>0</v>
      </c>
      <c r="T681" s="52">
        <v>0</v>
      </c>
      <c r="U681" s="52">
        <v>0</v>
      </c>
      <c r="V681" s="52">
        <v>0</v>
      </c>
      <c r="W681" s="52">
        <v>0</v>
      </c>
    </row>
    <row r="682" spans="2:23" ht="31.2">
      <c r="B682" s="137"/>
      <c r="C682" s="137"/>
      <c r="D682" s="137"/>
      <c r="E682" s="137"/>
      <c r="F682" s="51" t="s">
        <v>203</v>
      </c>
      <c r="G682" s="52">
        <f t="shared" si="25"/>
        <v>2051.8000000000002</v>
      </c>
      <c r="H682" s="52">
        <f t="shared" si="26"/>
        <v>0</v>
      </c>
      <c r="I682" s="52">
        <f t="shared" si="26"/>
        <v>1444.1</v>
      </c>
      <c r="J682" s="52">
        <f t="shared" si="26"/>
        <v>607.70000000000005</v>
      </c>
      <c r="K682" s="52">
        <f t="shared" si="26"/>
        <v>0</v>
      </c>
      <c r="L682" s="52">
        <v>0</v>
      </c>
      <c r="M682" s="52">
        <v>1444.1</v>
      </c>
      <c r="N682" s="52">
        <v>607.70000000000005</v>
      </c>
      <c r="O682" s="52">
        <v>0</v>
      </c>
      <c r="P682" s="52">
        <v>0</v>
      </c>
      <c r="Q682" s="52">
        <v>0</v>
      </c>
      <c r="R682" s="52">
        <v>0</v>
      </c>
      <c r="S682" s="52">
        <v>0</v>
      </c>
      <c r="T682" s="52">
        <v>0</v>
      </c>
      <c r="U682" s="52">
        <v>0</v>
      </c>
      <c r="V682" s="52">
        <v>0</v>
      </c>
      <c r="W682" s="52">
        <v>0</v>
      </c>
    </row>
    <row r="683" spans="2:23">
      <c r="B683" s="137"/>
      <c r="C683" s="137"/>
      <c r="D683" s="137"/>
      <c r="E683" s="137"/>
      <c r="F683" s="51" t="s">
        <v>204</v>
      </c>
      <c r="G683" s="52">
        <f t="shared" si="25"/>
        <v>450.7</v>
      </c>
      <c r="H683" s="52">
        <f t="shared" si="26"/>
        <v>0</v>
      </c>
      <c r="I683" s="52">
        <f t="shared" si="26"/>
        <v>317.2</v>
      </c>
      <c r="J683" s="52">
        <f t="shared" si="26"/>
        <v>133.5</v>
      </c>
      <c r="K683" s="52">
        <f t="shared" si="26"/>
        <v>0</v>
      </c>
      <c r="L683" s="52">
        <v>0</v>
      </c>
      <c r="M683" s="52">
        <v>317.2</v>
      </c>
      <c r="N683" s="52">
        <v>133.5</v>
      </c>
      <c r="O683" s="52">
        <v>0</v>
      </c>
      <c r="P683" s="52">
        <v>0</v>
      </c>
      <c r="Q683" s="52">
        <v>0</v>
      </c>
      <c r="R683" s="52">
        <v>0</v>
      </c>
      <c r="S683" s="52">
        <v>0</v>
      </c>
      <c r="T683" s="52">
        <v>0</v>
      </c>
      <c r="U683" s="52">
        <v>0</v>
      </c>
      <c r="V683" s="52">
        <v>0</v>
      </c>
      <c r="W683" s="52">
        <v>0</v>
      </c>
    </row>
    <row r="684" spans="2:23">
      <c r="B684" s="137"/>
      <c r="C684" s="137"/>
      <c r="D684" s="137"/>
      <c r="E684" s="137"/>
      <c r="F684" s="51" t="s">
        <v>55</v>
      </c>
      <c r="G684" s="52">
        <f t="shared" si="25"/>
        <v>15199.699999999999</v>
      </c>
      <c r="H684" s="52">
        <f t="shared" si="26"/>
        <v>0</v>
      </c>
      <c r="I684" s="52">
        <f t="shared" si="26"/>
        <v>10697.8</v>
      </c>
      <c r="J684" s="52">
        <f t="shared" si="26"/>
        <v>4501.8999999999996</v>
      </c>
      <c r="K684" s="52">
        <f t="shared" si="26"/>
        <v>0</v>
      </c>
      <c r="L684" s="52">
        <v>0</v>
      </c>
      <c r="M684" s="52">
        <v>10697.8</v>
      </c>
      <c r="N684" s="52">
        <v>4501.8999999999996</v>
      </c>
      <c r="O684" s="52">
        <v>0</v>
      </c>
      <c r="P684" s="52">
        <v>0</v>
      </c>
      <c r="Q684" s="52">
        <v>0</v>
      </c>
      <c r="R684" s="52">
        <v>0</v>
      </c>
      <c r="S684" s="52">
        <v>0</v>
      </c>
      <c r="T684" s="52">
        <v>0</v>
      </c>
      <c r="U684" s="52">
        <v>0</v>
      </c>
      <c r="V684" s="52">
        <v>0</v>
      </c>
      <c r="W684" s="52">
        <v>0</v>
      </c>
    </row>
    <row r="685" spans="2:23">
      <c r="B685" s="137"/>
      <c r="C685" s="137"/>
      <c r="D685" s="137"/>
      <c r="E685" s="137" t="s">
        <v>154</v>
      </c>
      <c r="F685" s="51" t="s">
        <v>58</v>
      </c>
      <c r="G685" s="52">
        <f t="shared" si="25"/>
        <v>5193.2</v>
      </c>
      <c r="H685" s="52">
        <f t="shared" si="26"/>
        <v>0</v>
      </c>
      <c r="I685" s="52">
        <f t="shared" si="26"/>
        <v>3655.1</v>
      </c>
      <c r="J685" s="52">
        <f t="shared" si="26"/>
        <v>1538.1</v>
      </c>
      <c r="K685" s="52">
        <f t="shared" si="26"/>
        <v>0</v>
      </c>
      <c r="L685" s="52">
        <v>0</v>
      </c>
      <c r="M685" s="52">
        <v>3655.1</v>
      </c>
      <c r="N685" s="52">
        <v>1538.1</v>
      </c>
      <c r="O685" s="52">
        <v>0</v>
      </c>
      <c r="P685" s="52">
        <v>0</v>
      </c>
      <c r="Q685" s="52">
        <v>0</v>
      </c>
      <c r="R685" s="52">
        <v>0</v>
      </c>
      <c r="S685" s="52">
        <v>0</v>
      </c>
      <c r="T685" s="52">
        <v>0</v>
      </c>
      <c r="U685" s="52">
        <v>0</v>
      </c>
      <c r="V685" s="52">
        <v>0</v>
      </c>
      <c r="W685" s="52">
        <v>0</v>
      </c>
    </row>
    <row r="686" spans="2:23">
      <c r="B686" s="137"/>
      <c r="C686" s="137"/>
      <c r="D686" s="137"/>
      <c r="E686" s="137"/>
      <c r="F686" s="51" t="s">
        <v>205</v>
      </c>
      <c r="G686" s="52">
        <f t="shared" si="25"/>
        <v>1801.6</v>
      </c>
      <c r="H686" s="52">
        <f t="shared" si="26"/>
        <v>0</v>
      </c>
      <c r="I686" s="52">
        <f t="shared" si="26"/>
        <v>1268</v>
      </c>
      <c r="J686" s="52">
        <f t="shared" si="26"/>
        <v>533.6</v>
      </c>
      <c r="K686" s="52">
        <f t="shared" si="26"/>
        <v>0</v>
      </c>
      <c r="L686" s="52">
        <v>0</v>
      </c>
      <c r="M686" s="52">
        <v>1268</v>
      </c>
      <c r="N686" s="52">
        <v>533.6</v>
      </c>
      <c r="O686" s="52">
        <v>0</v>
      </c>
      <c r="P686" s="52">
        <v>0</v>
      </c>
      <c r="Q686" s="52">
        <v>0</v>
      </c>
      <c r="R686" s="52">
        <v>0</v>
      </c>
      <c r="S686" s="52">
        <v>0</v>
      </c>
      <c r="T686" s="52">
        <v>0</v>
      </c>
      <c r="U686" s="52">
        <v>0</v>
      </c>
      <c r="V686" s="52">
        <v>0</v>
      </c>
      <c r="W686" s="52">
        <v>0</v>
      </c>
    </row>
    <row r="687" spans="2:23">
      <c r="B687" s="137"/>
      <c r="C687" s="137"/>
      <c r="D687" s="137"/>
      <c r="E687" s="137"/>
      <c r="F687" s="51" t="s">
        <v>206</v>
      </c>
      <c r="G687" s="52">
        <f t="shared" si="25"/>
        <v>1665.3999999999999</v>
      </c>
      <c r="H687" s="52">
        <f t="shared" si="26"/>
        <v>0</v>
      </c>
      <c r="I687" s="52">
        <f t="shared" si="26"/>
        <v>1172.0999999999999</v>
      </c>
      <c r="J687" s="52">
        <f t="shared" si="26"/>
        <v>493.3</v>
      </c>
      <c r="K687" s="52">
        <f t="shared" si="26"/>
        <v>0</v>
      </c>
      <c r="L687" s="52">
        <v>0</v>
      </c>
      <c r="M687" s="52">
        <v>1172.0999999999999</v>
      </c>
      <c r="N687" s="52">
        <v>493.3</v>
      </c>
      <c r="O687" s="52">
        <v>0</v>
      </c>
      <c r="P687" s="52">
        <v>0</v>
      </c>
      <c r="Q687" s="52">
        <v>0</v>
      </c>
      <c r="R687" s="52">
        <v>0</v>
      </c>
      <c r="S687" s="52">
        <v>0</v>
      </c>
      <c r="T687" s="52">
        <v>0</v>
      </c>
      <c r="U687" s="52">
        <v>0</v>
      </c>
      <c r="V687" s="52">
        <v>0</v>
      </c>
      <c r="W687" s="52">
        <v>0</v>
      </c>
    </row>
    <row r="688" spans="2:23">
      <c r="B688" s="137"/>
      <c r="C688" s="137"/>
      <c r="D688" s="137"/>
      <c r="E688" s="137"/>
      <c r="F688" s="51" t="s">
        <v>207</v>
      </c>
      <c r="G688" s="52">
        <f t="shared" si="25"/>
        <v>152.69999999999999</v>
      </c>
      <c r="H688" s="52">
        <f t="shared" si="26"/>
        <v>0</v>
      </c>
      <c r="I688" s="52">
        <f t="shared" si="26"/>
        <v>107.5</v>
      </c>
      <c r="J688" s="52">
        <f t="shared" si="26"/>
        <v>45.2</v>
      </c>
      <c r="K688" s="52">
        <f t="shared" si="26"/>
        <v>0</v>
      </c>
      <c r="L688" s="52">
        <v>0</v>
      </c>
      <c r="M688" s="52">
        <v>107.5</v>
      </c>
      <c r="N688" s="52">
        <v>45.2</v>
      </c>
      <c r="O688" s="52">
        <v>0</v>
      </c>
      <c r="P688" s="52">
        <v>0</v>
      </c>
      <c r="Q688" s="52">
        <v>0</v>
      </c>
      <c r="R688" s="52">
        <v>0</v>
      </c>
      <c r="S688" s="52">
        <v>0</v>
      </c>
      <c r="T688" s="52">
        <v>0</v>
      </c>
      <c r="U688" s="52">
        <v>0</v>
      </c>
      <c r="V688" s="52">
        <v>0</v>
      </c>
      <c r="W688" s="52">
        <v>0</v>
      </c>
    </row>
    <row r="689" spans="2:23" ht="31.2">
      <c r="B689" s="137"/>
      <c r="C689" s="137"/>
      <c r="D689" s="137"/>
      <c r="E689" s="137"/>
      <c r="F689" s="51" t="s">
        <v>208</v>
      </c>
      <c r="G689" s="52">
        <f t="shared" si="25"/>
        <v>110.19999999999999</v>
      </c>
      <c r="H689" s="52">
        <f t="shared" si="26"/>
        <v>0</v>
      </c>
      <c r="I689" s="52">
        <f t="shared" si="26"/>
        <v>77.599999999999994</v>
      </c>
      <c r="J689" s="52">
        <f t="shared" si="26"/>
        <v>32.6</v>
      </c>
      <c r="K689" s="52">
        <f t="shared" si="26"/>
        <v>0</v>
      </c>
      <c r="L689" s="52">
        <v>0</v>
      </c>
      <c r="M689" s="52">
        <v>77.599999999999994</v>
      </c>
      <c r="N689" s="52">
        <v>32.6</v>
      </c>
      <c r="O689" s="52">
        <v>0</v>
      </c>
      <c r="P689" s="52">
        <v>0</v>
      </c>
      <c r="Q689" s="52">
        <v>0</v>
      </c>
      <c r="R689" s="52">
        <v>0</v>
      </c>
      <c r="S689" s="52">
        <v>0</v>
      </c>
      <c r="T689" s="52">
        <v>0</v>
      </c>
      <c r="U689" s="52">
        <v>0</v>
      </c>
      <c r="V689" s="52">
        <v>0</v>
      </c>
      <c r="W689" s="52">
        <v>0</v>
      </c>
    </row>
    <row r="690" spans="2:23">
      <c r="B690" s="137"/>
      <c r="C690" s="137"/>
      <c r="D690" s="137"/>
      <c r="E690" s="137"/>
      <c r="F690" s="51" t="s">
        <v>209</v>
      </c>
      <c r="G690" s="52">
        <f t="shared" si="25"/>
        <v>0</v>
      </c>
      <c r="H690" s="52">
        <f t="shared" si="26"/>
        <v>0</v>
      </c>
      <c r="I690" s="52">
        <f t="shared" si="26"/>
        <v>0</v>
      </c>
      <c r="J690" s="52">
        <f t="shared" si="26"/>
        <v>0</v>
      </c>
      <c r="K690" s="52">
        <f t="shared" si="26"/>
        <v>0</v>
      </c>
      <c r="L690" s="52">
        <v>0</v>
      </c>
      <c r="M690" s="52">
        <v>0</v>
      </c>
      <c r="N690" s="52">
        <v>0</v>
      </c>
      <c r="O690" s="52">
        <v>0</v>
      </c>
      <c r="P690" s="52">
        <v>0</v>
      </c>
      <c r="Q690" s="52">
        <v>0</v>
      </c>
      <c r="R690" s="52">
        <v>0</v>
      </c>
      <c r="S690" s="52">
        <v>0</v>
      </c>
      <c r="T690" s="52">
        <v>0</v>
      </c>
      <c r="U690" s="52">
        <v>0</v>
      </c>
      <c r="V690" s="52">
        <v>0</v>
      </c>
      <c r="W690" s="52">
        <v>0</v>
      </c>
    </row>
    <row r="691" spans="2:23">
      <c r="B691" s="137"/>
      <c r="C691" s="137"/>
      <c r="D691" s="137"/>
      <c r="E691" s="137"/>
      <c r="F691" s="51" t="s">
        <v>55</v>
      </c>
      <c r="G691" s="52">
        <f t="shared" si="25"/>
        <v>1463.3000000000002</v>
      </c>
      <c r="H691" s="52">
        <f t="shared" si="26"/>
        <v>0</v>
      </c>
      <c r="I691" s="52">
        <f t="shared" si="26"/>
        <v>1029.9000000000001</v>
      </c>
      <c r="J691" s="52">
        <f t="shared" si="26"/>
        <v>433.4</v>
      </c>
      <c r="K691" s="52">
        <f t="shared" si="26"/>
        <v>0</v>
      </c>
      <c r="L691" s="52">
        <v>0</v>
      </c>
      <c r="M691" s="52">
        <v>1029.9000000000001</v>
      </c>
      <c r="N691" s="52">
        <v>433.4</v>
      </c>
      <c r="O691" s="52">
        <v>0</v>
      </c>
      <c r="P691" s="52">
        <v>0</v>
      </c>
      <c r="Q691" s="52">
        <v>0</v>
      </c>
      <c r="R691" s="52">
        <v>0</v>
      </c>
      <c r="S691" s="52">
        <v>0</v>
      </c>
      <c r="T691" s="52">
        <v>0</v>
      </c>
      <c r="U691" s="52">
        <v>0</v>
      </c>
      <c r="V691" s="52">
        <v>0</v>
      </c>
      <c r="W691" s="52">
        <v>0</v>
      </c>
    </row>
    <row r="692" spans="2:23" ht="62.4">
      <c r="B692" s="137"/>
      <c r="C692" s="137"/>
      <c r="D692" s="137"/>
      <c r="E692" s="51" t="s">
        <v>210</v>
      </c>
      <c r="F692" s="51" t="s">
        <v>233</v>
      </c>
      <c r="G692" s="52">
        <f t="shared" si="25"/>
        <v>43.2</v>
      </c>
      <c r="H692" s="52">
        <f t="shared" si="26"/>
        <v>0</v>
      </c>
      <c r="I692" s="52">
        <f t="shared" si="26"/>
        <v>30.4</v>
      </c>
      <c r="J692" s="52">
        <f t="shared" si="26"/>
        <v>12.8</v>
      </c>
      <c r="K692" s="52">
        <f t="shared" si="26"/>
        <v>0</v>
      </c>
      <c r="L692" s="52">
        <v>0</v>
      </c>
      <c r="M692" s="52">
        <v>30.4</v>
      </c>
      <c r="N692" s="52">
        <v>12.8</v>
      </c>
      <c r="O692" s="52">
        <v>0</v>
      </c>
      <c r="P692" s="52">
        <v>0</v>
      </c>
      <c r="Q692" s="52">
        <v>0</v>
      </c>
      <c r="R692" s="52">
        <v>0</v>
      </c>
      <c r="S692" s="52">
        <v>0</v>
      </c>
      <c r="T692" s="52">
        <v>0</v>
      </c>
      <c r="U692" s="52">
        <v>0</v>
      </c>
      <c r="V692" s="52">
        <v>0</v>
      </c>
      <c r="W692" s="52">
        <v>0</v>
      </c>
    </row>
    <row r="693" spans="2:23">
      <c r="B693" s="137"/>
      <c r="C693" s="137"/>
      <c r="D693" s="137"/>
      <c r="E693" s="137" t="s">
        <v>211</v>
      </c>
      <c r="F693" s="137" t="s">
        <v>197</v>
      </c>
      <c r="G693" s="52">
        <f t="shared" si="25"/>
        <v>115.8</v>
      </c>
      <c r="H693" s="52">
        <f t="shared" si="26"/>
        <v>0</v>
      </c>
      <c r="I693" s="52">
        <f t="shared" si="26"/>
        <v>0</v>
      </c>
      <c r="J693" s="52">
        <f t="shared" si="26"/>
        <v>115.8</v>
      </c>
      <c r="K693" s="52">
        <f t="shared" si="26"/>
        <v>0</v>
      </c>
      <c r="L693" s="52">
        <v>0</v>
      </c>
      <c r="M693" s="52">
        <v>0</v>
      </c>
      <c r="N693" s="52">
        <v>115.8</v>
      </c>
      <c r="O693" s="52">
        <v>0</v>
      </c>
      <c r="P693" s="52">
        <v>0</v>
      </c>
      <c r="Q693" s="52">
        <v>0</v>
      </c>
      <c r="R693" s="52">
        <v>0</v>
      </c>
      <c r="S693" s="52">
        <v>0</v>
      </c>
      <c r="T693" s="52">
        <v>0</v>
      </c>
      <c r="U693" s="52">
        <v>0</v>
      </c>
      <c r="V693" s="52">
        <v>0</v>
      </c>
      <c r="W693" s="52">
        <v>0</v>
      </c>
    </row>
    <row r="694" spans="2:23">
      <c r="B694" s="137"/>
      <c r="C694" s="137"/>
      <c r="D694" s="137" t="s">
        <v>212</v>
      </c>
      <c r="E694" s="137" t="s">
        <v>58</v>
      </c>
      <c r="F694" s="137" t="s">
        <v>197</v>
      </c>
      <c r="G694" s="52">
        <f t="shared" si="25"/>
        <v>28431.599999999999</v>
      </c>
      <c r="H694" s="52">
        <f t="shared" si="26"/>
        <v>28431.599999999999</v>
      </c>
      <c r="I694" s="52">
        <f t="shared" si="26"/>
        <v>0</v>
      </c>
      <c r="J694" s="52">
        <f t="shared" si="26"/>
        <v>0</v>
      </c>
      <c r="K694" s="52">
        <f t="shared" si="26"/>
        <v>0</v>
      </c>
      <c r="L694" s="52">
        <v>7520.9</v>
      </c>
      <c r="M694" s="52">
        <v>0</v>
      </c>
      <c r="N694" s="52">
        <v>0</v>
      </c>
      <c r="O694" s="52">
        <v>0</v>
      </c>
      <c r="P694" s="52">
        <v>0</v>
      </c>
      <c r="Q694" s="52">
        <v>0</v>
      </c>
      <c r="R694" s="52">
        <v>0</v>
      </c>
      <c r="S694" s="52">
        <v>0</v>
      </c>
      <c r="T694" s="52">
        <v>20910.7</v>
      </c>
      <c r="U694" s="52">
        <v>0</v>
      </c>
      <c r="V694" s="52">
        <v>0</v>
      </c>
      <c r="W694" s="52">
        <v>0</v>
      </c>
    </row>
    <row r="695" spans="2:23">
      <c r="B695" s="137"/>
      <c r="C695" s="137"/>
      <c r="D695" s="137"/>
      <c r="E695" s="137" t="s">
        <v>199</v>
      </c>
      <c r="F695" s="51" t="s">
        <v>213</v>
      </c>
      <c r="G695" s="52">
        <f t="shared" si="25"/>
        <v>24.9</v>
      </c>
      <c r="H695" s="52">
        <f t="shared" si="26"/>
        <v>24.9</v>
      </c>
      <c r="I695" s="52">
        <f t="shared" si="26"/>
        <v>0</v>
      </c>
      <c r="J695" s="52">
        <f t="shared" si="26"/>
        <v>0</v>
      </c>
      <c r="K695" s="52">
        <f t="shared" si="26"/>
        <v>0</v>
      </c>
      <c r="L695" s="52">
        <v>24.9</v>
      </c>
      <c r="M695" s="52">
        <v>0</v>
      </c>
      <c r="N695" s="52">
        <v>0</v>
      </c>
      <c r="O695" s="52">
        <v>0</v>
      </c>
      <c r="P695" s="52">
        <v>0</v>
      </c>
      <c r="Q695" s="52">
        <v>0</v>
      </c>
      <c r="R695" s="52">
        <v>0</v>
      </c>
      <c r="S695" s="52">
        <v>0</v>
      </c>
      <c r="T695" s="52">
        <v>0</v>
      </c>
      <c r="U695" s="52">
        <v>0</v>
      </c>
      <c r="V695" s="52">
        <v>0</v>
      </c>
      <c r="W695" s="52">
        <v>0</v>
      </c>
    </row>
    <row r="696" spans="2:23">
      <c r="B696" s="137"/>
      <c r="C696" s="137"/>
      <c r="D696" s="137"/>
      <c r="E696" s="137"/>
      <c r="F696" s="51" t="s">
        <v>55</v>
      </c>
      <c r="G696" s="52">
        <f t="shared" si="25"/>
        <v>8661.4</v>
      </c>
      <c r="H696" s="52">
        <f t="shared" si="26"/>
        <v>8661.4</v>
      </c>
      <c r="I696" s="52">
        <f t="shared" si="26"/>
        <v>0</v>
      </c>
      <c r="J696" s="52">
        <f t="shared" si="26"/>
        <v>0</v>
      </c>
      <c r="K696" s="52">
        <f t="shared" si="26"/>
        <v>0</v>
      </c>
      <c r="L696" s="52">
        <v>858.3</v>
      </c>
      <c r="M696" s="52">
        <v>0</v>
      </c>
      <c r="N696" s="52">
        <v>0</v>
      </c>
      <c r="O696" s="52">
        <v>0</v>
      </c>
      <c r="P696" s="52">
        <v>0</v>
      </c>
      <c r="Q696" s="52">
        <v>0</v>
      </c>
      <c r="R696" s="52">
        <v>0</v>
      </c>
      <c r="S696" s="52">
        <v>0</v>
      </c>
      <c r="T696" s="52">
        <v>7803.1</v>
      </c>
      <c r="U696" s="52">
        <v>0</v>
      </c>
      <c r="V696" s="52">
        <v>0</v>
      </c>
      <c r="W696" s="52">
        <v>0</v>
      </c>
    </row>
    <row r="697" spans="2:23">
      <c r="B697" s="137"/>
      <c r="C697" s="137"/>
      <c r="D697" s="137"/>
      <c r="E697" s="137" t="s">
        <v>112</v>
      </c>
      <c r="F697" s="137" t="s">
        <v>197</v>
      </c>
      <c r="G697" s="52">
        <f t="shared" si="25"/>
        <v>1414</v>
      </c>
      <c r="H697" s="52">
        <f t="shared" si="26"/>
        <v>1414</v>
      </c>
      <c r="I697" s="52">
        <f t="shared" si="26"/>
        <v>0</v>
      </c>
      <c r="J697" s="52">
        <f t="shared" si="26"/>
        <v>0</v>
      </c>
      <c r="K697" s="52">
        <f t="shared" si="26"/>
        <v>0</v>
      </c>
      <c r="L697" s="52">
        <v>24.8</v>
      </c>
      <c r="M697" s="52">
        <v>0</v>
      </c>
      <c r="N697" s="52">
        <v>0</v>
      </c>
      <c r="O697" s="52">
        <v>0</v>
      </c>
      <c r="P697" s="52">
        <v>0</v>
      </c>
      <c r="Q697" s="52">
        <v>0</v>
      </c>
      <c r="R697" s="52">
        <v>0</v>
      </c>
      <c r="S697" s="52">
        <v>0</v>
      </c>
      <c r="T697" s="52">
        <v>1389.2</v>
      </c>
      <c r="U697" s="52">
        <v>0</v>
      </c>
      <c r="V697" s="52">
        <v>0</v>
      </c>
      <c r="W697" s="52">
        <v>0</v>
      </c>
    </row>
    <row r="698" spans="2:23">
      <c r="B698" s="137"/>
      <c r="C698" s="137"/>
      <c r="D698" s="137"/>
      <c r="E698" s="137" t="s">
        <v>194</v>
      </c>
      <c r="F698" s="137" t="s">
        <v>197</v>
      </c>
      <c r="G698" s="52">
        <f t="shared" si="25"/>
        <v>731.9</v>
      </c>
      <c r="H698" s="52">
        <f t="shared" si="26"/>
        <v>731.9</v>
      </c>
      <c r="I698" s="52">
        <f t="shared" si="26"/>
        <v>0</v>
      </c>
      <c r="J698" s="52">
        <f t="shared" si="26"/>
        <v>0</v>
      </c>
      <c r="K698" s="52">
        <f t="shared" si="26"/>
        <v>0</v>
      </c>
      <c r="L698" s="52">
        <v>418</v>
      </c>
      <c r="M698" s="52">
        <v>0</v>
      </c>
      <c r="N698" s="52">
        <v>0</v>
      </c>
      <c r="O698" s="52">
        <v>0</v>
      </c>
      <c r="P698" s="52">
        <v>0</v>
      </c>
      <c r="Q698" s="52">
        <v>0</v>
      </c>
      <c r="R698" s="52">
        <v>0</v>
      </c>
      <c r="S698" s="52">
        <v>0</v>
      </c>
      <c r="T698" s="52">
        <v>313.89999999999998</v>
      </c>
      <c r="U698" s="52">
        <v>0</v>
      </c>
      <c r="V698" s="52">
        <v>0</v>
      </c>
      <c r="W698" s="52">
        <v>0</v>
      </c>
    </row>
    <row r="699" spans="2:23">
      <c r="B699" s="137"/>
      <c r="C699" s="137"/>
      <c r="D699" s="137"/>
      <c r="E699" s="137" t="s">
        <v>200</v>
      </c>
      <c r="F699" s="51" t="s">
        <v>214</v>
      </c>
      <c r="G699" s="52">
        <f t="shared" si="25"/>
        <v>3145.6</v>
      </c>
      <c r="H699" s="52">
        <f t="shared" si="26"/>
        <v>3145.6</v>
      </c>
      <c r="I699" s="52">
        <f t="shared" si="26"/>
        <v>0</v>
      </c>
      <c r="J699" s="52">
        <f t="shared" si="26"/>
        <v>0</v>
      </c>
      <c r="K699" s="52">
        <f t="shared" si="26"/>
        <v>0</v>
      </c>
      <c r="L699" s="52">
        <v>2079.1</v>
      </c>
      <c r="M699" s="52">
        <v>0</v>
      </c>
      <c r="N699" s="52">
        <v>0</v>
      </c>
      <c r="O699" s="52">
        <v>0</v>
      </c>
      <c r="P699" s="52">
        <v>0</v>
      </c>
      <c r="Q699" s="52">
        <v>0</v>
      </c>
      <c r="R699" s="52">
        <v>0</v>
      </c>
      <c r="S699" s="52">
        <v>0</v>
      </c>
      <c r="T699" s="52">
        <v>1066.5</v>
      </c>
      <c r="U699" s="52">
        <v>0</v>
      </c>
      <c r="V699" s="52">
        <v>0</v>
      </c>
      <c r="W699" s="52">
        <v>0</v>
      </c>
    </row>
    <row r="700" spans="2:23" ht="31.2">
      <c r="B700" s="137"/>
      <c r="C700" s="137"/>
      <c r="D700" s="137"/>
      <c r="E700" s="137"/>
      <c r="F700" s="51" t="s">
        <v>215</v>
      </c>
      <c r="G700" s="52">
        <f t="shared" si="25"/>
        <v>1009</v>
      </c>
      <c r="H700" s="52">
        <f t="shared" si="26"/>
        <v>1009</v>
      </c>
      <c r="I700" s="52">
        <f t="shared" si="26"/>
        <v>0</v>
      </c>
      <c r="J700" s="52">
        <f t="shared" si="26"/>
        <v>0</v>
      </c>
      <c r="K700" s="52">
        <f t="shared" si="26"/>
        <v>0</v>
      </c>
      <c r="L700" s="52">
        <v>275.3</v>
      </c>
      <c r="M700" s="52">
        <v>0</v>
      </c>
      <c r="N700" s="52">
        <v>0</v>
      </c>
      <c r="O700" s="52">
        <v>0</v>
      </c>
      <c r="P700" s="52">
        <v>0</v>
      </c>
      <c r="Q700" s="52">
        <v>0</v>
      </c>
      <c r="R700" s="52">
        <v>0</v>
      </c>
      <c r="S700" s="52">
        <v>0</v>
      </c>
      <c r="T700" s="52">
        <v>733.7</v>
      </c>
      <c r="U700" s="52">
        <v>0</v>
      </c>
      <c r="V700" s="52">
        <v>0</v>
      </c>
      <c r="W700" s="52">
        <v>0</v>
      </c>
    </row>
    <row r="701" spans="2:23">
      <c r="B701" s="137"/>
      <c r="C701" s="137"/>
      <c r="D701" s="137"/>
      <c r="E701" s="137"/>
      <c r="F701" s="51" t="s">
        <v>216</v>
      </c>
      <c r="G701" s="52">
        <f t="shared" si="25"/>
        <v>1763.9</v>
      </c>
      <c r="H701" s="52">
        <f t="shared" si="26"/>
        <v>1763.9</v>
      </c>
      <c r="I701" s="52">
        <f t="shared" si="26"/>
        <v>0</v>
      </c>
      <c r="J701" s="52">
        <f t="shared" si="26"/>
        <v>0</v>
      </c>
      <c r="K701" s="52">
        <f t="shared" si="26"/>
        <v>0</v>
      </c>
      <c r="L701" s="52">
        <v>1364.5</v>
      </c>
      <c r="M701" s="52">
        <v>0</v>
      </c>
      <c r="N701" s="52">
        <v>0</v>
      </c>
      <c r="O701" s="52">
        <v>0</v>
      </c>
      <c r="P701" s="52">
        <v>0</v>
      </c>
      <c r="Q701" s="52">
        <v>0</v>
      </c>
      <c r="R701" s="52">
        <v>0</v>
      </c>
      <c r="S701" s="52">
        <v>0</v>
      </c>
      <c r="T701" s="52">
        <v>399.4</v>
      </c>
      <c r="U701" s="52">
        <v>0</v>
      </c>
      <c r="V701" s="52">
        <v>0</v>
      </c>
      <c r="W701" s="52">
        <v>0</v>
      </c>
    </row>
    <row r="702" spans="2:23">
      <c r="B702" s="137"/>
      <c r="C702" s="137"/>
      <c r="D702" s="137"/>
      <c r="E702" s="137"/>
      <c r="F702" s="51" t="s">
        <v>55</v>
      </c>
      <c r="G702" s="52">
        <f t="shared" si="25"/>
        <v>3671.4</v>
      </c>
      <c r="H702" s="52">
        <f t="shared" si="26"/>
        <v>3671.4</v>
      </c>
      <c r="I702" s="52">
        <f t="shared" si="26"/>
        <v>0</v>
      </c>
      <c r="J702" s="52">
        <f t="shared" si="26"/>
        <v>0</v>
      </c>
      <c r="K702" s="52">
        <f t="shared" si="26"/>
        <v>0</v>
      </c>
      <c r="L702" s="52">
        <v>1581.1</v>
      </c>
      <c r="M702" s="52">
        <v>0</v>
      </c>
      <c r="N702" s="52">
        <v>0</v>
      </c>
      <c r="O702" s="52">
        <v>0</v>
      </c>
      <c r="P702" s="52">
        <v>0</v>
      </c>
      <c r="Q702" s="52">
        <v>0</v>
      </c>
      <c r="R702" s="52">
        <v>0</v>
      </c>
      <c r="S702" s="52">
        <v>0</v>
      </c>
      <c r="T702" s="52">
        <v>2090.3000000000002</v>
      </c>
      <c r="U702" s="52">
        <v>0</v>
      </c>
      <c r="V702" s="52">
        <v>0</v>
      </c>
      <c r="W702" s="52">
        <v>0</v>
      </c>
    </row>
    <row r="703" spans="2:23">
      <c r="B703" s="137"/>
      <c r="C703" s="137"/>
      <c r="D703" s="137"/>
      <c r="E703" s="137" t="s">
        <v>201</v>
      </c>
      <c r="F703" s="137" t="s">
        <v>197</v>
      </c>
      <c r="G703" s="52">
        <f t="shared" si="25"/>
        <v>0</v>
      </c>
      <c r="H703" s="52">
        <f t="shared" si="26"/>
        <v>0</v>
      </c>
      <c r="I703" s="52">
        <f t="shared" si="26"/>
        <v>0</v>
      </c>
      <c r="J703" s="52">
        <f t="shared" si="26"/>
        <v>0</v>
      </c>
      <c r="K703" s="52">
        <f t="shared" si="26"/>
        <v>0</v>
      </c>
      <c r="L703" s="52">
        <v>0</v>
      </c>
      <c r="M703" s="52">
        <v>0</v>
      </c>
      <c r="N703" s="52">
        <v>0</v>
      </c>
      <c r="O703" s="52">
        <v>0</v>
      </c>
      <c r="P703" s="52">
        <v>0</v>
      </c>
      <c r="Q703" s="52">
        <v>0</v>
      </c>
      <c r="R703" s="52">
        <v>0</v>
      </c>
      <c r="S703" s="52">
        <v>0</v>
      </c>
      <c r="T703" s="52">
        <v>0</v>
      </c>
      <c r="U703" s="52">
        <v>0</v>
      </c>
      <c r="V703" s="52">
        <v>0</v>
      </c>
      <c r="W703" s="52">
        <v>0</v>
      </c>
    </row>
    <row r="704" spans="2:23">
      <c r="B704" s="137"/>
      <c r="C704" s="137"/>
      <c r="D704" s="137"/>
      <c r="E704" s="137" t="s">
        <v>217</v>
      </c>
      <c r="F704" s="137" t="s">
        <v>197</v>
      </c>
      <c r="G704" s="52">
        <f t="shared" si="25"/>
        <v>1668.1999999999998</v>
      </c>
      <c r="H704" s="52">
        <f t="shared" si="26"/>
        <v>1668.1999999999998</v>
      </c>
      <c r="I704" s="52">
        <f t="shared" si="26"/>
        <v>0</v>
      </c>
      <c r="J704" s="52">
        <f t="shared" si="26"/>
        <v>0</v>
      </c>
      <c r="K704" s="52">
        <f t="shared" si="26"/>
        <v>0</v>
      </c>
      <c r="L704" s="52">
        <v>562.1</v>
      </c>
      <c r="M704" s="52">
        <v>0</v>
      </c>
      <c r="N704" s="52">
        <v>0</v>
      </c>
      <c r="O704" s="52">
        <v>0</v>
      </c>
      <c r="P704" s="52">
        <v>0</v>
      </c>
      <c r="Q704" s="52">
        <v>0</v>
      </c>
      <c r="R704" s="52">
        <v>0</v>
      </c>
      <c r="S704" s="52">
        <v>0</v>
      </c>
      <c r="T704" s="52">
        <v>1106.0999999999999</v>
      </c>
      <c r="U704" s="52">
        <v>0</v>
      </c>
      <c r="V704" s="52">
        <v>0</v>
      </c>
      <c r="W704" s="52">
        <v>0</v>
      </c>
    </row>
    <row r="705" spans="2:23">
      <c r="B705" s="137"/>
      <c r="C705" s="137"/>
      <c r="D705" s="137"/>
      <c r="E705" s="137" t="s">
        <v>218</v>
      </c>
      <c r="F705" s="137" t="s">
        <v>197</v>
      </c>
      <c r="G705" s="52">
        <f t="shared" si="25"/>
        <v>710.2</v>
      </c>
      <c r="H705" s="52">
        <f t="shared" si="26"/>
        <v>710.2</v>
      </c>
      <c r="I705" s="52">
        <f t="shared" si="26"/>
        <v>0</v>
      </c>
      <c r="J705" s="52">
        <f t="shared" si="26"/>
        <v>0</v>
      </c>
      <c r="K705" s="52">
        <f t="shared" si="26"/>
        <v>0</v>
      </c>
      <c r="L705" s="52">
        <v>105</v>
      </c>
      <c r="M705" s="52">
        <v>0</v>
      </c>
      <c r="N705" s="52">
        <v>0</v>
      </c>
      <c r="O705" s="52">
        <v>0</v>
      </c>
      <c r="P705" s="52">
        <v>0</v>
      </c>
      <c r="Q705" s="52">
        <v>0</v>
      </c>
      <c r="R705" s="52">
        <v>0</v>
      </c>
      <c r="S705" s="52">
        <v>0</v>
      </c>
      <c r="T705" s="52">
        <v>605.20000000000005</v>
      </c>
      <c r="U705" s="52">
        <v>0</v>
      </c>
      <c r="V705" s="52">
        <v>0</v>
      </c>
      <c r="W705" s="52">
        <v>0</v>
      </c>
    </row>
    <row r="706" spans="2:23">
      <c r="B706" s="137"/>
      <c r="C706" s="137"/>
      <c r="D706" s="137"/>
      <c r="E706" s="137" t="s">
        <v>202</v>
      </c>
      <c r="F706" s="137" t="s">
        <v>197</v>
      </c>
      <c r="G706" s="52">
        <f t="shared" si="25"/>
        <v>0</v>
      </c>
      <c r="H706" s="52">
        <f t="shared" si="26"/>
        <v>0</v>
      </c>
      <c r="I706" s="52">
        <f t="shared" si="26"/>
        <v>0</v>
      </c>
      <c r="J706" s="52">
        <f t="shared" si="26"/>
        <v>0</v>
      </c>
      <c r="K706" s="52">
        <f t="shared" ref="K706:K769" si="27">SUM(O706,S706,W706)</f>
        <v>0</v>
      </c>
      <c r="L706" s="52">
        <v>0</v>
      </c>
      <c r="M706" s="52">
        <v>0</v>
      </c>
      <c r="N706" s="52">
        <v>0</v>
      </c>
      <c r="O706" s="52">
        <v>0</v>
      </c>
      <c r="P706" s="52">
        <v>0</v>
      </c>
      <c r="Q706" s="52">
        <v>0</v>
      </c>
      <c r="R706" s="52">
        <v>0</v>
      </c>
      <c r="S706" s="52">
        <v>0</v>
      </c>
      <c r="T706" s="52">
        <v>0</v>
      </c>
      <c r="U706" s="52">
        <v>0</v>
      </c>
      <c r="V706" s="52">
        <v>0</v>
      </c>
      <c r="W706" s="52">
        <v>0</v>
      </c>
    </row>
    <row r="707" spans="2:23">
      <c r="B707" s="137"/>
      <c r="C707" s="137"/>
      <c r="D707" s="137"/>
      <c r="E707" s="137" t="s">
        <v>235</v>
      </c>
      <c r="F707" s="137" t="s">
        <v>197</v>
      </c>
      <c r="G707" s="52">
        <f t="shared" ref="G707:G770" si="28">SUM(H707:K707)</f>
        <v>29</v>
      </c>
      <c r="H707" s="52">
        <f t="shared" ref="H707:K770" si="29">SUM(L707,P707,T707)</f>
        <v>29</v>
      </c>
      <c r="I707" s="52">
        <f t="shared" si="29"/>
        <v>0</v>
      </c>
      <c r="J707" s="52">
        <f t="shared" si="29"/>
        <v>0</v>
      </c>
      <c r="K707" s="52">
        <f t="shared" si="27"/>
        <v>0</v>
      </c>
      <c r="L707" s="52">
        <v>0</v>
      </c>
      <c r="M707" s="52">
        <v>0</v>
      </c>
      <c r="N707" s="52">
        <v>0</v>
      </c>
      <c r="O707" s="52">
        <v>0</v>
      </c>
      <c r="P707" s="52">
        <v>0</v>
      </c>
      <c r="Q707" s="52">
        <v>0</v>
      </c>
      <c r="R707" s="52">
        <v>0</v>
      </c>
      <c r="S707" s="52">
        <v>0</v>
      </c>
      <c r="T707" s="52">
        <v>29</v>
      </c>
      <c r="U707" s="52">
        <v>0</v>
      </c>
      <c r="V707" s="52">
        <v>0</v>
      </c>
      <c r="W707" s="52">
        <v>0</v>
      </c>
    </row>
    <row r="708" spans="2:23">
      <c r="B708" s="137"/>
      <c r="C708" s="137"/>
      <c r="D708" s="137"/>
      <c r="E708" s="137" t="s">
        <v>220</v>
      </c>
      <c r="F708" s="137" t="s">
        <v>197</v>
      </c>
      <c r="G708" s="52">
        <f t="shared" si="28"/>
        <v>29.5</v>
      </c>
      <c r="H708" s="52">
        <f t="shared" si="29"/>
        <v>29.5</v>
      </c>
      <c r="I708" s="52">
        <f t="shared" si="29"/>
        <v>0</v>
      </c>
      <c r="J708" s="52">
        <f t="shared" si="29"/>
        <v>0</v>
      </c>
      <c r="K708" s="52">
        <f t="shared" si="27"/>
        <v>0</v>
      </c>
      <c r="L708" s="52">
        <v>0</v>
      </c>
      <c r="M708" s="52">
        <v>0</v>
      </c>
      <c r="N708" s="52">
        <v>0</v>
      </c>
      <c r="O708" s="52">
        <v>0</v>
      </c>
      <c r="P708" s="52">
        <v>0</v>
      </c>
      <c r="Q708" s="52">
        <v>0</v>
      </c>
      <c r="R708" s="52">
        <v>0</v>
      </c>
      <c r="S708" s="52">
        <v>0</v>
      </c>
      <c r="T708" s="52">
        <v>29.5</v>
      </c>
      <c r="U708" s="52">
        <v>0</v>
      </c>
      <c r="V708" s="52">
        <v>0</v>
      </c>
      <c r="W708" s="52">
        <v>0</v>
      </c>
    </row>
    <row r="709" spans="2:23" ht="31.2">
      <c r="B709" s="137"/>
      <c r="C709" s="137"/>
      <c r="D709" s="137"/>
      <c r="E709" s="137" t="s">
        <v>221</v>
      </c>
      <c r="F709" s="51" t="s">
        <v>222</v>
      </c>
      <c r="G709" s="52">
        <f t="shared" si="28"/>
        <v>0</v>
      </c>
      <c r="H709" s="52">
        <f t="shared" si="29"/>
        <v>0</v>
      </c>
      <c r="I709" s="52">
        <f t="shared" si="29"/>
        <v>0</v>
      </c>
      <c r="J709" s="52">
        <f t="shared" si="29"/>
        <v>0</v>
      </c>
      <c r="K709" s="52">
        <f t="shared" si="27"/>
        <v>0</v>
      </c>
      <c r="L709" s="52">
        <v>0</v>
      </c>
      <c r="M709" s="52">
        <v>0</v>
      </c>
      <c r="N709" s="52">
        <v>0</v>
      </c>
      <c r="O709" s="52">
        <v>0</v>
      </c>
      <c r="P709" s="52">
        <v>0</v>
      </c>
      <c r="Q709" s="52">
        <v>0</v>
      </c>
      <c r="R709" s="52">
        <v>0</v>
      </c>
      <c r="S709" s="52">
        <v>0</v>
      </c>
      <c r="T709" s="52">
        <v>0</v>
      </c>
      <c r="U709" s="52">
        <v>0</v>
      </c>
      <c r="V709" s="52">
        <v>0</v>
      </c>
      <c r="W709" s="52">
        <v>0</v>
      </c>
    </row>
    <row r="710" spans="2:23">
      <c r="B710" s="137"/>
      <c r="C710" s="137"/>
      <c r="D710" s="137"/>
      <c r="E710" s="137"/>
      <c r="F710" s="51" t="s">
        <v>223</v>
      </c>
      <c r="G710" s="52">
        <f t="shared" si="28"/>
        <v>0</v>
      </c>
      <c r="H710" s="52">
        <f t="shared" si="29"/>
        <v>0</v>
      </c>
      <c r="I710" s="52">
        <f t="shared" si="29"/>
        <v>0</v>
      </c>
      <c r="J710" s="52">
        <f t="shared" si="29"/>
        <v>0</v>
      </c>
      <c r="K710" s="52">
        <f t="shared" si="27"/>
        <v>0</v>
      </c>
      <c r="L710" s="52">
        <v>0</v>
      </c>
      <c r="M710" s="52">
        <v>0</v>
      </c>
      <c r="N710" s="52">
        <v>0</v>
      </c>
      <c r="O710" s="52">
        <v>0</v>
      </c>
      <c r="P710" s="52">
        <v>0</v>
      </c>
      <c r="Q710" s="52">
        <v>0</v>
      </c>
      <c r="R710" s="52">
        <v>0</v>
      </c>
      <c r="S710" s="52">
        <v>0</v>
      </c>
      <c r="T710" s="52">
        <v>0</v>
      </c>
      <c r="U710" s="52">
        <v>0</v>
      </c>
      <c r="V710" s="52">
        <v>0</v>
      </c>
      <c r="W710" s="52">
        <v>0</v>
      </c>
    </row>
    <row r="711" spans="2:23">
      <c r="B711" s="137"/>
      <c r="C711" s="137"/>
      <c r="D711" s="137"/>
      <c r="E711" s="137" t="s">
        <v>54</v>
      </c>
      <c r="F711" s="137" t="s">
        <v>197</v>
      </c>
      <c r="G711" s="52">
        <f t="shared" si="28"/>
        <v>39.200000000000003</v>
      </c>
      <c r="H711" s="52">
        <f t="shared" si="29"/>
        <v>39.200000000000003</v>
      </c>
      <c r="I711" s="52">
        <f t="shared" si="29"/>
        <v>0</v>
      </c>
      <c r="J711" s="52">
        <f t="shared" si="29"/>
        <v>0</v>
      </c>
      <c r="K711" s="52">
        <f t="shared" si="27"/>
        <v>0</v>
      </c>
      <c r="L711" s="52">
        <v>39.200000000000003</v>
      </c>
      <c r="M711" s="52">
        <v>0</v>
      </c>
      <c r="N711" s="52">
        <v>0</v>
      </c>
      <c r="O711" s="52">
        <v>0</v>
      </c>
      <c r="P711" s="52">
        <v>0</v>
      </c>
      <c r="Q711" s="52">
        <v>0</v>
      </c>
      <c r="R711" s="52">
        <v>0</v>
      </c>
      <c r="S711" s="52">
        <v>0</v>
      </c>
      <c r="T711" s="52">
        <v>0</v>
      </c>
      <c r="U711" s="52">
        <v>0</v>
      </c>
      <c r="V711" s="52">
        <v>0</v>
      </c>
      <c r="W711" s="52">
        <v>0</v>
      </c>
    </row>
    <row r="712" spans="2:23">
      <c r="B712" s="137"/>
      <c r="C712" s="137"/>
      <c r="D712" s="137"/>
      <c r="E712" s="137" t="s">
        <v>224</v>
      </c>
      <c r="F712" s="137" t="s">
        <v>197</v>
      </c>
      <c r="G712" s="52">
        <f t="shared" si="28"/>
        <v>422.2</v>
      </c>
      <c r="H712" s="52">
        <f t="shared" si="29"/>
        <v>422.2</v>
      </c>
      <c r="I712" s="52">
        <f t="shared" si="29"/>
        <v>0</v>
      </c>
      <c r="J712" s="52">
        <f t="shared" si="29"/>
        <v>0</v>
      </c>
      <c r="K712" s="52">
        <f t="shared" si="27"/>
        <v>0</v>
      </c>
      <c r="L712" s="52">
        <v>0</v>
      </c>
      <c r="M712" s="52">
        <v>0</v>
      </c>
      <c r="N712" s="52">
        <v>0</v>
      </c>
      <c r="O712" s="52">
        <v>0</v>
      </c>
      <c r="P712" s="52">
        <v>0</v>
      </c>
      <c r="Q712" s="52">
        <v>0</v>
      </c>
      <c r="R712" s="52">
        <v>0</v>
      </c>
      <c r="S712" s="52">
        <v>0</v>
      </c>
      <c r="T712" s="52">
        <v>422.2</v>
      </c>
      <c r="U712" s="52">
        <v>0</v>
      </c>
      <c r="V712" s="52">
        <v>0</v>
      </c>
      <c r="W712" s="52">
        <v>0</v>
      </c>
    </row>
    <row r="713" spans="2:23">
      <c r="B713" s="137"/>
      <c r="C713" s="137"/>
      <c r="D713" s="137"/>
      <c r="E713" s="137" t="s">
        <v>225</v>
      </c>
      <c r="F713" s="137" t="s">
        <v>197</v>
      </c>
      <c r="G713" s="52">
        <f t="shared" si="28"/>
        <v>0</v>
      </c>
      <c r="H713" s="52">
        <f t="shared" si="29"/>
        <v>0</v>
      </c>
      <c r="I713" s="52">
        <f t="shared" si="29"/>
        <v>0</v>
      </c>
      <c r="J713" s="52">
        <f t="shared" si="29"/>
        <v>0</v>
      </c>
      <c r="K713" s="52">
        <f t="shared" si="27"/>
        <v>0</v>
      </c>
      <c r="L713" s="52">
        <v>0</v>
      </c>
      <c r="M713" s="52">
        <v>0</v>
      </c>
      <c r="N713" s="52">
        <v>0</v>
      </c>
      <c r="O713" s="52">
        <v>0</v>
      </c>
      <c r="P713" s="52">
        <v>0</v>
      </c>
      <c r="Q713" s="52">
        <v>0</v>
      </c>
      <c r="R713" s="52">
        <v>0</v>
      </c>
      <c r="S713" s="52">
        <v>0</v>
      </c>
      <c r="T713" s="52">
        <v>0</v>
      </c>
      <c r="U713" s="52">
        <v>0</v>
      </c>
      <c r="V713" s="52">
        <v>0</v>
      </c>
      <c r="W713" s="52">
        <v>0</v>
      </c>
    </row>
    <row r="714" spans="2:23">
      <c r="B714" s="137"/>
      <c r="C714" s="137"/>
      <c r="D714" s="137"/>
      <c r="E714" s="137" t="s">
        <v>55</v>
      </c>
      <c r="F714" s="137" t="s">
        <v>197</v>
      </c>
      <c r="G714" s="52">
        <f t="shared" si="28"/>
        <v>344.6</v>
      </c>
      <c r="H714" s="52">
        <f t="shared" si="29"/>
        <v>344.6</v>
      </c>
      <c r="I714" s="52">
        <f t="shared" si="29"/>
        <v>0</v>
      </c>
      <c r="J714" s="52">
        <f t="shared" si="29"/>
        <v>0</v>
      </c>
      <c r="K714" s="52">
        <f t="shared" si="27"/>
        <v>0</v>
      </c>
      <c r="L714" s="52">
        <v>188.6</v>
      </c>
      <c r="M714" s="52">
        <v>0</v>
      </c>
      <c r="N714" s="52">
        <v>0</v>
      </c>
      <c r="O714" s="52">
        <v>0</v>
      </c>
      <c r="P714" s="52">
        <v>0</v>
      </c>
      <c r="Q714" s="52">
        <v>0</v>
      </c>
      <c r="R714" s="52">
        <v>0</v>
      </c>
      <c r="S714" s="52">
        <v>0</v>
      </c>
      <c r="T714" s="52">
        <v>156</v>
      </c>
      <c r="U714" s="52">
        <v>0</v>
      </c>
      <c r="V714" s="52">
        <v>0</v>
      </c>
      <c r="W714" s="52">
        <v>0</v>
      </c>
    </row>
    <row r="715" spans="2:23">
      <c r="B715" s="137"/>
      <c r="C715" s="137"/>
      <c r="D715" s="137"/>
      <c r="E715" s="137" t="s">
        <v>226</v>
      </c>
      <c r="F715" s="137" t="s">
        <v>197</v>
      </c>
      <c r="G715" s="52">
        <f t="shared" si="28"/>
        <v>4766.6000000000004</v>
      </c>
      <c r="H715" s="52">
        <f t="shared" si="29"/>
        <v>4766.6000000000004</v>
      </c>
      <c r="I715" s="52">
        <f t="shared" si="29"/>
        <v>0</v>
      </c>
      <c r="J715" s="52">
        <f t="shared" si="29"/>
        <v>0</v>
      </c>
      <c r="K715" s="52">
        <f t="shared" si="27"/>
        <v>0</v>
      </c>
      <c r="L715" s="52">
        <v>0</v>
      </c>
      <c r="M715" s="52">
        <v>0</v>
      </c>
      <c r="N715" s="52">
        <v>0</v>
      </c>
      <c r="O715" s="52">
        <v>0</v>
      </c>
      <c r="P715" s="52">
        <v>0</v>
      </c>
      <c r="Q715" s="52">
        <v>0</v>
      </c>
      <c r="R715" s="52">
        <v>0</v>
      </c>
      <c r="S715" s="52">
        <v>0</v>
      </c>
      <c r="T715" s="52">
        <v>4766.6000000000004</v>
      </c>
      <c r="U715" s="52">
        <v>0</v>
      </c>
      <c r="V715" s="52">
        <v>0</v>
      </c>
      <c r="W715" s="52">
        <v>0</v>
      </c>
    </row>
    <row r="716" spans="2:23">
      <c r="B716" s="137"/>
      <c r="C716" s="137"/>
      <c r="D716" s="137" t="s">
        <v>227</v>
      </c>
      <c r="E716" s="137" t="s">
        <v>197</v>
      </c>
      <c r="F716" s="137" t="s">
        <v>197</v>
      </c>
      <c r="G716" s="52">
        <f t="shared" si="28"/>
        <v>26722</v>
      </c>
      <c r="H716" s="52">
        <f t="shared" si="29"/>
        <v>26722</v>
      </c>
      <c r="I716" s="52">
        <f t="shared" si="29"/>
        <v>0</v>
      </c>
      <c r="J716" s="52">
        <f t="shared" si="29"/>
        <v>0</v>
      </c>
      <c r="K716" s="52">
        <f t="shared" si="27"/>
        <v>0</v>
      </c>
      <c r="L716" s="52">
        <v>0</v>
      </c>
      <c r="M716" s="52">
        <v>0</v>
      </c>
      <c r="N716" s="52">
        <v>0</v>
      </c>
      <c r="O716" s="52">
        <v>0</v>
      </c>
      <c r="P716" s="52">
        <v>482.2</v>
      </c>
      <c r="Q716" s="52">
        <v>0</v>
      </c>
      <c r="R716" s="52">
        <v>0</v>
      </c>
      <c r="S716" s="52">
        <v>0</v>
      </c>
      <c r="T716" s="52">
        <v>26239.8</v>
      </c>
      <c r="U716" s="52">
        <v>0</v>
      </c>
      <c r="V716" s="52">
        <v>0</v>
      </c>
      <c r="W716" s="52">
        <v>0</v>
      </c>
    </row>
    <row r="717" spans="2:23">
      <c r="B717" s="137" t="s">
        <v>125</v>
      </c>
      <c r="C717" s="137" t="s">
        <v>140</v>
      </c>
      <c r="D717" s="137" t="s">
        <v>123</v>
      </c>
      <c r="E717" s="137"/>
      <c r="F717" s="137" t="s">
        <v>197</v>
      </c>
      <c r="G717" s="52">
        <f t="shared" si="28"/>
        <v>71563.899999999994</v>
      </c>
      <c r="H717" s="52">
        <f t="shared" si="29"/>
        <v>37745.700000000004</v>
      </c>
      <c r="I717" s="52">
        <f t="shared" si="29"/>
        <v>11160.1</v>
      </c>
      <c r="J717" s="52">
        <f t="shared" si="29"/>
        <v>22658.1</v>
      </c>
      <c r="K717" s="52">
        <f t="shared" si="27"/>
        <v>0</v>
      </c>
      <c r="L717" s="52">
        <v>0</v>
      </c>
      <c r="M717" s="52">
        <v>0</v>
      </c>
      <c r="N717" s="52">
        <v>22658.1</v>
      </c>
      <c r="O717" s="52">
        <v>0</v>
      </c>
      <c r="P717" s="52">
        <v>426.9</v>
      </c>
      <c r="Q717" s="52">
        <v>0</v>
      </c>
      <c r="R717" s="52">
        <v>0</v>
      </c>
      <c r="S717" s="52">
        <v>0</v>
      </c>
      <c r="T717" s="52">
        <v>37318.800000000003</v>
      </c>
      <c r="U717" s="52">
        <v>11160.1</v>
      </c>
      <c r="V717" s="52">
        <v>0</v>
      </c>
      <c r="W717" s="52">
        <v>0</v>
      </c>
    </row>
    <row r="718" spans="2:23">
      <c r="B718" s="137"/>
      <c r="C718" s="137"/>
      <c r="D718" s="137" t="s">
        <v>198</v>
      </c>
      <c r="E718" s="137" t="s">
        <v>58</v>
      </c>
      <c r="F718" s="137" t="s">
        <v>197</v>
      </c>
      <c r="G718" s="52">
        <f t="shared" si="28"/>
        <v>34783</v>
      </c>
      <c r="H718" s="52">
        <f t="shared" si="29"/>
        <v>964.8</v>
      </c>
      <c r="I718" s="52">
        <f t="shared" si="29"/>
        <v>11160.1</v>
      </c>
      <c r="J718" s="52">
        <f t="shared" si="29"/>
        <v>22658.1</v>
      </c>
      <c r="K718" s="52">
        <f t="shared" si="27"/>
        <v>0</v>
      </c>
      <c r="L718" s="52">
        <v>0</v>
      </c>
      <c r="M718" s="52">
        <v>0</v>
      </c>
      <c r="N718" s="52">
        <v>22658.1</v>
      </c>
      <c r="O718" s="52">
        <v>0</v>
      </c>
      <c r="P718" s="52">
        <v>0</v>
      </c>
      <c r="Q718" s="52">
        <v>0</v>
      </c>
      <c r="R718" s="52">
        <v>0</v>
      </c>
      <c r="S718" s="52">
        <v>0</v>
      </c>
      <c r="T718" s="52">
        <v>964.8</v>
      </c>
      <c r="U718" s="52">
        <v>11160.1</v>
      </c>
      <c r="V718" s="52">
        <v>0</v>
      </c>
      <c r="W718" s="52">
        <v>0</v>
      </c>
    </row>
    <row r="719" spans="2:23">
      <c r="B719" s="137"/>
      <c r="C719" s="137"/>
      <c r="D719" s="137"/>
      <c r="E719" s="137" t="s">
        <v>153</v>
      </c>
      <c r="F719" s="51" t="s">
        <v>58</v>
      </c>
      <c r="G719" s="52">
        <f t="shared" si="28"/>
        <v>31142.5</v>
      </c>
      <c r="H719" s="52">
        <f t="shared" si="29"/>
        <v>470.5</v>
      </c>
      <c r="I719" s="52">
        <f t="shared" si="29"/>
        <v>10370.4</v>
      </c>
      <c r="J719" s="52">
        <f t="shared" si="29"/>
        <v>20301.599999999999</v>
      </c>
      <c r="K719" s="52">
        <f t="shared" si="27"/>
        <v>0</v>
      </c>
      <c r="L719" s="52">
        <v>0</v>
      </c>
      <c r="M719" s="52">
        <v>0</v>
      </c>
      <c r="N719" s="52">
        <v>20301.599999999999</v>
      </c>
      <c r="O719" s="52">
        <v>0</v>
      </c>
      <c r="P719" s="52">
        <v>0</v>
      </c>
      <c r="Q719" s="52">
        <v>0</v>
      </c>
      <c r="R719" s="52">
        <v>0</v>
      </c>
      <c r="S719" s="52">
        <v>0</v>
      </c>
      <c r="T719" s="52">
        <v>470.5</v>
      </c>
      <c r="U719" s="52">
        <v>10370.4</v>
      </c>
      <c r="V719" s="52">
        <v>0</v>
      </c>
      <c r="W719" s="52">
        <v>0</v>
      </c>
    </row>
    <row r="720" spans="2:23">
      <c r="B720" s="137"/>
      <c r="C720" s="137"/>
      <c r="D720" s="137"/>
      <c r="E720" s="137"/>
      <c r="F720" s="51" t="s">
        <v>199</v>
      </c>
      <c r="G720" s="52">
        <f t="shared" si="28"/>
        <v>8798.7999999999993</v>
      </c>
      <c r="H720" s="52">
        <f t="shared" si="29"/>
        <v>0</v>
      </c>
      <c r="I720" s="52">
        <f t="shared" si="29"/>
        <v>2305.3000000000002</v>
      </c>
      <c r="J720" s="52">
        <f t="shared" si="29"/>
        <v>6493.5</v>
      </c>
      <c r="K720" s="52">
        <f t="shared" si="27"/>
        <v>0</v>
      </c>
      <c r="L720" s="52">
        <v>0</v>
      </c>
      <c r="M720" s="52">
        <v>0</v>
      </c>
      <c r="N720" s="52">
        <v>6493.5</v>
      </c>
      <c r="O720" s="52">
        <v>0</v>
      </c>
      <c r="P720" s="52">
        <v>0</v>
      </c>
      <c r="Q720" s="52">
        <v>0</v>
      </c>
      <c r="R720" s="52">
        <v>0</v>
      </c>
      <c r="S720" s="52">
        <v>0</v>
      </c>
      <c r="T720" s="52">
        <v>0</v>
      </c>
      <c r="U720" s="52">
        <v>2305.3000000000002</v>
      </c>
      <c r="V720" s="52">
        <v>0</v>
      </c>
      <c r="W720" s="52">
        <v>0</v>
      </c>
    </row>
    <row r="721" spans="2:23" ht="31.2">
      <c r="B721" s="137"/>
      <c r="C721" s="137"/>
      <c r="D721" s="137"/>
      <c r="E721" s="137"/>
      <c r="F721" s="51" t="s">
        <v>200</v>
      </c>
      <c r="G721" s="52">
        <f t="shared" si="28"/>
        <v>10903.2</v>
      </c>
      <c r="H721" s="52">
        <f t="shared" si="29"/>
        <v>0</v>
      </c>
      <c r="I721" s="52">
        <f t="shared" si="29"/>
        <v>5190.8999999999996</v>
      </c>
      <c r="J721" s="52">
        <f t="shared" si="29"/>
        <v>5712.3</v>
      </c>
      <c r="K721" s="52">
        <f t="shared" si="27"/>
        <v>0</v>
      </c>
      <c r="L721" s="52">
        <v>0</v>
      </c>
      <c r="M721" s="52">
        <v>0</v>
      </c>
      <c r="N721" s="52">
        <v>5712.3</v>
      </c>
      <c r="O721" s="52">
        <v>0</v>
      </c>
      <c r="P721" s="52">
        <v>0</v>
      </c>
      <c r="Q721" s="52">
        <v>0</v>
      </c>
      <c r="R721" s="52">
        <v>0</v>
      </c>
      <c r="S721" s="52">
        <v>0</v>
      </c>
      <c r="T721" s="52">
        <v>0</v>
      </c>
      <c r="U721" s="52">
        <v>5190.8999999999996</v>
      </c>
      <c r="V721" s="52">
        <v>0</v>
      </c>
      <c r="W721" s="52">
        <v>0</v>
      </c>
    </row>
    <row r="722" spans="2:23">
      <c r="B722" s="137"/>
      <c r="C722" s="137"/>
      <c r="D722" s="137"/>
      <c r="E722" s="137"/>
      <c r="F722" s="51" t="s">
        <v>201</v>
      </c>
      <c r="G722" s="52">
        <f t="shared" si="28"/>
        <v>260.60000000000002</v>
      </c>
      <c r="H722" s="52">
        <f t="shared" si="29"/>
        <v>0</v>
      </c>
      <c r="I722" s="52">
        <f t="shared" si="29"/>
        <v>68.3</v>
      </c>
      <c r="J722" s="52">
        <f t="shared" si="29"/>
        <v>192.3</v>
      </c>
      <c r="K722" s="52">
        <f t="shared" si="27"/>
        <v>0</v>
      </c>
      <c r="L722" s="52">
        <v>0</v>
      </c>
      <c r="M722" s="52">
        <v>0</v>
      </c>
      <c r="N722" s="52">
        <v>192.3</v>
      </c>
      <c r="O722" s="52">
        <v>0</v>
      </c>
      <c r="P722" s="52">
        <v>0</v>
      </c>
      <c r="Q722" s="52">
        <v>0</v>
      </c>
      <c r="R722" s="52">
        <v>0</v>
      </c>
      <c r="S722" s="52">
        <v>0</v>
      </c>
      <c r="T722" s="52">
        <v>0</v>
      </c>
      <c r="U722" s="52">
        <v>68.3</v>
      </c>
      <c r="V722" s="52">
        <v>0</v>
      </c>
      <c r="W722" s="52">
        <v>0</v>
      </c>
    </row>
    <row r="723" spans="2:23">
      <c r="B723" s="137"/>
      <c r="C723" s="137"/>
      <c r="D723" s="137"/>
      <c r="E723" s="137"/>
      <c r="F723" s="51" t="s">
        <v>202</v>
      </c>
      <c r="G723" s="52">
        <f t="shared" si="28"/>
        <v>990.69999999999993</v>
      </c>
      <c r="H723" s="52">
        <f t="shared" si="29"/>
        <v>470.5</v>
      </c>
      <c r="I723" s="52">
        <f t="shared" si="29"/>
        <v>136.30000000000001</v>
      </c>
      <c r="J723" s="52">
        <f t="shared" si="29"/>
        <v>383.9</v>
      </c>
      <c r="K723" s="52">
        <f t="shared" si="27"/>
        <v>0</v>
      </c>
      <c r="L723" s="52">
        <v>0</v>
      </c>
      <c r="M723" s="52">
        <v>0</v>
      </c>
      <c r="N723" s="52">
        <v>383.9</v>
      </c>
      <c r="O723" s="52">
        <v>0</v>
      </c>
      <c r="P723" s="52">
        <v>0</v>
      </c>
      <c r="Q723" s="52">
        <v>0</v>
      </c>
      <c r="R723" s="52">
        <v>0</v>
      </c>
      <c r="S723" s="52">
        <v>0</v>
      </c>
      <c r="T723" s="52">
        <v>470.5</v>
      </c>
      <c r="U723" s="52">
        <v>136.30000000000001</v>
      </c>
      <c r="V723" s="52">
        <v>0</v>
      </c>
      <c r="W723" s="52">
        <v>0</v>
      </c>
    </row>
    <row r="724" spans="2:23" ht="31.2">
      <c r="B724" s="137"/>
      <c r="C724" s="137"/>
      <c r="D724" s="137"/>
      <c r="E724" s="137"/>
      <c r="F724" s="51" t="s">
        <v>203</v>
      </c>
      <c r="G724" s="52">
        <f t="shared" si="28"/>
        <v>1181</v>
      </c>
      <c r="H724" s="52">
        <f t="shared" si="29"/>
        <v>0</v>
      </c>
      <c r="I724" s="52">
        <f t="shared" si="29"/>
        <v>309.39999999999998</v>
      </c>
      <c r="J724" s="52">
        <f t="shared" si="29"/>
        <v>871.6</v>
      </c>
      <c r="K724" s="52">
        <f t="shared" si="27"/>
        <v>0</v>
      </c>
      <c r="L724" s="52">
        <v>0</v>
      </c>
      <c r="M724" s="52">
        <v>0</v>
      </c>
      <c r="N724" s="52">
        <v>871.6</v>
      </c>
      <c r="O724" s="52">
        <v>0</v>
      </c>
      <c r="P724" s="52">
        <v>0</v>
      </c>
      <c r="Q724" s="52">
        <v>0</v>
      </c>
      <c r="R724" s="52">
        <v>0</v>
      </c>
      <c r="S724" s="52">
        <v>0</v>
      </c>
      <c r="T724" s="52">
        <v>0</v>
      </c>
      <c r="U724" s="52">
        <v>309.39999999999998</v>
      </c>
      <c r="V724" s="52">
        <v>0</v>
      </c>
      <c r="W724" s="52">
        <v>0</v>
      </c>
    </row>
    <row r="725" spans="2:23">
      <c r="B725" s="137"/>
      <c r="C725" s="137"/>
      <c r="D725" s="137"/>
      <c r="E725" s="137"/>
      <c r="F725" s="51" t="s">
        <v>204</v>
      </c>
      <c r="G725" s="52">
        <f t="shared" si="28"/>
        <v>259.5</v>
      </c>
      <c r="H725" s="52">
        <f t="shared" si="29"/>
        <v>0</v>
      </c>
      <c r="I725" s="52">
        <f t="shared" si="29"/>
        <v>68</v>
      </c>
      <c r="J725" s="52">
        <f t="shared" si="29"/>
        <v>191.5</v>
      </c>
      <c r="K725" s="52">
        <f t="shared" si="27"/>
        <v>0</v>
      </c>
      <c r="L725" s="52">
        <v>0</v>
      </c>
      <c r="M725" s="52">
        <v>0</v>
      </c>
      <c r="N725" s="52">
        <v>191.5</v>
      </c>
      <c r="O725" s="52">
        <v>0</v>
      </c>
      <c r="P725" s="52">
        <v>0</v>
      </c>
      <c r="Q725" s="52">
        <v>0</v>
      </c>
      <c r="R725" s="52">
        <v>0</v>
      </c>
      <c r="S725" s="52">
        <v>0</v>
      </c>
      <c r="T725" s="52">
        <v>0</v>
      </c>
      <c r="U725" s="52">
        <v>68</v>
      </c>
      <c r="V725" s="52">
        <v>0</v>
      </c>
      <c r="W725" s="52">
        <v>0</v>
      </c>
    </row>
    <row r="726" spans="2:23">
      <c r="B726" s="137"/>
      <c r="C726" s="137"/>
      <c r="D726" s="137"/>
      <c r="E726" s="137"/>
      <c r="F726" s="51" t="s">
        <v>55</v>
      </c>
      <c r="G726" s="52">
        <f t="shared" si="28"/>
        <v>8748.7000000000007</v>
      </c>
      <c r="H726" s="52">
        <f t="shared" si="29"/>
        <v>0</v>
      </c>
      <c r="I726" s="52">
        <f t="shared" si="29"/>
        <v>2292.1999999999998</v>
      </c>
      <c r="J726" s="52">
        <f t="shared" si="29"/>
        <v>6456.5</v>
      </c>
      <c r="K726" s="52">
        <f t="shared" si="27"/>
        <v>0</v>
      </c>
      <c r="L726" s="52">
        <v>0</v>
      </c>
      <c r="M726" s="52">
        <v>0</v>
      </c>
      <c r="N726" s="52">
        <v>6456.5</v>
      </c>
      <c r="O726" s="52">
        <v>0</v>
      </c>
      <c r="P726" s="52">
        <v>0</v>
      </c>
      <c r="Q726" s="52">
        <v>0</v>
      </c>
      <c r="R726" s="52">
        <v>0</v>
      </c>
      <c r="S726" s="52">
        <v>0</v>
      </c>
      <c r="T726" s="52">
        <v>0</v>
      </c>
      <c r="U726" s="52">
        <v>2292.1999999999998</v>
      </c>
      <c r="V726" s="52">
        <v>0</v>
      </c>
      <c r="W726" s="52">
        <v>0</v>
      </c>
    </row>
    <row r="727" spans="2:23">
      <c r="B727" s="137"/>
      <c r="C727" s="137"/>
      <c r="D727" s="137"/>
      <c r="E727" s="137" t="s">
        <v>154</v>
      </c>
      <c r="F727" s="51" t="s">
        <v>58</v>
      </c>
      <c r="G727" s="52">
        <f t="shared" si="28"/>
        <v>2989.2</v>
      </c>
      <c r="H727" s="52">
        <f t="shared" si="29"/>
        <v>0</v>
      </c>
      <c r="I727" s="52">
        <f t="shared" si="29"/>
        <v>783.2</v>
      </c>
      <c r="J727" s="52">
        <f t="shared" si="29"/>
        <v>2206</v>
      </c>
      <c r="K727" s="52">
        <f t="shared" si="27"/>
        <v>0</v>
      </c>
      <c r="L727" s="52">
        <v>0</v>
      </c>
      <c r="M727" s="52">
        <v>0</v>
      </c>
      <c r="N727" s="52">
        <v>2206</v>
      </c>
      <c r="O727" s="52">
        <v>0</v>
      </c>
      <c r="P727" s="52">
        <v>0</v>
      </c>
      <c r="Q727" s="52">
        <v>0</v>
      </c>
      <c r="R727" s="52">
        <v>0</v>
      </c>
      <c r="S727" s="52">
        <v>0</v>
      </c>
      <c r="T727" s="52">
        <v>0</v>
      </c>
      <c r="U727" s="52">
        <v>783.2</v>
      </c>
      <c r="V727" s="52">
        <v>0</v>
      </c>
      <c r="W727" s="52">
        <v>0</v>
      </c>
    </row>
    <row r="728" spans="2:23">
      <c r="B728" s="137"/>
      <c r="C728" s="137"/>
      <c r="D728" s="137"/>
      <c r="E728" s="137"/>
      <c r="F728" s="51" t="s">
        <v>205</v>
      </c>
      <c r="G728" s="52">
        <f t="shared" si="28"/>
        <v>1037</v>
      </c>
      <c r="H728" s="52">
        <f t="shared" si="29"/>
        <v>0</v>
      </c>
      <c r="I728" s="52">
        <f t="shared" si="29"/>
        <v>271.7</v>
      </c>
      <c r="J728" s="52">
        <f t="shared" si="29"/>
        <v>765.3</v>
      </c>
      <c r="K728" s="52">
        <f t="shared" si="27"/>
        <v>0</v>
      </c>
      <c r="L728" s="52">
        <v>0</v>
      </c>
      <c r="M728" s="52">
        <v>0</v>
      </c>
      <c r="N728" s="52">
        <v>765.3</v>
      </c>
      <c r="O728" s="52">
        <v>0</v>
      </c>
      <c r="P728" s="52">
        <v>0</v>
      </c>
      <c r="Q728" s="52">
        <v>0</v>
      </c>
      <c r="R728" s="52">
        <v>0</v>
      </c>
      <c r="S728" s="52">
        <v>0</v>
      </c>
      <c r="T728" s="52">
        <v>0</v>
      </c>
      <c r="U728" s="52">
        <v>271.7</v>
      </c>
      <c r="V728" s="52">
        <v>0</v>
      </c>
      <c r="W728" s="52">
        <v>0</v>
      </c>
    </row>
    <row r="729" spans="2:23">
      <c r="B729" s="137"/>
      <c r="C729" s="137"/>
      <c r="D729" s="137"/>
      <c r="E729" s="137"/>
      <c r="F729" s="51" t="s">
        <v>206</v>
      </c>
      <c r="G729" s="52">
        <f t="shared" si="28"/>
        <v>958.59999999999991</v>
      </c>
      <c r="H729" s="52">
        <f t="shared" si="29"/>
        <v>0</v>
      </c>
      <c r="I729" s="52">
        <f t="shared" si="29"/>
        <v>251.2</v>
      </c>
      <c r="J729" s="52">
        <f t="shared" si="29"/>
        <v>707.4</v>
      </c>
      <c r="K729" s="52">
        <f t="shared" si="27"/>
        <v>0</v>
      </c>
      <c r="L729" s="52">
        <v>0</v>
      </c>
      <c r="M729" s="52">
        <v>0</v>
      </c>
      <c r="N729" s="52">
        <v>707.4</v>
      </c>
      <c r="O729" s="52">
        <v>0</v>
      </c>
      <c r="P729" s="52">
        <v>0</v>
      </c>
      <c r="Q729" s="52">
        <v>0</v>
      </c>
      <c r="R729" s="52">
        <v>0</v>
      </c>
      <c r="S729" s="52">
        <v>0</v>
      </c>
      <c r="T729" s="52">
        <v>0</v>
      </c>
      <c r="U729" s="52">
        <v>251.2</v>
      </c>
      <c r="V729" s="52">
        <v>0</v>
      </c>
      <c r="W729" s="52">
        <v>0</v>
      </c>
    </row>
    <row r="730" spans="2:23">
      <c r="B730" s="137"/>
      <c r="C730" s="137"/>
      <c r="D730" s="137"/>
      <c r="E730" s="137"/>
      <c r="F730" s="51" t="s">
        <v>207</v>
      </c>
      <c r="G730" s="52">
        <f t="shared" si="28"/>
        <v>87.9</v>
      </c>
      <c r="H730" s="52">
        <f t="shared" si="29"/>
        <v>0</v>
      </c>
      <c r="I730" s="52">
        <f t="shared" si="29"/>
        <v>23</v>
      </c>
      <c r="J730" s="52">
        <f t="shared" si="29"/>
        <v>64.900000000000006</v>
      </c>
      <c r="K730" s="52">
        <f t="shared" si="27"/>
        <v>0</v>
      </c>
      <c r="L730" s="52">
        <v>0</v>
      </c>
      <c r="M730" s="52">
        <v>0</v>
      </c>
      <c r="N730" s="52">
        <v>64.900000000000006</v>
      </c>
      <c r="O730" s="52">
        <v>0</v>
      </c>
      <c r="P730" s="52">
        <v>0</v>
      </c>
      <c r="Q730" s="52">
        <v>0</v>
      </c>
      <c r="R730" s="52">
        <v>0</v>
      </c>
      <c r="S730" s="52">
        <v>0</v>
      </c>
      <c r="T730" s="52">
        <v>0</v>
      </c>
      <c r="U730" s="52">
        <v>23</v>
      </c>
      <c r="V730" s="52">
        <v>0</v>
      </c>
      <c r="W730" s="52">
        <v>0</v>
      </c>
    </row>
    <row r="731" spans="2:23" ht="31.2">
      <c r="B731" s="137"/>
      <c r="C731" s="137"/>
      <c r="D731" s="137"/>
      <c r="E731" s="137"/>
      <c r="F731" s="51" t="s">
        <v>208</v>
      </c>
      <c r="G731" s="52">
        <f t="shared" si="28"/>
        <v>63.4</v>
      </c>
      <c r="H731" s="52">
        <f t="shared" si="29"/>
        <v>0</v>
      </c>
      <c r="I731" s="52">
        <f t="shared" si="29"/>
        <v>16.600000000000001</v>
      </c>
      <c r="J731" s="52">
        <f t="shared" si="29"/>
        <v>46.8</v>
      </c>
      <c r="K731" s="52">
        <f t="shared" si="27"/>
        <v>0</v>
      </c>
      <c r="L731" s="52">
        <v>0</v>
      </c>
      <c r="M731" s="52">
        <v>0</v>
      </c>
      <c r="N731" s="52">
        <v>46.8</v>
      </c>
      <c r="O731" s="52">
        <v>0</v>
      </c>
      <c r="P731" s="52">
        <v>0</v>
      </c>
      <c r="Q731" s="52">
        <v>0</v>
      </c>
      <c r="R731" s="52">
        <v>0</v>
      </c>
      <c r="S731" s="52">
        <v>0</v>
      </c>
      <c r="T731" s="52">
        <v>0</v>
      </c>
      <c r="U731" s="52">
        <v>16.600000000000001</v>
      </c>
      <c r="V731" s="52">
        <v>0</v>
      </c>
      <c r="W731" s="52">
        <v>0</v>
      </c>
    </row>
    <row r="732" spans="2:23">
      <c r="B732" s="137"/>
      <c r="C732" s="137"/>
      <c r="D732" s="137"/>
      <c r="E732" s="137"/>
      <c r="F732" s="51" t="s">
        <v>209</v>
      </c>
      <c r="G732" s="52">
        <f t="shared" si="28"/>
        <v>0</v>
      </c>
      <c r="H732" s="52">
        <f t="shared" si="29"/>
        <v>0</v>
      </c>
      <c r="I732" s="52">
        <f t="shared" si="29"/>
        <v>0</v>
      </c>
      <c r="J732" s="52">
        <f t="shared" si="29"/>
        <v>0</v>
      </c>
      <c r="K732" s="52">
        <f t="shared" si="27"/>
        <v>0</v>
      </c>
      <c r="L732" s="52">
        <v>0</v>
      </c>
      <c r="M732" s="52">
        <v>0</v>
      </c>
      <c r="N732" s="52">
        <v>0</v>
      </c>
      <c r="O732" s="52">
        <v>0</v>
      </c>
      <c r="P732" s="52">
        <v>0</v>
      </c>
      <c r="Q732" s="52">
        <v>0</v>
      </c>
      <c r="R732" s="52">
        <v>0</v>
      </c>
      <c r="S732" s="52">
        <v>0</v>
      </c>
      <c r="T732" s="52">
        <v>0</v>
      </c>
      <c r="U732" s="52">
        <v>0</v>
      </c>
      <c r="V732" s="52">
        <v>0</v>
      </c>
      <c r="W732" s="52">
        <v>0</v>
      </c>
    </row>
    <row r="733" spans="2:23">
      <c r="B733" s="137"/>
      <c r="C733" s="137"/>
      <c r="D733" s="137"/>
      <c r="E733" s="137"/>
      <c r="F733" s="51" t="s">
        <v>55</v>
      </c>
      <c r="G733" s="52">
        <f t="shared" si="28"/>
        <v>842.3</v>
      </c>
      <c r="H733" s="52">
        <f t="shared" si="29"/>
        <v>0</v>
      </c>
      <c r="I733" s="52">
        <f t="shared" si="29"/>
        <v>220.7</v>
      </c>
      <c r="J733" s="52">
        <f t="shared" si="29"/>
        <v>621.6</v>
      </c>
      <c r="K733" s="52">
        <f t="shared" si="27"/>
        <v>0</v>
      </c>
      <c r="L733" s="52">
        <v>0</v>
      </c>
      <c r="M733" s="52">
        <v>0</v>
      </c>
      <c r="N733" s="52">
        <v>621.6</v>
      </c>
      <c r="O733" s="52">
        <v>0</v>
      </c>
      <c r="P733" s="52">
        <v>0</v>
      </c>
      <c r="Q733" s="52">
        <v>0</v>
      </c>
      <c r="R733" s="52">
        <v>0</v>
      </c>
      <c r="S733" s="52">
        <v>0</v>
      </c>
      <c r="T733" s="52">
        <v>0</v>
      </c>
      <c r="U733" s="52">
        <v>220.7</v>
      </c>
      <c r="V733" s="52">
        <v>0</v>
      </c>
      <c r="W733" s="52">
        <v>0</v>
      </c>
    </row>
    <row r="734" spans="2:23" ht="62.4">
      <c r="B734" s="137"/>
      <c r="C734" s="137"/>
      <c r="D734" s="137"/>
      <c r="E734" s="51" t="s">
        <v>210</v>
      </c>
      <c r="F734" s="51" t="s">
        <v>233</v>
      </c>
      <c r="G734" s="52">
        <f t="shared" si="28"/>
        <v>519.20000000000005</v>
      </c>
      <c r="H734" s="52">
        <f t="shared" si="29"/>
        <v>494.3</v>
      </c>
      <c r="I734" s="52">
        <f t="shared" si="29"/>
        <v>6.5</v>
      </c>
      <c r="J734" s="52">
        <f t="shared" si="29"/>
        <v>18.399999999999999</v>
      </c>
      <c r="K734" s="52">
        <f t="shared" si="27"/>
        <v>0</v>
      </c>
      <c r="L734" s="52">
        <v>0</v>
      </c>
      <c r="M734" s="52">
        <v>0</v>
      </c>
      <c r="N734" s="52">
        <v>18.399999999999999</v>
      </c>
      <c r="O734" s="52">
        <v>0</v>
      </c>
      <c r="P734" s="52">
        <v>0</v>
      </c>
      <c r="Q734" s="52">
        <v>0</v>
      </c>
      <c r="R734" s="52">
        <v>0</v>
      </c>
      <c r="S734" s="52">
        <v>0</v>
      </c>
      <c r="T734" s="52">
        <v>494.3</v>
      </c>
      <c r="U734" s="52">
        <v>6.5</v>
      </c>
      <c r="V734" s="52">
        <v>0</v>
      </c>
      <c r="W734" s="52">
        <v>0</v>
      </c>
    </row>
    <row r="735" spans="2:23">
      <c r="B735" s="137"/>
      <c r="C735" s="137"/>
      <c r="D735" s="137"/>
      <c r="E735" s="137" t="s">
        <v>211</v>
      </c>
      <c r="F735" s="137" t="s">
        <v>197</v>
      </c>
      <c r="G735" s="52">
        <f t="shared" si="28"/>
        <v>132.1</v>
      </c>
      <c r="H735" s="52">
        <f t="shared" si="29"/>
        <v>0</v>
      </c>
      <c r="I735" s="52">
        <f t="shared" si="29"/>
        <v>0</v>
      </c>
      <c r="J735" s="52">
        <f t="shared" si="29"/>
        <v>132.1</v>
      </c>
      <c r="K735" s="52">
        <f t="shared" si="27"/>
        <v>0</v>
      </c>
      <c r="L735" s="52">
        <v>0</v>
      </c>
      <c r="M735" s="52">
        <v>0</v>
      </c>
      <c r="N735" s="52">
        <v>132.1</v>
      </c>
      <c r="O735" s="52">
        <v>0</v>
      </c>
      <c r="P735" s="52">
        <v>0</v>
      </c>
      <c r="Q735" s="52">
        <v>0</v>
      </c>
      <c r="R735" s="52">
        <v>0</v>
      </c>
      <c r="S735" s="52">
        <v>0</v>
      </c>
      <c r="T735" s="52">
        <v>0</v>
      </c>
      <c r="U735" s="52">
        <v>0</v>
      </c>
      <c r="V735" s="52">
        <v>0</v>
      </c>
      <c r="W735" s="52">
        <v>0</v>
      </c>
    </row>
    <row r="736" spans="2:23">
      <c r="B736" s="137"/>
      <c r="C736" s="137"/>
      <c r="D736" s="137" t="s">
        <v>212</v>
      </c>
      <c r="E736" s="137" t="s">
        <v>58</v>
      </c>
      <c r="F736" s="137" t="s">
        <v>197</v>
      </c>
      <c r="G736" s="52">
        <f t="shared" si="28"/>
        <v>17421.3</v>
      </c>
      <c r="H736" s="52">
        <f t="shared" si="29"/>
        <v>17421.3</v>
      </c>
      <c r="I736" s="52">
        <f t="shared" si="29"/>
        <v>0</v>
      </c>
      <c r="J736" s="52">
        <f t="shared" si="29"/>
        <v>0</v>
      </c>
      <c r="K736" s="52">
        <f t="shared" si="27"/>
        <v>0</v>
      </c>
      <c r="L736" s="52">
        <v>0</v>
      </c>
      <c r="M736" s="52">
        <v>0</v>
      </c>
      <c r="N736" s="52">
        <v>0</v>
      </c>
      <c r="O736" s="52">
        <v>0</v>
      </c>
      <c r="P736" s="52">
        <v>0</v>
      </c>
      <c r="Q736" s="52">
        <v>0</v>
      </c>
      <c r="R736" s="52">
        <v>0</v>
      </c>
      <c r="S736" s="52">
        <v>0</v>
      </c>
      <c r="T736" s="52">
        <v>17421.3</v>
      </c>
      <c r="U736" s="52">
        <v>0</v>
      </c>
      <c r="V736" s="52">
        <v>0</v>
      </c>
      <c r="W736" s="52">
        <v>0</v>
      </c>
    </row>
    <row r="737" spans="2:23">
      <c r="B737" s="137"/>
      <c r="C737" s="137"/>
      <c r="D737" s="137"/>
      <c r="E737" s="137" t="s">
        <v>199</v>
      </c>
      <c r="F737" s="51" t="s">
        <v>213</v>
      </c>
      <c r="G737" s="52">
        <f t="shared" si="28"/>
        <v>1</v>
      </c>
      <c r="H737" s="52">
        <f t="shared" si="29"/>
        <v>1</v>
      </c>
      <c r="I737" s="52">
        <f t="shared" si="29"/>
        <v>0</v>
      </c>
      <c r="J737" s="52">
        <f t="shared" si="29"/>
        <v>0</v>
      </c>
      <c r="K737" s="52">
        <f t="shared" si="27"/>
        <v>0</v>
      </c>
      <c r="L737" s="52">
        <v>0</v>
      </c>
      <c r="M737" s="52">
        <v>0</v>
      </c>
      <c r="N737" s="52">
        <v>0</v>
      </c>
      <c r="O737" s="52">
        <v>0</v>
      </c>
      <c r="P737" s="52">
        <v>0</v>
      </c>
      <c r="Q737" s="52">
        <v>0</v>
      </c>
      <c r="R737" s="52">
        <v>0</v>
      </c>
      <c r="S737" s="52">
        <v>0</v>
      </c>
      <c r="T737" s="52">
        <v>1</v>
      </c>
      <c r="U737" s="52">
        <v>0</v>
      </c>
      <c r="V737" s="52">
        <v>0</v>
      </c>
      <c r="W737" s="52">
        <v>0</v>
      </c>
    </row>
    <row r="738" spans="2:23">
      <c r="B738" s="137"/>
      <c r="C738" s="137"/>
      <c r="D738" s="137"/>
      <c r="E738" s="137"/>
      <c r="F738" s="51" t="s">
        <v>55</v>
      </c>
      <c r="G738" s="52">
        <f t="shared" si="28"/>
        <v>2836</v>
      </c>
      <c r="H738" s="52">
        <f t="shared" si="29"/>
        <v>2836</v>
      </c>
      <c r="I738" s="52">
        <f t="shared" si="29"/>
        <v>0</v>
      </c>
      <c r="J738" s="52">
        <f t="shared" si="29"/>
        <v>0</v>
      </c>
      <c r="K738" s="52">
        <f t="shared" si="27"/>
        <v>0</v>
      </c>
      <c r="L738" s="52">
        <v>0</v>
      </c>
      <c r="M738" s="52">
        <v>0</v>
      </c>
      <c r="N738" s="52">
        <v>0</v>
      </c>
      <c r="O738" s="52">
        <v>0</v>
      </c>
      <c r="P738" s="52">
        <v>0</v>
      </c>
      <c r="Q738" s="52">
        <v>0</v>
      </c>
      <c r="R738" s="52">
        <v>0</v>
      </c>
      <c r="S738" s="52">
        <v>0</v>
      </c>
      <c r="T738" s="52">
        <v>2836</v>
      </c>
      <c r="U738" s="52">
        <v>0</v>
      </c>
      <c r="V738" s="52">
        <v>0</v>
      </c>
      <c r="W738" s="52">
        <v>0</v>
      </c>
    </row>
    <row r="739" spans="2:23">
      <c r="B739" s="137"/>
      <c r="C739" s="137"/>
      <c r="D739" s="137"/>
      <c r="E739" s="137" t="s">
        <v>112</v>
      </c>
      <c r="F739" s="137" t="s">
        <v>197</v>
      </c>
      <c r="G739" s="52">
        <f t="shared" si="28"/>
        <v>238.1</v>
      </c>
      <c r="H739" s="52">
        <f t="shared" si="29"/>
        <v>238.1</v>
      </c>
      <c r="I739" s="52">
        <f t="shared" si="29"/>
        <v>0</v>
      </c>
      <c r="J739" s="52">
        <f t="shared" si="29"/>
        <v>0</v>
      </c>
      <c r="K739" s="52">
        <f t="shared" si="27"/>
        <v>0</v>
      </c>
      <c r="L739" s="52">
        <v>0</v>
      </c>
      <c r="M739" s="52">
        <v>0</v>
      </c>
      <c r="N739" s="52">
        <v>0</v>
      </c>
      <c r="O739" s="52">
        <v>0</v>
      </c>
      <c r="P739" s="52">
        <v>0</v>
      </c>
      <c r="Q739" s="52">
        <v>0</v>
      </c>
      <c r="R739" s="52">
        <v>0</v>
      </c>
      <c r="S739" s="52">
        <v>0</v>
      </c>
      <c r="T739" s="52">
        <v>238.1</v>
      </c>
      <c r="U739" s="52">
        <v>0</v>
      </c>
      <c r="V739" s="52">
        <v>0</v>
      </c>
      <c r="W739" s="52">
        <v>0</v>
      </c>
    </row>
    <row r="740" spans="2:23">
      <c r="B740" s="137"/>
      <c r="C740" s="137"/>
      <c r="D740" s="137"/>
      <c r="E740" s="137" t="s">
        <v>194</v>
      </c>
      <c r="F740" s="137" t="s">
        <v>197</v>
      </c>
      <c r="G740" s="52">
        <f t="shared" si="28"/>
        <v>297.39999999999998</v>
      </c>
      <c r="H740" s="52">
        <f t="shared" si="29"/>
        <v>297.39999999999998</v>
      </c>
      <c r="I740" s="52">
        <f t="shared" si="29"/>
        <v>0</v>
      </c>
      <c r="J740" s="52">
        <f t="shared" si="29"/>
        <v>0</v>
      </c>
      <c r="K740" s="52">
        <f t="shared" si="27"/>
        <v>0</v>
      </c>
      <c r="L740" s="52">
        <v>0</v>
      </c>
      <c r="M740" s="52">
        <v>0</v>
      </c>
      <c r="N740" s="52">
        <v>0</v>
      </c>
      <c r="O740" s="52">
        <v>0</v>
      </c>
      <c r="P740" s="52">
        <v>0</v>
      </c>
      <c r="Q740" s="52">
        <v>0</v>
      </c>
      <c r="R740" s="52">
        <v>0</v>
      </c>
      <c r="S740" s="52">
        <v>0</v>
      </c>
      <c r="T740" s="52">
        <v>297.39999999999998</v>
      </c>
      <c r="U740" s="52">
        <v>0</v>
      </c>
      <c r="V740" s="52">
        <v>0</v>
      </c>
      <c r="W740" s="52">
        <v>0</v>
      </c>
    </row>
    <row r="741" spans="2:23">
      <c r="B741" s="137"/>
      <c r="C741" s="137"/>
      <c r="D741" s="137"/>
      <c r="E741" s="137" t="s">
        <v>200</v>
      </c>
      <c r="F741" s="51" t="s">
        <v>214</v>
      </c>
      <c r="G741" s="52">
        <f t="shared" si="28"/>
        <v>4157.3999999999996</v>
      </c>
      <c r="H741" s="52">
        <f t="shared" si="29"/>
        <v>4157.3999999999996</v>
      </c>
      <c r="I741" s="52">
        <f t="shared" si="29"/>
        <v>0</v>
      </c>
      <c r="J741" s="52">
        <f t="shared" si="29"/>
        <v>0</v>
      </c>
      <c r="K741" s="52">
        <f t="shared" si="27"/>
        <v>0</v>
      </c>
      <c r="L741" s="52">
        <v>0</v>
      </c>
      <c r="M741" s="52">
        <v>0</v>
      </c>
      <c r="N741" s="52">
        <v>0</v>
      </c>
      <c r="O741" s="52">
        <v>0</v>
      </c>
      <c r="P741" s="52">
        <v>0</v>
      </c>
      <c r="Q741" s="52">
        <v>0</v>
      </c>
      <c r="R741" s="52">
        <v>0</v>
      </c>
      <c r="S741" s="52">
        <v>0</v>
      </c>
      <c r="T741" s="52">
        <v>4157.3999999999996</v>
      </c>
      <c r="U741" s="52">
        <v>0</v>
      </c>
      <c r="V741" s="52">
        <v>0</v>
      </c>
      <c r="W741" s="52">
        <v>0</v>
      </c>
    </row>
    <row r="742" spans="2:23" ht="31.2">
      <c r="B742" s="137"/>
      <c r="C742" s="137"/>
      <c r="D742" s="137"/>
      <c r="E742" s="137"/>
      <c r="F742" s="51" t="s">
        <v>215</v>
      </c>
      <c r="G742" s="52">
        <f t="shared" si="28"/>
        <v>320.3</v>
      </c>
      <c r="H742" s="52">
        <f t="shared" si="29"/>
        <v>320.3</v>
      </c>
      <c r="I742" s="52">
        <f t="shared" si="29"/>
        <v>0</v>
      </c>
      <c r="J742" s="52">
        <f t="shared" si="29"/>
        <v>0</v>
      </c>
      <c r="K742" s="52">
        <f t="shared" si="27"/>
        <v>0</v>
      </c>
      <c r="L742" s="52">
        <v>0</v>
      </c>
      <c r="M742" s="52">
        <v>0</v>
      </c>
      <c r="N742" s="52">
        <v>0</v>
      </c>
      <c r="O742" s="52">
        <v>0</v>
      </c>
      <c r="P742" s="52">
        <v>0</v>
      </c>
      <c r="Q742" s="52">
        <v>0</v>
      </c>
      <c r="R742" s="52">
        <v>0</v>
      </c>
      <c r="S742" s="52">
        <v>0</v>
      </c>
      <c r="T742" s="52">
        <v>320.3</v>
      </c>
      <c r="U742" s="52">
        <v>0</v>
      </c>
      <c r="V742" s="52">
        <v>0</v>
      </c>
      <c r="W742" s="52">
        <v>0</v>
      </c>
    </row>
    <row r="743" spans="2:23">
      <c r="B743" s="137"/>
      <c r="C743" s="137"/>
      <c r="D743" s="137"/>
      <c r="E743" s="137"/>
      <c r="F743" s="51" t="s">
        <v>216</v>
      </c>
      <c r="G743" s="52">
        <f t="shared" si="28"/>
        <v>785.6</v>
      </c>
      <c r="H743" s="52">
        <f t="shared" si="29"/>
        <v>785.6</v>
      </c>
      <c r="I743" s="52">
        <f t="shared" si="29"/>
        <v>0</v>
      </c>
      <c r="J743" s="52">
        <f t="shared" si="29"/>
        <v>0</v>
      </c>
      <c r="K743" s="52">
        <f t="shared" si="27"/>
        <v>0</v>
      </c>
      <c r="L743" s="52">
        <v>0</v>
      </c>
      <c r="M743" s="52">
        <v>0</v>
      </c>
      <c r="N743" s="52">
        <v>0</v>
      </c>
      <c r="O743" s="52">
        <v>0</v>
      </c>
      <c r="P743" s="52">
        <v>0</v>
      </c>
      <c r="Q743" s="52">
        <v>0</v>
      </c>
      <c r="R743" s="52">
        <v>0</v>
      </c>
      <c r="S743" s="52">
        <v>0</v>
      </c>
      <c r="T743" s="52">
        <v>785.6</v>
      </c>
      <c r="U743" s="52">
        <v>0</v>
      </c>
      <c r="V743" s="52">
        <v>0</v>
      </c>
      <c r="W743" s="52">
        <v>0</v>
      </c>
    </row>
    <row r="744" spans="2:23">
      <c r="B744" s="137"/>
      <c r="C744" s="137"/>
      <c r="D744" s="137"/>
      <c r="E744" s="137"/>
      <c r="F744" s="51" t="s">
        <v>55</v>
      </c>
      <c r="G744" s="52">
        <f t="shared" si="28"/>
        <v>1134.4000000000001</v>
      </c>
      <c r="H744" s="52">
        <f t="shared" si="29"/>
        <v>1134.4000000000001</v>
      </c>
      <c r="I744" s="52">
        <f t="shared" si="29"/>
        <v>0</v>
      </c>
      <c r="J744" s="52">
        <f t="shared" si="29"/>
        <v>0</v>
      </c>
      <c r="K744" s="52">
        <f t="shared" si="27"/>
        <v>0</v>
      </c>
      <c r="L744" s="52">
        <v>0</v>
      </c>
      <c r="M744" s="52">
        <v>0</v>
      </c>
      <c r="N744" s="52">
        <v>0</v>
      </c>
      <c r="O744" s="52">
        <v>0</v>
      </c>
      <c r="P744" s="52">
        <v>0</v>
      </c>
      <c r="Q744" s="52">
        <v>0</v>
      </c>
      <c r="R744" s="52">
        <v>0</v>
      </c>
      <c r="S744" s="52">
        <v>0</v>
      </c>
      <c r="T744" s="52">
        <v>1134.4000000000001</v>
      </c>
      <c r="U744" s="52">
        <v>0</v>
      </c>
      <c r="V744" s="52">
        <v>0</v>
      </c>
      <c r="W744" s="52">
        <v>0</v>
      </c>
    </row>
    <row r="745" spans="2:23">
      <c r="B745" s="137"/>
      <c r="C745" s="137"/>
      <c r="D745" s="137"/>
      <c r="E745" s="137" t="s">
        <v>201</v>
      </c>
      <c r="F745" s="137" t="s">
        <v>197</v>
      </c>
      <c r="G745" s="52">
        <f t="shared" si="28"/>
        <v>0</v>
      </c>
      <c r="H745" s="52">
        <f t="shared" si="29"/>
        <v>0</v>
      </c>
      <c r="I745" s="52">
        <f t="shared" si="29"/>
        <v>0</v>
      </c>
      <c r="J745" s="52">
        <f t="shared" si="29"/>
        <v>0</v>
      </c>
      <c r="K745" s="52">
        <f t="shared" si="27"/>
        <v>0</v>
      </c>
      <c r="L745" s="52">
        <v>0</v>
      </c>
      <c r="M745" s="52">
        <v>0</v>
      </c>
      <c r="N745" s="52">
        <v>0</v>
      </c>
      <c r="O745" s="52">
        <v>0</v>
      </c>
      <c r="P745" s="52">
        <v>0</v>
      </c>
      <c r="Q745" s="52">
        <v>0</v>
      </c>
      <c r="R745" s="52">
        <v>0</v>
      </c>
      <c r="S745" s="52">
        <v>0</v>
      </c>
      <c r="T745" s="52">
        <v>0</v>
      </c>
      <c r="U745" s="52">
        <v>0</v>
      </c>
      <c r="V745" s="52">
        <v>0</v>
      </c>
      <c r="W745" s="52">
        <v>0</v>
      </c>
    </row>
    <row r="746" spans="2:23">
      <c r="B746" s="137"/>
      <c r="C746" s="137"/>
      <c r="D746" s="137"/>
      <c r="E746" s="137" t="s">
        <v>217</v>
      </c>
      <c r="F746" s="137" t="s">
        <v>197</v>
      </c>
      <c r="G746" s="52">
        <f t="shared" si="28"/>
        <v>854.8</v>
      </c>
      <c r="H746" s="52">
        <f t="shared" si="29"/>
        <v>854.8</v>
      </c>
      <c r="I746" s="52">
        <f t="shared" si="29"/>
        <v>0</v>
      </c>
      <c r="J746" s="52">
        <f t="shared" si="29"/>
        <v>0</v>
      </c>
      <c r="K746" s="52">
        <f t="shared" si="27"/>
        <v>0</v>
      </c>
      <c r="L746" s="52">
        <v>0</v>
      </c>
      <c r="M746" s="52">
        <v>0</v>
      </c>
      <c r="N746" s="52">
        <v>0</v>
      </c>
      <c r="O746" s="52">
        <v>0</v>
      </c>
      <c r="P746" s="52">
        <v>0</v>
      </c>
      <c r="Q746" s="52">
        <v>0</v>
      </c>
      <c r="R746" s="52">
        <v>0</v>
      </c>
      <c r="S746" s="52">
        <v>0</v>
      </c>
      <c r="T746" s="52">
        <v>854.8</v>
      </c>
      <c r="U746" s="52">
        <v>0</v>
      </c>
      <c r="V746" s="52">
        <v>0</v>
      </c>
      <c r="W746" s="52">
        <v>0</v>
      </c>
    </row>
    <row r="747" spans="2:23">
      <c r="B747" s="137"/>
      <c r="C747" s="137"/>
      <c r="D747" s="137"/>
      <c r="E747" s="137" t="s">
        <v>218</v>
      </c>
      <c r="F747" s="137" t="s">
        <v>197</v>
      </c>
      <c r="G747" s="52">
        <f t="shared" si="28"/>
        <v>643.20000000000005</v>
      </c>
      <c r="H747" s="52">
        <f t="shared" si="29"/>
        <v>643.20000000000005</v>
      </c>
      <c r="I747" s="52">
        <f t="shared" si="29"/>
        <v>0</v>
      </c>
      <c r="J747" s="52">
        <f t="shared" si="29"/>
        <v>0</v>
      </c>
      <c r="K747" s="52">
        <f t="shared" si="27"/>
        <v>0</v>
      </c>
      <c r="L747" s="52">
        <v>0</v>
      </c>
      <c r="M747" s="52">
        <v>0</v>
      </c>
      <c r="N747" s="52">
        <v>0</v>
      </c>
      <c r="O747" s="52">
        <v>0</v>
      </c>
      <c r="P747" s="52">
        <v>0</v>
      </c>
      <c r="Q747" s="52">
        <v>0</v>
      </c>
      <c r="R747" s="52">
        <v>0</v>
      </c>
      <c r="S747" s="52">
        <v>0</v>
      </c>
      <c r="T747" s="52">
        <v>643.20000000000005</v>
      </c>
      <c r="U747" s="52">
        <v>0</v>
      </c>
      <c r="V747" s="52">
        <v>0</v>
      </c>
      <c r="W747" s="52">
        <v>0</v>
      </c>
    </row>
    <row r="748" spans="2:23">
      <c r="B748" s="137"/>
      <c r="C748" s="137"/>
      <c r="D748" s="137"/>
      <c r="E748" s="137" t="s">
        <v>202</v>
      </c>
      <c r="F748" s="137" t="s">
        <v>197</v>
      </c>
      <c r="G748" s="52">
        <f t="shared" si="28"/>
        <v>470.5</v>
      </c>
      <c r="H748" s="52">
        <f t="shared" si="29"/>
        <v>470.5</v>
      </c>
      <c r="I748" s="52">
        <f t="shared" si="29"/>
        <v>0</v>
      </c>
      <c r="J748" s="52">
        <f t="shared" si="29"/>
        <v>0</v>
      </c>
      <c r="K748" s="52">
        <f t="shared" si="27"/>
        <v>0</v>
      </c>
      <c r="L748" s="52">
        <v>0</v>
      </c>
      <c r="M748" s="52">
        <v>0</v>
      </c>
      <c r="N748" s="52">
        <v>0</v>
      </c>
      <c r="O748" s="52">
        <v>0</v>
      </c>
      <c r="P748" s="52">
        <v>0</v>
      </c>
      <c r="Q748" s="52">
        <v>0</v>
      </c>
      <c r="R748" s="52">
        <v>0</v>
      </c>
      <c r="S748" s="52">
        <v>0</v>
      </c>
      <c r="T748" s="52">
        <v>470.5</v>
      </c>
      <c r="U748" s="52">
        <v>0</v>
      </c>
      <c r="V748" s="52">
        <v>0</v>
      </c>
      <c r="W748" s="52">
        <v>0</v>
      </c>
    </row>
    <row r="749" spans="2:23">
      <c r="B749" s="137"/>
      <c r="C749" s="137"/>
      <c r="D749" s="137"/>
      <c r="E749" s="137" t="s">
        <v>235</v>
      </c>
      <c r="F749" s="137" t="s">
        <v>197</v>
      </c>
      <c r="G749" s="52">
        <f t="shared" si="28"/>
        <v>29.6</v>
      </c>
      <c r="H749" s="52">
        <f t="shared" si="29"/>
        <v>29.6</v>
      </c>
      <c r="I749" s="52">
        <f t="shared" si="29"/>
        <v>0</v>
      </c>
      <c r="J749" s="52">
        <f t="shared" si="29"/>
        <v>0</v>
      </c>
      <c r="K749" s="52">
        <f t="shared" si="27"/>
        <v>0</v>
      </c>
      <c r="L749" s="52">
        <v>0</v>
      </c>
      <c r="M749" s="52">
        <v>0</v>
      </c>
      <c r="N749" s="52">
        <v>0</v>
      </c>
      <c r="O749" s="52">
        <v>0</v>
      </c>
      <c r="P749" s="52">
        <v>0</v>
      </c>
      <c r="Q749" s="52">
        <v>0</v>
      </c>
      <c r="R749" s="52">
        <v>0</v>
      </c>
      <c r="S749" s="52">
        <v>0</v>
      </c>
      <c r="T749" s="52">
        <v>29.6</v>
      </c>
      <c r="U749" s="52">
        <v>0</v>
      </c>
      <c r="V749" s="52">
        <v>0</v>
      </c>
      <c r="W749" s="52">
        <v>0</v>
      </c>
    </row>
    <row r="750" spans="2:23">
      <c r="B750" s="137"/>
      <c r="C750" s="137"/>
      <c r="D750" s="137"/>
      <c r="E750" s="137" t="s">
        <v>220</v>
      </c>
      <c r="F750" s="137" t="s">
        <v>197</v>
      </c>
      <c r="G750" s="52">
        <f t="shared" si="28"/>
        <v>16</v>
      </c>
      <c r="H750" s="52">
        <f t="shared" si="29"/>
        <v>16</v>
      </c>
      <c r="I750" s="52">
        <f t="shared" si="29"/>
        <v>0</v>
      </c>
      <c r="J750" s="52">
        <f t="shared" si="29"/>
        <v>0</v>
      </c>
      <c r="K750" s="52">
        <f t="shared" si="27"/>
        <v>0</v>
      </c>
      <c r="L750" s="52">
        <v>0</v>
      </c>
      <c r="M750" s="52">
        <v>0</v>
      </c>
      <c r="N750" s="52">
        <v>0</v>
      </c>
      <c r="O750" s="52">
        <v>0</v>
      </c>
      <c r="P750" s="52">
        <v>0</v>
      </c>
      <c r="Q750" s="52">
        <v>0</v>
      </c>
      <c r="R750" s="52">
        <v>0</v>
      </c>
      <c r="S750" s="52">
        <v>0</v>
      </c>
      <c r="T750" s="52">
        <v>16</v>
      </c>
      <c r="U750" s="52">
        <v>0</v>
      </c>
      <c r="V750" s="52">
        <v>0</v>
      </c>
      <c r="W750" s="52">
        <v>0</v>
      </c>
    </row>
    <row r="751" spans="2:23" ht="31.2">
      <c r="B751" s="137"/>
      <c r="C751" s="137"/>
      <c r="D751" s="137"/>
      <c r="E751" s="137" t="s">
        <v>221</v>
      </c>
      <c r="F751" s="51" t="s">
        <v>222</v>
      </c>
      <c r="G751" s="52">
        <f t="shared" si="28"/>
        <v>0</v>
      </c>
      <c r="H751" s="52">
        <f t="shared" si="29"/>
        <v>0</v>
      </c>
      <c r="I751" s="52">
        <f t="shared" si="29"/>
        <v>0</v>
      </c>
      <c r="J751" s="52">
        <f t="shared" si="29"/>
        <v>0</v>
      </c>
      <c r="K751" s="52">
        <f t="shared" si="27"/>
        <v>0</v>
      </c>
      <c r="L751" s="52">
        <v>0</v>
      </c>
      <c r="M751" s="52">
        <v>0</v>
      </c>
      <c r="N751" s="52">
        <v>0</v>
      </c>
      <c r="O751" s="52">
        <v>0</v>
      </c>
      <c r="P751" s="52">
        <v>0</v>
      </c>
      <c r="Q751" s="52">
        <v>0</v>
      </c>
      <c r="R751" s="52">
        <v>0</v>
      </c>
      <c r="S751" s="52">
        <v>0</v>
      </c>
      <c r="T751" s="52">
        <v>0</v>
      </c>
      <c r="U751" s="52">
        <v>0</v>
      </c>
      <c r="V751" s="52">
        <v>0</v>
      </c>
      <c r="W751" s="52">
        <v>0</v>
      </c>
    </row>
    <row r="752" spans="2:23">
      <c r="B752" s="137"/>
      <c r="C752" s="137"/>
      <c r="D752" s="137"/>
      <c r="E752" s="137"/>
      <c r="F752" s="51" t="s">
        <v>223</v>
      </c>
      <c r="G752" s="52">
        <f t="shared" si="28"/>
        <v>0</v>
      </c>
      <c r="H752" s="52">
        <f t="shared" si="29"/>
        <v>0</v>
      </c>
      <c r="I752" s="52">
        <f t="shared" si="29"/>
        <v>0</v>
      </c>
      <c r="J752" s="52">
        <f t="shared" si="29"/>
        <v>0</v>
      </c>
      <c r="K752" s="52">
        <f t="shared" si="27"/>
        <v>0</v>
      </c>
      <c r="L752" s="52">
        <v>0</v>
      </c>
      <c r="M752" s="52">
        <v>0</v>
      </c>
      <c r="N752" s="52">
        <v>0</v>
      </c>
      <c r="O752" s="52">
        <v>0</v>
      </c>
      <c r="P752" s="52">
        <v>0</v>
      </c>
      <c r="Q752" s="52">
        <v>0</v>
      </c>
      <c r="R752" s="52">
        <v>0</v>
      </c>
      <c r="S752" s="52">
        <v>0</v>
      </c>
      <c r="T752" s="52">
        <v>0</v>
      </c>
      <c r="U752" s="52">
        <v>0</v>
      </c>
      <c r="V752" s="52">
        <v>0</v>
      </c>
      <c r="W752" s="52">
        <v>0</v>
      </c>
    </row>
    <row r="753" spans="2:23">
      <c r="B753" s="137"/>
      <c r="C753" s="137"/>
      <c r="D753" s="137"/>
      <c r="E753" s="137" t="s">
        <v>54</v>
      </c>
      <c r="F753" s="137" t="s">
        <v>197</v>
      </c>
      <c r="G753" s="52">
        <f t="shared" si="28"/>
        <v>28.2</v>
      </c>
      <c r="H753" s="52">
        <f t="shared" si="29"/>
        <v>28.2</v>
      </c>
      <c r="I753" s="52">
        <f t="shared" si="29"/>
        <v>0</v>
      </c>
      <c r="J753" s="52">
        <f t="shared" si="29"/>
        <v>0</v>
      </c>
      <c r="K753" s="52">
        <f t="shared" si="27"/>
        <v>0</v>
      </c>
      <c r="L753" s="52">
        <v>0</v>
      </c>
      <c r="M753" s="52">
        <v>0</v>
      </c>
      <c r="N753" s="52">
        <v>0</v>
      </c>
      <c r="O753" s="52">
        <v>0</v>
      </c>
      <c r="P753" s="52">
        <v>0</v>
      </c>
      <c r="Q753" s="52">
        <v>0</v>
      </c>
      <c r="R753" s="52">
        <v>0</v>
      </c>
      <c r="S753" s="52">
        <v>0</v>
      </c>
      <c r="T753" s="52">
        <v>28.2</v>
      </c>
      <c r="U753" s="52">
        <v>0</v>
      </c>
      <c r="V753" s="52">
        <v>0</v>
      </c>
      <c r="W753" s="52">
        <v>0</v>
      </c>
    </row>
    <row r="754" spans="2:23">
      <c r="B754" s="137"/>
      <c r="C754" s="137"/>
      <c r="D754" s="137"/>
      <c r="E754" s="137" t="s">
        <v>224</v>
      </c>
      <c r="F754" s="137" t="s">
        <v>197</v>
      </c>
      <c r="G754" s="52">
        <f t="shared" si="28"/>
        <v>925.9</v>
      </c>
      <c r="H754" s="52">
        <f t="shared" si="29"/>
        <v>925.9</v>
      </c>
      <c r="I754" s="52">
        <f t="shared" si="29"/>
        <v>0</v>
      </c>
      <c r="J754" s="52">
        <f t="shared" si="29"/>
        <v>0</v>
      </c>
      <c r="K754" s="52">
        <f t="shared" si="27"/>
        <v>0</v>
      </c>
      <c r="L754" s="52">
        <v>0</v>
      </c>
      <c r="M754" s="52">
        <v>0</v>
      </c>
      <c r="N754" s="52">
        <v>0</v>
      </c>
      <c r="O754" s="52">
        <v>0</v>
      </c>
      <c r="P754" s="52">
        <v>0</v>
      </c>
      <c r="Q754" s="52">
        <v>0</v>
      </c>
      <c r="R754" s="52">
        <v>0</v>
      </c>
      <c r="S754" s="52">
        <v>0</v>
      </c>
      <c r="T754" s="52">
        <v>925.9</v>
      </c>
      <c r="U754" s="52">
        <v>0</v>
      </c>
      <c r="V754" s="52">
        <v>0</v>
      </c>
      <c r="W754" s="52">
        <v>0</v>
      </c>
    </row>
    <row r="755" spans="2:23">
      <c r="B755" s="137"/>
      <c r="C755" s="137"/>
      <c r="D755" s="137"/>
      <c r="E755" s="137" t="s">
        <v>225</v>
      </c>
      <c r="F755" s="137" t="s">
        <v>197</v>
      </c>
      <c r="G755" s="52">
        <f t="shared" si="28"/>
        <v>0</v>
      </c>
      <c r="H755" s="52">
        <f t="shared" si="29"/>
        <v>0</v>
      </c>
      <c r="I755" s="52">
        <f t="shared" si="29"/>
        <v>0</v>
      </c>
      <c r="J755" s="52">
        <f t="shared" si="29"/>
        <v>0</v>
      </c>
      <c r="K755" s="52">
        <f t="shared" si="27"/>
        <v>0</v>
      </c>
      <c r="L755" s="52">
        <v>0</v>
      </c>
      <c r="M755" s="52">
        <v>0</v>
      </c>
      <c r="N755" s="52">
        <v>0</v>
      </c>
      <c r="O755" s="52">
        <v>0</v>
      </c>
      <c r="P755" s="52">
        <v>0</v>
      </c>
      <c r="Q755" s="52">
        <v>0</v>
      </c>
      <c r="R755" s="52">
        <v>0</v>
      </c>
      <c r="S755" s="52">
        <v>0</v>
      </c>
      <c r="T755" s="52">
        <v>0</v>
      </c>
      <c r="U755" s="52">
        <v>0</v>
      </c>
      <c r="V755" s="52">
        <v>0</v>
      </c>
      <c r="W755" s="52">
        <v>0</v>
      </c>
    </row>
    <row r="756" spans="2:23">
      <c r="B756" s="137"/>
      <c r="C756" s="137"/>
      <c r="D756" s="137"/>
      <c r="E756" s="137" t="s">
        <v>55</v>
      </c>
      <c r="F756" s="137" t="s">
        <v>197</v>
      </c>
      <c r="G756" s="52">
        <f t="shared" si="28"/>
        <v>108.6</v>
      </c>
      <c r="H756" s="52">
        <f t="shared" si="29"/>
        <v>108.6</v>
      </c>
      <c r="I756" s="52">
        <f t="shared" si="29"/>
        <v>0</v>
      </c>
      <c r="J756" s="52">
        <f t="shared" si="29"/>
        <v>0</v>
      </c>
      <c r="K756" s="52">
        <f t="shared" si="27"/>
        <v>0</v>
      </c>
      <c r="L756" s="52">
        <v>0</v>
      </c>
      <c r="M756" s="52">
        <v>0</v>
      </c>
      <c r="N756" s="52">
        <v>0</v>
      </c>
      <c r="O756" s="52">
        <v>0</v>
      </c>
      <c r="P756" s="52">
        <v>0</v>
      </c>
      <c r="Q756" s="52">
        <v>0</v>
      </c>
      <c r="R756" s="52">
        <v>0</v>
      </c>
      <c r="S756" s="52">
        <v>0</v>
      </c>
      <c r="T756" s="52">
        <v>108.6</v>
      </c>
      <c r="U756" s="52">
        <v>0</v>
      </c>
      <c r="V756" s="52">
        <v>0</v>
      </c>
      <c r="W756" s="52">
        <v>0</v>
      </c>
    </row>
    <row r="757" spans="2:23">
      <c r="B757" s="137"/>
      <c r="C757" s="137"/>
      <c r="D757" s="137"/>
      <c r="E757" s="137" t="s">
        <v>226</v>
      </c>
      <c r="F757" s="137" t="s">
        <v>197</v>
      </c>
      <c r="G757" s="52">
        <f t="shared" si="28"/>
        <v>4574.3</v>
      </c>
      <c r="H757" s="52">
        <f t="shared" si="29"/>
        <v>4574.3</v>
      </c>
      <c r="I757" s="52">
        <f t="shared" si="29"/>
        <v>0</v>
      </c>
      <c r="J757" s="52">
        <f t="shared" si="29"/>
        <v>0</v>
      </c>
      <c r="K757" s="52">
        <f t="shared" si="27"/>
        <v>0</v>
      </c>
      <c r="L757" s="52">
        <v>0</v>
      </c>
      <c r="M757" s="52">
        <v>0</v>
      </c>
      <c r="N757" s="52">
        <v>0</v>
      </c>
      <c r="O757" s="52">
        <v>0</v>
      </c>
      <c r="P757" s="52">
        <v>0</v>
      </c>
      <c r="Q757" s="52">
        <v>0</v>
      </c>
      <c r="R757" s="52">
        <v>0</v>
      </c>
      <c r="S757" s="52">
        <v>0</v>
      </c>
      <c r="T757" s="52">
        <v>4574.3</v>
      </c>
      <c r="U757" s="52">
        <v>0</v>
      </c>
      <c r="V757" s="52">
        <v>0</v>
      </c>
      <c r="W757" s="52">
        <v>0</v>
      </c>
    </row>
    <row r="758" spans="2:23">
      <c r="B758" s="137"/>
      <c r="C758" s="137"/>
      <c r="D758" s="137" t="s">
        <v>227</v>
      </c>
      <c r="E758" s="137" t="s">
        <v>197</v>
      </c>
      <c r="F758" s="137" t="s">
        <v>197</v>
      </c>
      <c r="G758" s="52">
        <f t="shared" si="28"/>
        <v>19359.600000000002</v>
      </c>
      <c r="H758" s="52">
        <f t="shared" si="29"/>
        <v>19359.600000000002</v>
      </c>
      <c r="I758" s="52">
        <f t="shared" si="29"/>
        <v>0</v>
      </c>
      <c r="J758" s="52">
        <f t="shared" si="29"/>
        <v>0</v>
      </c>
      <c r="K758" s="52">
        <f t="shared" si="27"/>
        <v>0</v>
      </c>
      <c r="L758" s="52">
        <v>0</v>
      </c>
      <c r="M758" s="52">
        <v>0</v>
      </c>
      <c r="N758" s="52">
        <v>0</v>
      </c>
      <c r="O758" s="52">
        <v>0</v>
      </c>
      <c r="P758" s="52">
        <v>426.9</v>
      </c>
      <c r="Q758" s="52">
        <v>0</v>
      </c>
      <c r="R758" s="52">
        <v>0</v>
      </c>
      <c r="S758" s="52">
        <v>0</v>
      </c>
      <c r="T758" s="52">
        <v>18932.7</v>
      </c>
      <c r="U758" s="52">
        <v>0</v>
      </c>
      <c r="V758" s="52">
        <v>0</v>
      </c>
      <c r="W758" s="52">
        <v>0</v>
      </c>
    </row>
    <row r="759" spans="2:23">
      <c r="B759" s="137" t="s">
        <v>125</v>
      </c>
      <c r="C759" s="137" t="s">
        <v>141</v>
      </c>
      <c r="D759" s="137" t="s">
        <v>123</v>
      </c>
      <c r="E759" s="137"/>
      <c r="F759" s="137" t="s">
        <v>197</v>
      </c>
      <c r="G759" s="52">
        <f t="shared" si="28"/>
        <v>138310.70000000001</v>
      </c>
      <c r="H759" s="52">
        <f t="shared" si="29"/>
        <v>86580.700000000012</v>
      </c>
      <c r="I759" s="52">
        <f t="shared" si="29"/>
        <v>39382</v>
      </c>
      <c r="J759" s="52">
        <f t="shared" si="29"/>
        <v>12348</v>
      </c>
      <c r="K759" s="52">
        <f t="shared" si="27"/>
        <v>0</v>
      </c>
      <c r="L759" s="52">
        <v>12050.6</v>
      </c>
      <c r="M759" s="52">
        <v>33821.1</v>
      </c>
      <c r="N759" s="52">
        <v>12348</v>
      </c>
      <c r="O759" s="52">
        <v>0</v>
      </c>
      <c r="P759" s="52">
        <v>358.5</v>
      </c>
      <c r="Q759" s="52">
        <v>0</v>
      </c>
      <c r="R759" s="52">
        <v>0</v>
      </c>
      <c r="S759" s="52">
        <v>0</v>
      </c>
      <c r="T759" s="52">
        <v>74171.600000000006</v>
      </c>
      <c r="U759" s="52">
        <v>5560.9</v>
      </c>
      <c r="V759" s="52">
        <v>0</v>
      </c>
      <c r="W759" s="52">
        <v>0</v>
      </c>
    </row>
    <row r="760" spans="2:23">
      <c r="B760" s="137"/>
      <c r="C760" s="137"/>
      <c r="D760" s="137" t="s">
        <v>198</v>
      </c>
      <c r="E760" s="137" t="s">
        <v>58</v>
      </c>
      <c r="F760" s="137" t="s">
        <v>197</v>
      </c>
      <c r="G760" s="52">
        <f t="shared" si="28"/>
        <v>56445.1</v>
      </c>
      <c r="H760" s="52">
        <f t="shared" si="29"/>
        <v>4715.1000000000004</v>
      </c>
      <c r="I760" s="52">
        <f t="shared" si="29"/>
        <v>39382</v>
      </c>
      <c r="J760" s="52">
        <f t="shared" si="29"/>
        <v>12348</v>
      </c>
      <c r="K760" s="52">
        <f t="shared" si="27"/>
        <v>0</v>
      </c>
      <c r="L760" s="52">
        <v>0</v>
      </c>
      <c r="M760" s="52">
        <v>33821.1</v>
      </c>
      <c r="N760" s="52">
        <v>12348</v>
      </c>
      <c r="O760" s="52">
        <v>0</v>
      </c>
      <c r="P760" s="52">
        <v>0</v>
      </c>
      <c r="Q760" s="52">
        <v>0</v>
      </c>
      <c r="R760" s="52">
        <v>0</v>
      </c>
      <c r="S760" s="52">
        <v>0</v>
      </c>
      <c r="T760" s="52">
        <v>4715.1000000000004</v>
      </c>
      <c r="U760" s="52">
        <v>5560.9</v>
      </c>
      <c r="V760" s="52">
        <v>0</v>
      </c>
      <c r="W760" s="52">
        <v>0</v>
      </c>
    </row>
    <row r="761" spans="2:23">
      <c r="B761" s="137"/>
      <c r="C761" s="137"/>
      <c r="D761" s="137"/>
      <c r="E761" s="137" t="s">
        <v>153</v>
      </c>
      <c r="F761" s="51" t="s">
        <v>58</v>
      </c>
      <c r="G761" s="52">
        <f t="shared" si="28"/>
        <v>50641.4</v>
      </c>
      <c r="H761" s="52">
        <f t="shared" si="29"/>
        <v>4091</v>
      </c>
      <c r="I761" s="52">
        <f t="shared" si="29"/>
        <v>36042.300000000003</v>
      </c>
      <c r="J761" s="52">
        <f t="shared" si="29"/>
        <v>10508.1</v>
      </c>
      <c r="K761" s="52">
        <f t="shared" si="27"/>
        <v>0</v>
      </c>
      <c r="L761" s="52">
        <v>0</v>
      </c>
      <c r="M761" s="52">
        <v>30481.4</v>
      </c>
      <c r="N761" s="52">
        <v>10508.1</v>
      </c>
      <c r="O761" s="52">
        <v>0</v>
      </c>
      <c r="P761" s="52">
        <v>0</v>
      </c>
      <c r="Q761" s="52">
        <v>0</v>
      </c>
      <c r="R761" s="52">
        <v>0</v>
      </c>
      <c r="S761" s="52">
        <v>0</v>
      </c>
      <c r="T761" s="52">
        <v>4091</v>
      </c>
      <c r="U761" s="52">
        <v>5560.9</v>
      </c>
      <c r="V761" s="52">
        <v>0</v>
      </c>
      <c r="W761" s="52">
        <v>0</v>
      </c>
    </row>
    <row r="762" spans="2:23">
      <c r="B762" s="137"/>
      <c r="C762" s="137"/>
      <c r="D762" s="137"/>
      <c r="E762" s="137"/>
      <c r="F762" s="51" t="s">
        <v>199</v>
      </c>
      <c r="G762" s="52">
        <f t="shared" si="28"/>
        <v>13111.1</v>
      </c>
      <c r="H762" s="52">
        <f t="shared" si="29"/>
        <v>0</v>
      </c>
      <c r="I762" s="52">
        <f t="shared" si="29"/>
        <v>9749.5</v>
      </c>
      <c r="J762" s="52">
        <f t="shared" si="29"/>
        <v>3361.6</v>
      </c>
      <c r="K762" s="52">
        <f t="shared" si="27"/>
        <v>0</v>
      </c>
      <c r="L762" s="52">
        <v>0</v>
      </c>
      <c r="M762" s="52">
        <v>9749.5</v>
      </c>
      <c r="N762" s="52">
        <v>3361.6</v>
      </c>
      <c r="O762" s="52">
        <v>0</v>
      </c>
      <c r="P762" s="52">
        <v>0</v>
      </c>
      <c r="Q762" s="52">
        <v>0</v>
      </c>
      <c r="R762" s="52">
        <v>0</v>
      </c>
      <c r="S762" s="52">
        <v>0</v>
      </c>
      <c r="T762" s="52">
        <v>0</v>
      </c>
      <c r="U762" s="52">
        <v>0</v>
      </c>
      <c r="V762" s="52">
        <v>0</v>
      </c>
      <c r="W762" s="52">
        <v>0</v>
      </c>
    </row>
    <row r="763" spans="2:23" ht="31.2">
      <c r="B763" s="137"/>
      <c r="C763" s="137"/>
      <c r="D763" s="137"/>
      <c r="E763" s="137"/>
      <c r="F763" s="51" t="s">
        <v>200</v>
      </c>
      <c r="G763" s="52">
        <f t="shared" si="28"/>
        <v>17094.5</v>
      </c>
      <c r="H763" s="52">
        <f t="shared" si="29"/>
        <v>0</v>
      </c>
      <c r="I763" s="52">
        <f t="shared" si="29"/>
        <v>14137.5</v>
      </c>
      <c r="J763" s="52">
        <f t="shared" si="29"/>
        <v>2957</v>
      </c>
      <c r="K763" s="52">
        <f t="shared" si="27"/>
        <v>0</v>
      </c>
      <c r="L763" s="52">
        <v>0</v>
      </c>
      <c r="M763" s="52">
        <v>8576.6</v>
      </c>
      <c r="N763" s="52">
        <v>2957</v>
      </c>
      <c r="O763" s="52">
        <v>0</v>
      </c>
      <c r="P763" s="52">
        <v>0</v>
      </c>
      <c r="Q763" s="52">
        <v>0</v>
      </c>
      <c r="R763" s="52">
        <v>0</v>
      </c>
      <c r="S763" s="52">
        <v>0</v>
      </c>
      <c r="T763" s="52">
        <v>0</v>
      </c>
      <c r="U763" s="52">
        <v>5560.9</v>
      </c>
      <c r="V763" s="52">
        <v>0</v>
      </c>
      <c r="W763" s="52">
        <v>0</v>
      </c>
    </row>
    <row r="764" spans="2:23">
      <c r="B764" s="137"/>
      <c r="C764" s="137"/>
      <c r="D764" s="137"/>
      <c r="E764" s="137"/>
      <c r="F764" s="51" t="s">
        <v>201</v>
      </c>
      <c r="G764" s="52">
        <f t="shared" si="28"/>
        <v>387.9</v>
      </c>
      <c r="H764" s="52">
        <f t="shared" si="29"/>
        <v>0</v>
      </c>
      <c r="I764" s="52">
        <f t="shared" si="29"/>
        <v>288.8</v>
      </c>
      <c r="J764" s="52">
        <f t="shared" si="29"/>
        <v>99.1</v>
      </c>
      <c r="K764" s="52">
        <f t="shared" si="27"/>
        <v>0</v>
      </c>
      <c r="L764" s="52">
        <v>0</v>
      </c>
      <c r="M764" s="52">
        <v>288.8</v>
      </c>
      <c r="N764" s="52">
        <v>99.1</v>
      </c>
      <c r="O764" s="52">
        <v>0</v>
      </c>
      <c r="P764" s="52">
        <v>0</v>
      </c>
      <c r="Q764" s="52">
        <v>0</v>
      </c>
      <c r="R764" s="52">
        <v>0</v>
      </c>
      <c r="S764" s="52">
        <v>0</v>
      </c>
      <c r="T764" s="52">
        <v>0</v>
      </c>
      <c r="U764" s="52">
        <v>0</v>
      </c>
      <c r="V764" s="52">
        <v>0</v>
      </c>
      <c r="W764" s="52">
        <v>0</v>
      </c>
    </row>
    <row r="765" spans="2:23">
      <c r="B765" s="137"/>
      <c r="C765" s="137"/>
      <c r="D765" s="137"/>
      <c r="E765" s="137"/>
      <c r="F765" s="51" t="s">
        <v>202</v>
      </c>
      <c r="G765" s="52">
        <f t="shared" si="28"/>
        <v>774.59999999999991</v>
      </c>
      <c r="H765" s="52">
        <f t="shared" si="29"/>
        <v>0</v>
      </c>
      <c r="I765" s="52">
        <f t="shared" si="29"/>
        <v>576.4</v>
      </c>
      <c r="J765" s="52">
        <f t="shared" si="29"/>
        <v>198.2</v>
      </c>
      <c r="K765" s="52">
        <f t="shared" si="27"/>
        <v>0</v>
      </c>
      <c r="L765" s="52">
        <v>0</v>
      </c>
      <c r="M765" s="52">
        <v>576.4</v>
      </c>
      <c r="N765" s="52">
        <v>198.2</v>
      </c>
      <c r="O765" s="52">
        <v>0</v>
      </c>
      <c r="P765" s="52">
        <v>0</v>
      </c>
      <c r="Q765" s="52">
        <v>0</v>
      </c>
      <c r="R765" s="52">
        <v>0</v>
      </c>
      <c r="S765" s="52">
        <v>0</v>
      </c>
      <c r="T765" s="52">
        <v>0</v>
      </c>
      <c r="U765" s="52">
        <v>0</v>
      </c>
      <c r="V765" s="52">
        <v>0</v>
      </c>
      <c r="W765" s="52">
        <v>0</v>
      </c>
    </row>
    <row r="766" spans="2:23" ht="31.2">
      <c r="B766" s="137"/>
      <c r="C766" s="137"/>
      <c r="D766" s="137"/>
      <c r="E766" s="137"/>
      <c r="F766" s="51" t="s">
        <v>203</v>
      </c>
      <c r="G766" s="52">
        <f t="shared" si="28"/>
        <v>1759.8999999999999</v>
      </c>
      <c r="H766" s="52">
        <f t="shared" si="29"/>
        <v>0</v>
      </c>
      <c r="I766" s="52">
        <f t="shared" si="29"/>
        <v>1308.5999999999999</v>
      </c>
      <c r="J766" s="52">
        <f t="shared" si="29"/>
        <v>451.3</v>
      </c>
      <c r="K766" s="52">
        <f t="shared" si="27"/>
        <v>0</v>
      </c>
      <c r="L766" s="52">
        <v>0</v>
      </c>
      <c r="M766" s="52">
        <v>1308.5999999999999</v>
      </c>
      <c r="N766" s="52">
        <v>451.3</v>
      </c>
      <c r="O766" s="52">
        <v>0</v>
      </c>
      <c r="P766" s="52">
        <v>0</v>
      </c>
      <c r="Q766" s="52">
        <v>0</v>
      </c>
      <c r="R766" s="52">
        <v>0</v>
      </c>
      <c r="S766" s="52">
        <v>0</v>
      </c>
      <c r="T766" s="52">
        <v>0</v>
      </c>
      <c r="U766" s="52">
        <v>0</v>
      </c>
      <c r="V766" s="52">
        <v>0</v>
      </c>
      <c r="W766" s="52">
        <v>0</v>
      </c>
    </row>
    <row r="767" spans="2:23">
      <c r="B767" s="137"/>
      <c r="C767" s="137"/>
      <c r="D767" s="137"/>
      <c r="E767" s="137"/>
      <c r="F767" s="51" t="s">
        <v>204</v>
      </c>
      <c r="G767" s="52">
        <f t="shared" si="28"/>
        <v>3982.2</v>
      </c>
      <c r="H767" s="52">
        <f t="shared" si="29"/>
        <v>3595.6</v>
      </c>
      <c r="I767" s="52">
        <f t="shared" si="29"/>
        <v>287.5</v>
      </c>
      <c r="J767" s="52">
        <f t="shared" si="29"/>
        <v>99.1</v>
      </c>
      <c r="K767" s="52">
        <f t="shared" si="27"/>
        <v>0</v>
      </c>
      <c r="L767" s="52">
        <v>0</v>
      </c>
      <c r="M767" s="52">
        <v>287.5</v>
      </c>
      <c r="N767" s="52">
        <v>99.1</v>
      </c>
      <c r="O767" s="52">
        <v>0</v>
      </c>
      <c r="P767" s="52">
        <v>0</v>
      </c>
      <c r="Q767" s="52">
        <v>0</v>
      </c>
      <c r="R767" s="52">
        <v>0</v>
      </c>
      <c r="S767" s="52">
        <v>0</v>
      </c>
      <c r="T767" s="52">
        <v>3595.6</v>
      </c>
      <c r="U767" s="52">
        <v>0</v>
      </c>
      <c r="V767" s="52">
        <v>0</v>
      </c>
      <c r="W767" s="52">
        <v>0</v>
      </c>
    </row>
    <row r="768" spans="2:23">
      <c r="B768" s="137"/>
      <c r="C768" s="137"/>
      <c r="D768" s="137"/>
      <c r="E768" s="137"/>
      <c r="F768" s="51" t="s">
        <v>55</v>
      </c>
      <c r="G768" s="52">
        <f t="shared" si="28"/>
        <v>13531.2</v>
      </c>
      <c r="H768" s="52">
        <f t="shared" si="29"/>
        <v>495.4</v>
      </c>
      <c r="I768" s="52">
        <f t="shared" si="29"/>
        <v>9694</v>
      </c>
      <c r="J768" s="52">
        <f t="shared" si="29"/>
        <v>3341.8</v>
      </c>
      <c r="K768" s="52">
        <f t="shared" si="27"/>
        <v>0</v>
      </c>
      <c r="L768" s="52">
        <v>0</v>
      </c>
      <c r="M768" s="52">
        <v>9694</v>
      </c>
      <c r="N768" s="52">
        <v>3341.8</v>
      </c>
      <c r="O768" s="52">
        <v>0</v>
      </c>
      <c r="P768" s="52">
        <v>0</v>
      </c>
      <c r="Q768" s="52">
        <v>0</v>
      </c>
      <c r="R768" s="52">
        <v>0</v>
      </c>
      <c r="S768" s="52">
        <v>0</v>
      </c>
      <c r="T768" s="52">
        <v>495.4</v>
      </c>
      <c r="U768" s="52">
        <v>0</v>
      </c>
      <c r="V768" s="52">
        <v>0</v>
      </c>
      <c r="W768" s="52">
        <v>0</v>
      </c>
    </row>
    <row r="769" spans="2:23">
      <c r="B769" s="137"/>
      <c r="C769" s="137"/>
      <c r="D769" s="137"/>
      <c r="E769" s="137" t="s">
        <v>154</v>
      </c>
      <c r="F769" s="51" t="s">
        <v>58</v>
      </c>
      <c r="G769" s="52">
        <f t="shared" si="28"/>
        <v>4560.7</v>
      </c>
      <c r="H769" s="52">
        <f t="shared" si="29"/>
        <v>0</v>
      </c>
      <c r="I769" s="52">
        <f t="shared" si="29"/>
        <v>3312.1</v>
      </c>
      <c r="J769" s="52">
        <f t="shared" si="29"/>
        <v>1248.5999999999999</v>
      </c>
      <c r="K769" s="52">
        <f t="shared" si="27"/>
        <v>0</v>
      </c>
      <c r="L769" s="52">
        <v>0</v>
      </c>
      <c r="M769" s="52">
        <v>3312.1</v>
      </c>
      <c r="N769" s="52">
        <v>1248.5999999999999</v>
      </c>
      <c r="O769" s="52">
        <v>0</v>
      </c>
      <c r="P769" s="52">
        <v>0</v>
      </c>
      <c r="Q769" s="52">
        <v>0</v>
      </c>
      <c r="R769" s="52">
        <v>0</v>
      </c>
      <c r="S769" s="52">
        <v>0</v>
      </c>
      <c r="T769" s="52">
        <v>0</v>
      </c>
      <c r="U769" s="52">
        <v>0</v>
      </c>
      <c r="V769" s="52">
        <v>0</v>
      </c>
      <c r="W769" s="52">
        <v>0</v>
      </c>
    </row>
    <row r="770" spans="2:23">
      <c r="B770" s="137"/>
      <c r="C770" s="137"/>
      <c r="D770" s="137"/>
      <c r="E770" s="137"/>
      <c r="F770" s="51" t="s">
        <v>205</v>
      </c>
      <c r="G770" s="52">
        <f t="shared" si="28"/>
        <v>1545.5</v>
      </c>
      <c r="H770" s="52">
        <f t="shared" si="29"/>
        <v>0</v>
      </c>
      <c r="I770" s="52">
        <f t="shared" si="29"/>
        <v>1149</v>
      </c>
      <c r="J770" s="52">
        <f t="shared" si="29"/>
        <v>396.5</v>
      </c>
      <c r="K770" s="52">
        <f t="shared" si="29"/>
        <v>0</v>
      </c>
      <c r="L770" s="52">
        <v>0</v>
      </c>
      <c r="M770" s="52">
        <v>1149</v>
      </c>
      <c r="N770" s="52">
        <v>396.5</v>
      </c>
      <c r="O770" s="52">
        <v>0</v>
      </c>
      <c r="P770" s="52">
        <v>0</v>
      </c>
      <c r="Q770" s="52">
        <v>0</v>
      </c>
      <c r="R770" s="52">
        <v>0</v>
      </c>
      <c r="S770" s="52">
        <v>0</v>
      </c>
      <c r="T770" s="52">
        <v>0</v>
      </c>
      <c r="U770" s="52">
        <v>0</v>
      </c>
      <c r="V770" s="52">
        <v>0</v>
      </c>
      <c r="W770" s="52">
        <v>0</v>
      </c>
    </row>
    <row r="771" spans="2:23">
      <c r="B771" s="137"/>
      <c r="C771" s="137"/>
      <c r="D771" s="137"/>
      <c r="E771" s="137"/>
      <c r="F771" s="51" t="s">
        <v>206</v>
      </c>
      <c r="G771" s="52">
        <f t="shared" ref="G771:G834" si="30">SUM(H771:K771)</f>
        <v>1428.3000000000002</v>
      </c>
      <c r="H771" s="52">
        <f t="shared" ref="H771:K834" si="31">SUM(L771,P771,T771)</f>
        <v>0</v>
      </c>
      <c r="I771" s="52">
        <f t="shared" si="31"/>
        <v>1062.2</v>
      </c>
      <c r="J771" s="52">
        <f t="shared" si="31"/>
        <v>366.1</v>
      </c>
      <c r="K771" s="52">
        <f t="shared" si="31"/>
        <v>0</v>
      </c>
      <c r="L771" s="52">
        <v>0</v>
      </c>
      <c r="M771" s="52">
        <v>1062.2</v>
      </c>
      <c r="N771" s="52">
        <v>366.1</v>
      </c>
      <c r="O771" s="52">
        <v>0</v>
      </c>
      <c r="P771" s="52">
        <v>0</v>
      </c>
      <c r="Q771" s="52">
        <v>0</v>
      </c>
      <c r="R771" s="52">
        <v>0</v>
      </c>
      <c r="S771" s="52">
        <v>0</v>
      </c>
      <c r="T771" s="52">
        <v>0</v>
      </c>
      <c r="U771" s="52">
        <v>0</v>
      </c>
      <c r="V771" s="52">
        <v>0</v>
      </c>
      <c r="W771" s="52">
        <v>0</v>
      </c>
    </row>
    <row r="772" spans="2:23">
      <c r="B772" s="137"/>
      <c r="C772" s="137"/>
      <c r="D772" s="137"/>
      <c r="E772" s="137"/>
      <c r="F772" s="51" t="s">
        <v>207</v>
      </c>
      <c r="G772" s="52">
        <f t="shared" si="30"/>
        <v>131.19999999999999</v>
      </c>
      <c r="H772" s="52">
        <f t="shared" si="31"/>
        <v>0</v>
      </c>
      <c r="I772" s="52">
        <f t="shared" si="31"/>
        <v>97.4</v>
      </c>
      <c r="J772" s="52">
        <f t="shared" si="31"/>
        <v>33.799999999999997</v>
      </c>
      <c r="K772" s="52">
        <f t="shared" si="31"/>
        <v>0</v>
      </c>
      <c r="L772" s="52">
        <v>0</v>
      </c>
      <c r="M772" s="52">
        <v>97.4</v>
      </c>
      <c r="N772" s="52">
        <v>33.799999999999997</v>
      </c>
      <c r="O772" s="52">
        <v>0</v>
      </c>
      <c r="P772" s="52">
        <v>0</v>
      </c>
      <c r="Q772" s="52">
        <v>0</v>
      </c>
      <c r="R772" s="52">
        <v>0</v>
      </c>
      <c r="S772" s="52">
        <v>0</v>
      </c>
      <c r="T772" s="52">
        <v>0</v>
      </c>
      <c r="U772" s="52">
        <v>0</v>
      </c>
      <c r="V772" s="52">
        <v>0</v>
      </c>
      <c r="W772" s="52">
        <v>0</v>
      </c>
    </row>
    <row r="773" spans="2:23" ht="31.2">
      <c r="B773" s="137"/>
      <c r="C773" s="137"/>
      <c r="D773" s="137"/>
      <c r="E773" s="137"/>
      <c r="F773" s="51" t="s">
        <v>208</v>
      </c>
      <c r="G773" s="52">
        <f t="shared" si="30"/>
        <v>94.8</v>
      </c>
      <c r="H773" s="52">
        <f t="shared" si="31"/>
        <v>0</v>
      </c>
      <c r="I773" s="52">
        <f t="shared" si="31"/>
        <v>70.3</v>
      </c>
      <c r="J773" s="52">
        <f t="shared" si="31"/>
        <v>24.5</v>
      </c>
      <c r="K773" s="52">
        <f t="shared" si="31"/>
        <v>0</v>
      </c>
      <c r="L773" s="52">
        <v>0</v>
      </c>
      <c r="M773" s="52">
        <v>70.3</v>
      </c>
      <c r="N773" s="52">
        <v>24.5</v>
      </c>
      <c r="O773" s="52">
        <v>0</v>
      </c>
      <c r="P773" s="52">
        <v>0</v>
      </c>
      <c r="Q773" s="52">
        <v>0</v>
      </c>
      <c r="R773" s="52">
        <v>0</v>
      </c>
      <c r="S773" s="52">
        <v>0</v>
      </c>
      <c r="T773" s="52">
        <v>0</v>
      </c>
      <c r="U773" s="52">
        <v>0</v>
      </c>
      <c r="V773" s="52">
        <v>0</v>
      </c>
      <c r="W773" s="52">
        <v>0</v>
      </c>
    </row>
    <row r="774" spans="2:23">
      <c r="B774" s="137"/>
      <c r="C774" s="137"/>
      <c r="D774" s="137"/>
      <c r="E774" s="137"/>
      <c r="F774" s="51" t="s">
        <v>209</v>
      </c>
      <c r="G774" s="52">
        <f t="shared" si="30"/>
        <v>105.9</v>
      </c>
      <c r="H774" s="52">
        <f t="shared" si="31"/>
        <v>0</v>
      </c>
      <c r="I774" s="52">
        <f t="shared" si="31"/>
        <v>0</v>
      </c>
      <c r="J774" s="52">
        <f t="shared" si="31"/>
        <v>105.9</v>
      </c>
      <c r="K774" s="52">
        <f t="shared" si="31"/>
        <v>0</v>
      </c>
      <c r="L774" s="52">
        <v>0</v>
      </c>
      <c r="M774" s="52">
        <v>0</v>
      </c>
      <c r="N774" s="52">
        <v>105.9</v>
      </c>
      <c r="O774" s="52">
        <v>0</v>
      </c>
      <c r="P774" s="52">
        <v>0</v>
      </c>
      <c r="Q774" s="52">
        <v>0</v>
      </c>
      <c r="R774" s="52">
        <v>0</v>
      </c>
      <c r="S774" s="52">
        <v>0</v>
      </c>
      <c r="T774" s="52">
        <v>0</v>
      </c>
      <c r="U774" s="52">
        <v>0</v>
      </c>
      <c r="V774" s="52">
        <v>0</v>
      </c>
      <c r="W774" s="52">
        <v>0</v>
      </c>
    </row>
    <row r="775" spans="2:23">
      <c r="B775" s="137"/>
      <c r="C775" s="137"/>
      <c r="D775" s="137"/>
      <c r="E775" s="137"/>
      <c r="F775" s="51" t="s">
        <v>55</v>
      </c>
      <c r="G775" s="52">
        <f t="shared" si="30"/>
        <v>1255</v>
      </c>
      <c r="H775" s="52">
        <f t="shared" si="31"/>
        <v>0</v>
      </c>
      <c r="I775" s="52">
        <f t="shared" si="31"/>
        <v>933.2</v>
      </c>
      <c r="J775" s="52">
        <f t="shared" si="31"/>
        <v>321.8</v>
      </c>
      <c r="K775" s="52">
        <f t="shared" si="31"/>
        <v>0</v>
      </c>
      <c r="L775" s="52">
        <v>0</v>
      </c>
      <c r="M775" s="52">
        <v>933.2</v>
      </c>
      <c r="N775" s="52">
        <v>321.8</v>
      </c>
      <c r="O775" s="52">
        <v>0</v>
      </c>
      <c r="P775" s="52">
        <v>0</v>
      </c>
      <c r="Q775" s="52">
        <v>0</v>
      </c>
      <c r="R775" s="52">
        <v>0</v>
      </c>
      <c r="S775" s="52">
        <v>0</v>
      </c>
      <c r="T775" s="52">
        <v>0</v>
      </c>
      <c r="U775" s="52">
        <v>0</v>
      </c>
      <c r="V775" s="52">
        <v>0</v>
      </c>
      <c r="W775" s="52">
        <v>0</v>
      </c>
    </row>
    <row r="776" spans="2:23" ht="62.4">
      <c r="B776" s="137"/>
      <c r="C776" s="137"/>
      <c r="D776" s="137"/>
      <c r="E776" s="51" t="s">
        <v>210</v>
      </c>
      <c r="F776" s="51" t="s">
        <v>233</v>
      </c>
      <c r="G776" s="52">
        <f t="shared" si="30"/>
        <v>661</v>
      </c>
      <c r="H776" s="52">
        <f t="shared" si="31"/>
        <v>624.1</v>
      </c>
      <c r="I776" s="52">
        <f t="shared" si="31"/>
        <v>27.6</v>
      </c>
      <c r="J776" s="52">
        <f t="shared" si="31"/>
        <v>9.3000000000000007</v>
      </c>
      <c r="K776" s="52">
        <f t="shared" si="31"/>
        <v>0</v>
      </c>
      <c r="L776" s="52">
        <v>0</v>
      </c>
      <c r="M776" s="52">
        <v>27.6</v>
      </c>
      <c r="N776" s="52">
        <v>9.3000000000000007</v>
      </c>
      <c r="O776" s="52">
        <v>0</v>
      </c>
      <c r="P776" s="52">
        <v>0</v>
      </c>
      <c r="Q776" s="52">
        <v>0</v>
      </c>
      <c r="R776" s="52">
        <v>0</v>
      </c>
      <c r="S776" s="52">
        <v>0</v>
      </c>
      <c r="T776" s="52">
        <v>624.1</v>
      </c>
      <c r="U776" s="52">
        <v>0</v>
      </c>
      <c r="V776" s="52">
        <v>0</v>
      </c>
      <c r="W776" s="52">
        <v>0</v>
      </c>
    </row>
    <row r="777" spans="2:23">
      <c r="B777" s="137"/>
      <c r="C777" s="137"/>
      <c r="D777" s="137"/>
      <c r="E777" s="137" t="s">
        <v>211</v>
      </c>
      <c r="F777" s="137" t="s">
        <v>197</v>
      </c>
      <c r="G777" s="52">
        <f t="shared" si="30"/>
        <v>582</v>
      </c>
      <c r="H777" s="52">
        <f t="shared" si="31"/>
        <v>0</v>
      </c>
      <c r="I777" s="52">
        <f t="shared" si="31"/>
        <v>0</v>
      </c>
      <c r="J777" s="52">
        <f t="shared" si="31"/>
        <v>582</v>
      </c>
      <c r="K777" s="52">
        <f t="shared" si="31"/>
        <v>0</v>
      </c>
      <c r="L777" s="52">
        <v>0</v>
      </c>
      <c r="M777" s="52">
        <v>0</v>
      </c>
      <c r="N777" s="52">
        <v>582</v>
      </c>
      <c r="O777" s="52">
        <v>0</v>
      </c>
      <c r="P777" s="52">
        <v>0</v>
      </c>
      <c r="Q777" s="52">
        <v>0</v>
      </c>
      <c r="R777" s="52">
        <v>0</v>
      </c>
      <c r="S777" s="52">
        <v>0</v>
      </c>
      <c r="T777" s="52">
        <v>0</v>
      </c>
      <c r="U777" s="52">
        <v>0</v>
      </c>
      <c r="V777" s="52">
        <v>0</v>
      </c>
      <c r="W777" s="52">
        <v>0</v>
      </c>
    </row>
    <row r="778" spans="2:23">
      <c r="B778" s="137"/>
      <c r="C778" s="137"/>
      <c r="D778" s="137" t="s">
        <v>212</v>
      </c>
      <c r="E778" s="137" t="s">
        <v>58</v>
      </c>
      <c r="F778" s="137" t="s">
        <v>197</v>
      </c>
      <c r="G778" s="52">
        <f t="shared" si="30"/>
        <v>38508.400000000001</v>
      </c>
      <c r="H778" s="52">
        <f t="shared" si="31"/>
        <v>38508.400000000001</v>
      </c>
      <c r="I778" s="52">
        <f t="shared" si="31"/>
        <v>0</v>
      </c>
      <c r="J778" s="52">
        <f t="shared" si="31"/>
        <v>0</v>
      </c>
      <c r="K778" s="52">
        <f t="shared" si="31"/>
        <v>0</v>
      </c>
      <c r="L778" s="52">
        <v>12049.5</v>
      </c>
      <c r="M778" s="52">
        <v>0</v>
      </c>
      <c r="N778" s="52">
        <v>0</v>
      </c>
      <c r="O778" s="52">
        <v>0</v>
      </c>
      <c r="P778" s="52">
        <v>0</v>
      </c>
      <c r="Q778" s="52">
        <v>0</v>
      </c>
      <c r="R778" s="52">
        <v>0</v>
      </c>
      <c r="S778" s="52">
        <v>0</v>
      </c>
      <c r="T778" s="52">
        <v>26458.9</v>
      </c>
      <c r="U778" s="52">
        <v>0</v>
      </c>
      <c r="V778" s="52">
        <v>0</v>
      </c>
      <c r="W778" s="52">
        <v>0</v>
      </c>
    </row>
    <row r="779" spans="2:23">
      <c r="B779" s="137"/>
      <c r="C779" s="137"/>
      <c r="D779" s="137"/>
      <c r="E779" s="137" t="s">
        <v>199</v>
      </c>
      <c r="F779" s="51" t="s">
        <v>213</v>
      </c>
      <c r="G779" s="52">
        <f t="shared" si="30"/>
        <v>49.5</v>
      </c>
      <c r="H779" s="52">
        <f t="shared" si="31"/>
        <v>49.5</v>
      </c>
      <c r="I779" s="52">
        <f t="shared" si="31"/>
        <v>0</v>
      </c>
      <c r="J779" s="52">
        <f t="shared" si="31"/>
        <v>0</v>
      </c>
      <c r="K779" s="52">
        <f t="shared" si="31"/>
        <v>0</v>
      </c>
      <c r="L779" s="52">
        <v>49.5</v>
      </c>
      <c r="M779" s="52">
        <v>0</v>
      </c>
      <c r="N779" s="52">
        <v>0</v>
      </c>
      <c r="O779" s="52">
        <v>0</v>
      </c>
      <c r="P779" s="52">
        <v>0</v>
      </c>
      <c r="Q779" s="52">
        <v>0</v>
      </c>
      <c r="R779" s="52">
        <v>0</v>
      </c>
      <c r="S779" s="52">
        <v>0</v>
      </c>
      <c r="T779" s="52">
        <v>0</v>
      </c>
      <c r="U779" s="52">
        <v>0</v>
      </c>
      <c r="V779" s="52">
        <v>0</v>
      </c>
      <c r="W779" s="52">
        <v>0</v>
      </c>
    </row>
    <row r="780" spans="2:23">
      <c r="B780" s="137"/>
      <c r="C780" s="137"/>
      <c r="D780" s="137"/>
      <c r="E780" s="137"/>
      <c r="F780" s="51" t="s">
        <v>55</v>
      </c>
      <c r="G780" s="52">
        <f t="shared" si="30"/>
        <v>10234.300000000001</v>
      </c>
      <c r="H780" s="52">
        <f t="shared" si="31"/>
        <v>10234.300000000001</v>
      </c>
      <c r="I780" s="52">
        <f t="shared" si="31"/>
        <v>0</v>
      </c>
      <c r="J780" s="52">
        <f t="shared" si="31"/>
        <v>0</v>
      </c>
      <c r="K780" s="52">
        <f t="shared" si="31"/>
        <v>0</v>
      </c>
      <c r="L780" s="52">
        <v>1127.5999999999999</v>
      </c>
      <c r="M780" s="52">
        <v>0</v>
      </c>
      <c r="N780" s="52">
        <v>0</v>
      </c>
      <c r="O780" s="52">
        <v>0</v>
      </c>
      <c r="P780" s="52">
        <v>0</v>
      </c>
      <c r="Q780" s="52">
        <v>0</v>
      </c>
      <c r="R780" s="52">
        <v>0</v>
      </c>
      <c r="S780" s="52">
        <v>0</v>
      </c>
      <c r="T780" s="52">
        <v>9106.7000000000007</v>
      </c>
      <c r="U780" s="52">
        <v>0</v>
      </c>
      <c r="V780" s="52">
        <v>0</v>
      </c>
      <c r="W780" s="52">
        <v>0</v>
      </c>
    </row>
    <row r="781" spans="2:23">
      <c r="B781" s="137"/>
      <c r="C781" s="137"/>
      <c r="D781" s="137"/>
      <c r="E781" s="137" t="s">
        <v>112</v>
      </c>
      <c r="F781" s="137" t="s">
        <v>197</v>
      </c>
      <c r="G781" s="52">
        <f t="shared" si="30"/>
        <v>1310.5</v>
      </c>
      <c r="H781" s="52">
        <f t="shared" si="31"/>
        <v>1310.5</v>
      </c>
      <c r="I781" s="52">
        <f t="shared" si="31"/>
        <v>0</v>
      </c>
      <c r="J781" s="52">
        <f t="shared" si="31"/>
        <v>0</v>
      </c>
      <c r="K781" s="52">
        <f t="shared" si="31"/>
        <v>0</v>
      </c>
      <c r="L781" s="52">
        <v>64.2</v>
      </c>
      <c r="M781" s="52">
        <v>0</v>
      </c>
      <c r="N781" s="52">
        <v>0</v>
      </c>
      <c r="O781" s="52">
        <v>0</v>
      </c>
      <c r="P781" s="52">
        <v>0</v>
      </c>
      <c r="Q781" s="52">
        <v>0</v>
      </c>
      <c r="R781" s="52">
        <v>0</v>
      </c>
      <c r="S781" s="52">
        <v>0</v>
      </c>
      <c r="T781" s="52">
        <v>1246.3</v>
      </c>
      <c r="U781" s="52">
        <v>0</v>
      </c>
      <c r="V781" s="52">
        <v>0</v>
      </c>
      <c r="W781" s="52">
        <v>0</v>
      </c>
    </row>
    <row r="782" spans="2:23">
      <c r="B782" s="137"/>
      <c r="C782" s="137"/>
      <c r="D782" s="137"/>
      <c r="E782" s="137" t="s">
        <v>194</v>
      </c>
      <c r="F782" s="137" t="s">
        <v>197</v>
      </c>
      <c r="G782" s="52">
        <f t="shared" si="30"/>
        <v>733.8</v>
      </c>
      <c r="H782" s="52">
        <f t="shared" si="31"/>
        <v>733.8</v>
      </c>
      <c r="I782" s="52">
        <f t="shared" si="31"/>
        <v>0</v>
      </c>
      <c r="J782" s="52">
        <f t="shared" si="31"/>
        <v>0</v>
      </c>
      <c r="K782" s="52">
        <f t="shared" si="31"/>
        <v>0</v>
      </c>
      <c r="L782" s="52">
        <v>378.8</v>
      </c>
      <c r="M782" s="52">
        <v>0</v>
      </c>
      <c r="N782" s="52">
        <v>0</v>
      </c>
      <c r="O782" s="52">
        <v>0</v>
      </c>
      <c r="P782" s="52">
        <v>0</v>
      </c>
      <c r="Q782" s="52">
        <v>0</v>
      </c>
      <c r="R782" s="52">
        <v>0</v>
      </c>
      <c r="S782" s="52">
        <v>0</v>
      </c>
      <c r="T782" s="52">
        <v>355</v>
      </c>
      <c r="U782" s="52">
        <v>0</v>
      </c>
      <c r="V782" s="52">
        <v>0</v>
      </c>
      <c r="W782" s="52">
        <v>0</v>
      </c>
    </row>
    <row r="783" spans="2:23">
      <c r="B783" s="137"/>
      <c r="C783" s="137"/>
      <c r="D783" s="137"/>
      <c r="E783" s="137" t="s">
        <v>200</v>
      </c>
      <c r="F783" s="51" t="s">
        <v>214</v>
      </c>
      <c r="G783" s="52">
        <f t="shared" si="30"/>
        <v>3188.8</v>
      </c>
      <c r="H783" s="52">
        <f t="shared" si="31"/>
        <v>3188.8</v>
      </c>
      <c r="I783" s="52">
        <f t="shared" si="31"/>
        <v>0</v>
      </c>
      <c r="J783" s="52">
        <f t="shared" si="31"/>
        <v>0</v>
      </c>
      <c r="K783" s="52">
        <f t="shared" si="31"/>
        <v>0</v>
      </c>
      <c r="L783" s="52">
        <v>1915.8</v>
      </c>
      <c r="M783" s="52">
        <v>0</v>
      </c>
      <c r="N783" s="52">
        <v>0</v>
      </c>
      <c r="O783" s="52">
        <v>0</v>
      </c>
      <c r="P783" s="52">
        <v>0</v>
      </c>
      <c r="Q783" s="52">
        <v>0</v>
      </c>
      <c r="R783" s="52">
        <v>0</v>
      </c>
      <c r="S783" s="52">
        <v>0</v>
      </c>
      <c r="T783" s="52">
        <v>1273</v>
      </c>
      <c r="U783" s="52">
        <v>0</v>
      </c>
      <c r="V783" s="52">
        <v>0</v>
      </c>
      <c r="W783" s="52">
        <v>0</v>
      </c>
    </row>
    <row r="784" spans="2:23" ht="31.2">
      <c r="B784" s="137"/>
      <c r="C784" s="137"/>
      <c r="D784" s="137"/>
      <c r="E784" s="137"/>
      <c r="F784" s="51" t="s">
        <v>215</v>
      </c>
      <c r="G784" s="52">
        <f t="shared" si="30"/>
        <v>1227.6999999999998</v>
      </c>
      <c r="H784" s="52">
        <f t="shared" si="31"/>
        <v>1227.6999999999998</v>
      </c>
      <c r="I784" s="52">
        <f t="shared" si="31"/>
        <v>0</v>
      </c>
      <c r="J784" s="52">
        <f t="shared" si="31"/>
        <v>0</v>
      </c>
      <c r="K784" s="52">
        <f t="shared" si="31"/>
        <v>0</v>
      </c>
      <c r="L784" s="52">
        <v>466.9</v>
      </c>
      <c r="M784" s="52">
        <v>0</v>
      </c>
      <c r="N784" s="52">
        <v>0</v>
      </c>
      <c r="O784" s="52">
        <v>0</v>
      </c>
      <c r="P784" s="52">
        <v>0</v>
      </c>
      <c r="Q784" s="52">
        <v>0</v>
      </c>
      <c r="R784" s="52">
        <v>0</v>
      </c>
      <c r="S784" s="52">
        <v>0</v>
      </c>
      <c r="T784" s="52">
        <v>760.8</v>
      </c>
      <c r="U784" s="52">
        <v>0</v>
      </c>
      <c r="V784" s="52">
        <v>0</v>
      </c>
      <c r="W784" s="52">
        <v>0</v>
      </c>
    </row>
    <row r="785" spans="2:23">
      <c r="B785" s="137"/>
      <c r="C785" s="137"/>
      <c r="D785" s="137"/>
      <c r="E785" s="137"/>
      <c r="F785" s="51" t="s">
        <v>216</v>
      </c>
      <c r="G785" s="52">
        <f t="shared" si="30"/>
        <v>2090.9</v>
      </c>
      <c r="H785" s="52">
        <f t="shared" si="31"/>
        <v>2090.9</v>
      </c>
      <c r="I785" s="52">
        <f t="shared" si="31"/>
        <v>0</v>
      </c>
      <c r="J785" s="52">
        <f t="shared" si="31"/>
        <v>0</v>
      </c>
      <c r="K785" s="52">
        <f t="shared" si="31"/>
        <v>0</v>
      </c>
      <c r="L785" s="52">
        <v>1721.7</v>
      </c>
      <c r="M785" s="52">
        <v>0</v>
      </c>
      <c r="N785" s="52">
        <v>0</v>
      </c>
      <c r="O785" s="52">
        <v>0</v>
      </c>
      <c r="P785" s="52">
        <v>0</v>
      </c>
      <c r="Q785" s="52">
        <v>0</v>
      </c>
      <c r="R785" s="52">
        <v>0</v>
      </c>
      <c r="S785" s="52">
        <v>0</v>
      </c>
      <c r="T785" s="52">
        <v>369.2</v>
      </c>
      <c r="U785" s="52">
        <v>0</v>
      </c>
      <c r="V785" s="52">
        <v>0</v>
      </c>
      <c r="W785" s="52">
        <v>0</v>
      </c>
    </row>
    <row r="786" spans="2:23">
      <c r="B786" s="137"/>
      <c r="C786" s="137"/>
      <c r="D786" s="137"/>
      <c r="E786" s="137"/>
      <c r="F786" s="51" t="s">
        <v>55</v>
      </c>
      <c r="G786" s="52">
        <f t="shared" si="30"/>
        <v>4022.5</v>
      </c>
      <c r="H786" s="52">
        <f t="shared" si="31"/>
        <v>4022.5</v>
      </c>
      <c r="I786" s="52">
        <f t="shared" si="31"/>
        <v>0</v>
      </c>
      <c r="J786" s="52">
        <f t="shared" si="31"/>
        <v>0</v>
      </c>
      <c r="K786" s="52">
        <f t="shared" si="31"/>
        <v>0</v>
      </c>
      <c r="L786" s="52">
        <v>1290</v>
      </c>
      <c r="M786" s="52">
        <v>0</v>
      </c>
      <c r="N786" s="52">
        <v>0</v>
      </c>
      <c r="O786" s="52">
        <v>0</v>
      </c>
      <c r="P786" s="52">
        <v>0</v>
      </c>
      <c r="Q786" s="52">
        <v>0</v>
      </c>
      <c r="R786" s="52">
        <v>0</v>
      </c>
      <c r="S786" s="52">
        <v>0</v>
      </c>
      <c r="T786" s="52">
        <v>2732.5</v>
      </c>
      <c r="U786" s="52">
        <v>0</v>
      </c>
      <c r="V786" s="52">
        <v>0</v>
      </c>
      <c r="W786" s="52">
        <v>0</v>
      </c>
    </row>
    <row r="787" spans="2:23">
      <c r="B787" s="137"/>
      <c r="C787" s="137"/>
      <c r="D787" s="137"/>
      <c r="E787" s="137" t="s">
        <v>201</v>
      </c>
      <c r="F787" s="137" t="s">
        <v>197</v>
      </c>
      <c r="G787" s="52">
        <f t="shared" si="30"/>
        <v>0</v>
      </c>
      <c r="H787" s="52">
        <f t="shared" si="31"/>
        <v>0</v>
      </c>
      <c r="I787" s="52">
        <f t="shared" si="31"/>
        <v>0</v>
      </c>
      <c r="J787" s="52">
        <f t="shared" si="31"/>
        <v>0</v>
      </c>
      <c r="K787" s="52">
        <f t="shared" si="31"/>
        <v>0</v>
      </c>
      <c r="L787" s="52">
        <v>0</v>
      </c>
      <c r="M787" s="52">
        <v>0</v>
      </c>
      <c r="N787" s="52">
        <v>0</v>
      </c>
      <c r="O787" s="52">
        <v>0</v>
      </c>
      <c r="P787" s="52">
        <v>0</v>
      </c>
      <c r="Q787" s="52">
        <v>0</v>
      </c>
      <c r="R787" s="52">
        <v>0</v>
      </c>
      <c r="S787" s="52">
        <v>0</v>
      </c>
      <c r="T787" s="52">
        <v>0</v>
      </c>
      <c r="U787" s="52">
        <v>0</v>
      </c>
      <c r="V787" s="52">
        <v>0</v>
      </c>
      <c r="W787" s="52">
        <v>0</v>
      </c>
    </row>
    <row r="788" spans="2:23">
      <c r="B788" s="137"/>
      <c r="C788" s="137"/>
      <c r="D788" s="137"/>
      <c r="E788" s="137" t="s">
        <v>217</v>
      </c>
      <c r="F788" s="137" t="s">
        <v>197</v>
      </c>
      <c r="G788" s="52">
        <f t="shared" si="30"/>
        <v>2270</v>
      </c>
      <c r="H788" s="52">
        <f t="shared" si="31"/>
        <v>2270</v>
      </c>
      <c r="I788" s="52">
        <f t="shared" si="31"/>
        <v>0</v>
      </c>
      <c r="J788" s="52">
        <f t="shared" si="31"/>
        <v>0</v>
      </c>
      <c r="K788" s="52">
        <f t="shared" si="31"/>
        <v>0</v>
      </c>
      <c r="L788" s="52">
        <v>948</v>
      </c>
      <c r="M788" s="52">
        <v>0</v>
      </c>
      <c r="N788" s="52">
        <v>0</v>
      </c>
      <c r="O788" s="52">
        <v>0</v>
      </c>
      <c r="P788" s="52">
        <v>0</v>
      </c>
      <c r="Q788" s="52">
        <v>0</v>
      </c>
      <c r="R788" s="52">
        <v>0</v>
      </c>
      <c r="S788" s="52">
        <v>0</v>
      </c>
      <c r="T788" s="52">
        <v>1322</v>
      </c>
      <c r="U788" s="52">
        <v>0</v>
      </c>
      <c r="V788" s="52">
        <v>0</v>
      </c>
      <c r="W788" s="52">
        <v>0</v>
      </c>
    </row>
    <row r="789" spans="2:23">
      <c r="B789" s="137"/>
      <c r="C789" s="137"/>
      <c r="D789" s="137"/>
      <c r="E789" s="137" t="s">
        <v>218</v>
      </c>
      <c r="F789" s="137" t="s">
        <v>197</v>
      </c>
      <c r="G789" s="52">
        <f t="shared" si="30"/>
        <v>709.9</v>
      </c>
      <c r="H789" s="52">
        <f t="shared" si="31"/>
        <v>709.9</v>
      </c>
      <c r="I789" s="52">
        <f t="shared" si="31"/>
        <v>0</v>
      </c>
      <c r="J789" s="52">
        <f t="shared" si="31"/>
        <v>0</v>
      </c>
      <c r="K789" s="52">
        <f t="shared" si="31"/>
        <v>0</v>
      </c>
      <c r="L789" s="52">
        <v>0</v>
      </c>
      <c r="M789" s="52">
        <v>0</v>
      </c>
      <c r="N789" s="52">
        <v>0</v>
      </c>
      <c r="O789" s="52">
        <v>0</v>
      </c>
      <c r="P789" s="52">
        <v>0</v>
      </c>
      <c r="Q789" s="52">
        <v>0</v>
      </c>
      <c r="R789" s="52">
        <v>0</v>
      </c>
      <c r="S789" s="52">
        <v>0</v>
      </c>
      <c r="T789" s="52">
        <v>709.9</v>
      </c>
      <c r="U789" s="52">
        <v>0</v>
      </c>
      <c r="V789" s="52">
        <v>0</v>
      </c>
      <c r="W789" s="52">
        <v>0</v>
      </c>
    </row>
    <row r="790" spans="2:23">
      <c r="B790" s="137"/>
      <c r="C790" s="137"/>
      <c r="D790" s="137"/>
      <c r="E790" s="137" t="s">
        <v>202</v>
      </c>
      <c r="F790" s="137" t="s">
        <v>197</v>
      </c>
      <c r="G790" s="52">
        <f t="shared" si="30"/>
        <v>0</v>
      </c>
      <c r="H790" s="52">
        <f t="shared" si="31"/>
        <v>0</v>
      </c>
      <c r="I790" s="52">
        <f t="shared" si="31"/>
        <v>0</v>
      </c>
      <c r="J790" s="52">
        <f t="shared" si="31"/>
        <v>0</v>
      </c>
      <c r="K790" s="52">
        <f t="shared" si="31"/>
        <v>0</v>
      </c>
      <c r="L790" s="52">
        <v>0</v>
      </c>
      <c r="M790" s="52">
        <v>0</v>
      </c>
      <c r="N790" s="52">
        <v>0</v>
      </c>
      <c r="O790" s="52">
        <v>0</v>
      </c>
      <c r="P790" s="52">
        <v>0</v>
      </c>
      <c r="Q790" s="52">
        <v>0</v>
      </c>
      <c r="R790" s="52">
        <v>0</v>
      </c>
      <c r="S790" s="52">
        <v>0</v>
      </c>
      <c r="T790" s="52">
        <v>0</v>
      </c>
      <c r="U790" s="52">
        <v>0</v>
      </c>
      <c r="V790" s="52">
        <v>0</v>
      </c>
      <c r="W790" s="52">
        <v>0</v>
      </c>
    </row>
    <row r="791" spans="2:23">
      <c r="B791" s="137"/>
      <c r="C791" s="137"/>
      <c r="D791" s="137"/>
      <c r="E791" s="137" t="s">
        <v>235</v>
      </c>
      <c r="F791" s="137" t="s">
        <v>197</v>
      </c>
      <c r="G791" s="52">
        <f t="shared" si="30"/>
        <v>23</v>
      </c>
      <c r="H791" s="52">
        <f t="shared" si="31"/>
        <v>23</v>
      </c>
      <c r="I791" s="52">
        <f t="shared" si="31"/>
        <v>0</v>
      </c>
      <c r="J791" s="52">
        <f t="shared" si="31"/>
        <v>0</v>
      </c>
      <c r="K791" s="52">
        <f t="shared" si="31"/>
        <v>0</v>
      </c>
      <c r="L791" s="52">
        <v>0</v>
      </c>
      <c r="M791" s="52">
        <v>0</v>
      </c>
      <c r="N791" s="52">
        <v>0</v>
      </c>
      <c r="O791" s="52">
        <v>0</v>
      </c>
      <c r="P791" s="52">
        <v>0</v>
      </c>
      <c r="Q791" s="52">
        <v>0</v>
      </c>
      <c r="R791" s="52">
        <v>0</v>
      </c>
      <c r="S791" s="52">
        <v>0</v>
      </c>
      <c r="T791" s="52">
        <v>23</v>
      </c>
      <c r="U791" s="52">
        <v>0</v>
      </c>
      <c r="V791" s="52">
        <v>0</v>
      </c>
      <c r="W791" s="52">
        <v>0</v>
      </c>
    </row>
    <row r="792" spans="2:23">
      <c r="B792" s="137"/>
      <c r="C792" s="137"/>
      <c r="D792" s="137"/>
      <c r="E792" s="137" t="s">
        <v>220</v>
      </c>
      <c r="F792" s="137" t="s">
        <v>197</v>
      </c>
      <c r="G792" s="52">
        <f t="shared" si="30"/>
        <v>38.299999999999997</v>
      </c>
      <c r="H792" s="52">
        <f t="shared" si="31"/>
        <v>38.299999999999997</v>
      </c>
      <c r="I792" s="52">
        <f t="shared" si="31"/>
        <v>0</v>
      </c>
      <c r="J792" s="52">
        <f t="shared" si="31"/>
        <v>0</v>
      </c>
      <c r="K792" s="52">
        <f t="shared" si="31"/>
        <v>0</v>
      </c>
      <c r="L792" s="52">
        <v>0</v>
      </c>
      <c r="M792" s="52">
        <v>0</v>
      </c>
      <c r="N792" s="52">
        <v>0</v>
      </c>
      <c r="O792" s="52">
        <v>0</v>
      </c>
      <c r="P792" s="52">
        <v>0</v>
      </c>
      <c r="Q792" s="52">
        <v>0</v>
      </c>
      <c r="R792" s="52">
        <v>0</v>
      </c>
      <c r="S792" s="52">
        <v>0</v>
      </c>
      <c r="T792" s="52">
        <v>38.299999999999997</v>
      </c>
      <c r="U792" s="52">
        <v>0</v>
      </c>
      <c r="V792" s="52">
        <v>0</v>
      </c>
      <c r="W792" s="52">
        <v>0</v>
      </c>
    </row>
    <row r="793" spans="2:23" ht="31.2">
      <c r="B793" s="137"/>
      <c r="C793" s="137"/>
      <c r="D793" s="137"/>
      <c r="E793" s="137" t="s">
        <v>221</v>
      </c>
      <c r="F793" s="51" t="s">
        <v>222</v>
      </c>
      <c r="G793" s="52">
        <f t="shared" si="30"/>
        <v>0</v>
      </c>
      <c r="H793" s="52">
        <f t="shared" si="31"/>
        <v>0</v>
      </c>
      <c r="I793" s="52">
        <f t="shared" si="31"/>
        <v>0</v>
      </c>
      <c r="J793" s="52">
        <f t="shared" si="31"/>
        <v>0</v>
      </c>
      <c r="K793" s="52">
        <f t="shared" si="31"/>
        <v>0</v>
      </c>
      <c r="L793" s="52">
        <v>0</v>
      </c>
      <c r="M793" s="52">
        <v>0</v>
      </c>
      <c r="N793" s="52">
        <v>0</v>
      </c>
      <c r="O793" s="52">
        <v>0</v>
      </c>
      <c r="P793" s="52">
        <v>0</v>
      </c>
      <c r="Q793" s="52">
        <v>0</v>
      </c>
      <c r="R793" s="52">
        <v>0</v>
      </c>
      <c r="S793" s="52">
        <v>0</v>
      </c>
      <c r="T793" s="52">
        <v>0</v>
      </c>
      <c r="U793" s="52">
        <v>0</v>
      </c>
      <c r="V793" s="52">
        <v>0</v>
      </c>
      <c r="W793" s="52">
        <v>0</v>
      </c>
    </row>
    <row r="794" spans="2:23">
      <c r="B794" s="137"/>
      <c r="C794" s="137"/>
      <c r="D794" s="137"/>
      <c r="E794" s="137"/>
      <c r="F794" s="51" t="s">
        <v>223</v>
      </c>
      <c r="G794" s="52">
        <f t="shared" si="30"/>
        <v>0</v>
      </c>
      <c r="H794" s="52">
        <f t="shared" si="31"/>
        <v>0</v>
      </c>
      <c r="I794" s="52">
        <f t="shared" si="31"/>
        <v>0</v>
      </c>
      <c r="J794" s="52">
        <f t="shared" si="31"/>
        <v>0</v>
      </c>
      <c r="K794" s="52">
        <f t="shared" si="31"/>
        <v>0</v>
      </c>
      <c r="L794" s="52">
        <v>0</v>
      </c>
      <c r="M794" s="52">
        <v>0</v>
      </c>
      <c r="N794" s="52">
        <v>0</v>
      </c>
      <c r="O794" s="52">
        <v>0</v>
      </c>
      <c r="P794" s="52">
        <v>0</v>
      </c>
      <c r="Q794" s="52">
        <v>0</v>
      </c>
      <c r="R794" s="52">
        <v>0</v>
      </c>
      <c r="S794" s="52">
        <v>0</v>
      </c>
      <c r="T794" s="52">
        <v>0</v>
      </c>
      <c r="U794" s="52">
        <v>0</v>
      </c>
      <c r="V794" s="52">
        <v>0</v>
      </c>
      <c r="W794" s="52">
        <v>0</v>
      </c>
    </row>
    <row r="795" spans="2:23">
      <c r="B795" s="137"/>
      <c r="C795" s="137"/>
      <c r="D795" s="137"/>
      <c r="E795" s="137" t="s">
        <v>54</v>
      </c>
      <c r="F795" s="137" t="s">
        <v>197</v>
      </c>
      <c r="G795" s="52">
        <f t="shared" si="30"/>
        <v>47</v>
      </c>
      <c r="H795" s="52">
        <f t="shared" si="31"/>
        <v>47</v>
      </c>
      <c r="I795" s="52">
        <f t="shared" si="31"/>
        <v>0</v>
      </c>
      <c r="J795" s="52">
        <f t="shared" si="31"/>
        <v>0</v>
      </c>
      <c r="K795" s="52">
        <f t="shared" si="31"/>
        <v>0</v>
      </c>
      <c r="L795" s="52">
        <v>47</v>
      </c>
      <c r="M795" s="52">
        <v>0</v>
      </c>
      <c r="N795" s="52">
        <v>0</v>
      </c>
      <c r="O795" s="52">
        <v>0</v>
      </c>
      <c r="P795" s="52">
        <v>0</v>
      </c>
      <c r="Q795" s="52">
        <v>0</v>
      </c>
      <c r="R795" s="52">
        <v>0</v>
      </c>
      <c r="S795" s="52">
        <v>0</v>
      </c>
      <c r="T795" s="52">
        <v>0</v>
      </c>
      <c r="U795" s="52">
        <v>0</v>
      </c>
      <c r="V795" s="52">
        <v>0</v>
      </c>
      <c r="W795" s="52">
        <v>0</v>
      </c>
    </row>
    <row r="796" spans="2:23">
      <c r="B796" s="137"/>
      <c r="C796" s="137"/>
      <c r="D796" s="137"/>
      <c r="E796" s="137" t="s">
        <v>224</v>
      </c>
      <c r="F796" s="137" t="s">
        <v>197</v>
      </c>
      <c r="G796" s="52">
        <f t="shared" si="30"/>
        <v>612.1</v>
      </c>
      <c r="H796" s="52">
        <f t="shared" si="31"/>
        <v>612.1</v>
      </c>
      <c r="I796" s="52">
        <f t="shared" si="31"/>
        <v>0</v>
      </c>
      <c r="J796" s="52">
        <f t="shared" si="31"/>
        <v>0</v>
      </c>
      <c r="K796" s="52">
        <f t="shared" si="31"/>
        <v>0</v>
      </c>
      <c r="L796" s="52">
        <v>0</v>
      </c>
      <c r="M796" s="52">
        <v>0</v>
      </c>
      <c r="N796" s="52">
        <v>0</v>
      </c>
      <c r="O796" s="52">
        <v>0</v>
      </c>
      <c r="P796" s="52">
        <v>0</v>
      </c>
      <c r="Q796" s="52">
        <v>0</v>
      </c>
      <c r="R796" s="52">
        <v>0</v>
      </c>
      <c r="S796" s="52">
        <v>0</v>
      </c>
      <c r="T796" s="52">
        <v>612.1</v>
      </c>
      <c r="U796" s="52">
        <v>0</v>
      </c>
      <c r="V796" s="52">
        <v>0</v>
      </c>
      <c r="W796" s="52">
        <v>0</v>
      </c>
    </row>
    <row r="797" spans="2:23">
      <c r="B797" s="137"/>
      <c r="C797" s="137"/>
      <c r="D797" s="137"/>
      <c r="E797" s="137" t="s">
        <v>225</v>
      </c>
      <c r="F797" s="137" t="s">
        <v>197</v>
      </c>
      <c r="G797" s="52">
        <f t="shared" si="30"/>
        <v>3833</v>
      </c>
      <c r="H797" s="52">
        <f t="shared" si="31"/>
        <v>3833</v>
      </c>
      <c r="I797" s="52">
        <f t="shared" si="31"/>
        <v>0</v>
      </c>
      <c r="J797" s="52">
        <f t="shared" si="31"/>
        <v>0</v>
      </c>
      <c r="K797" s="52">
        <f t="shared" si="31"/>
        <v>0</v>
      </c>
      <c r="L797" s="52">
        <v>3833</v>
      </c>
      <c r="M797" s="52">
        <v>0</v>
      </c>
      <c r="N797" s="52">
        <v>0</v>
      </c>
      <c r="O797" s="52">
        <v>0</v>
      </c>
      <c r="P797" s="52">
        <v>0</v>
      </c>
      <c r="Q797" s="52">
        <v>0</v>
      </c>
      <c r="R797" s="52">
        <v>0</v>
      </c>
      <c r="S797" s="52">
        <v>0</v>
      </c>
      <c r="T797" s="52">
        <v>0</v>
      </c>
      <c r="U797" s="52">
        <v>0</v>
      </c>
      <c r="V797" s="52">
        <v>0</v>
      </c>
      <c r="W797" s="52">
        <v>0</v>
      </c>
    </row>
    <row r="798" spans="2:23">
      <c r="B798" s="137"/>
      <c r="C798" s="137"/>
      <c r="D798" s="137"/>
      <c r="E798" s="137" t="s">
        <v>55</v>
      </c>
      <c r="F798" s="137" t="s">
        <v>197</v>
      </c>
      <c r="G798" s="52">
        <f t="shared" si="30"/>
        <v>298</v>
      </c>
      <c r="H798" s="52">
        <f t="shared" si="31"/>
        <v>298</v>
      </c>
      <c r="I798" s="52">
        <f t="shared" si="31"/>
        <v>0</v>
      </c>
      <c r="J798" s="52">
        <f t="shared" si="31"/>
        <v>0</v>
      </c>
      <c r="K798" s="52">
        <f t="shared" si="31"/>
        <v>0</v>
      </c>
      <c r="L798" s="52">
        <v>207</v>
      </c>
      <c r="M798" s="52">
        <v>0</v>
      </c>
      <c r="N798" s="52">
        <v>0</v>
      </c>
      <c r="O798" s="52">
        <v>0</v>
      </c>
      <c r="P798" s="52">
        <v>0</v>
      </c>
      <c r="Q798" s="52">
        <v>0</v>
      </c>
      <c r="R798" s="52">
        <v>0</v>
      </c>
      <c r="S798" s="52">
        <v>0</v>
      </c>
      <c r="T798" s="52">
        <v>91</v>
      </c>
      <c r="U798" s="52">
        <v>0</v>
      </c>
      <c r="V798" s="52">
        <v>0</v>
      </c>
      <c r="W798" s="52">
        <v>0</v>
      </c>
    </row>
    <row r="799" spans="2:23">
      <c r="B799" s="137"/>
      <c r="C799" s="137"/>
      <c r="D799" s="137"/>
      <c r="E799" s="137" t="s">
        <v>226</v>
      </c>
      <c r="F799" s="137" t="s">
        <v>197</v>
      </c>
      <c r="G799" s="52">
        <f t="shared" si="30"/>
        <v>7819.1</v>
      </c>
      <c r="H799" s="52">
        <f t="shared" si="31"/>
        <v>7819.1</v>
      </c>
      <c r="I799" s="52">
        <f t="shared" si="31"/>
        <v>0</v>
      </c>
      <c r="J799" s="52">
        <f t="shared" si="31"/>
        <v>0</v>
      </c>
      <c r="K799" s="52">
        <f t="shared" si="31"/>
        <v>0</v>
      </c>
      <c r="L799" s="52">
        <v>0</v>
      </c>
      <c r="M799" s="52">
        <v>0</v>
      </c>
      <c r="N799" s="52">
        <v>0</v>
      </c>
      <c r="O799" s="52">
        <v>0</v>
      </c>
      <c r="P799" s="52">
        <v>0</v>
      </c>
      <c r="Q799" s="52">
        <v>0</v>
      </c>
      <c r="R799" s="52">
        <v>0</v>
      </c>
      <c r="S799" s="52">
        <v>0</v>
      </c>
      <c r="T799" s="52">
        <v>7819.1</v>
      </c>
      <c r="U799" s="52">
        <v>0</v>
      </c>
      <c r="V799" s="52">
        <v>0</v>
      </c>
      <c r="W799" s="52">
        <v>0</v>
      </c>
    </row>
    <row r="800" spans="2:23">
      <c r="B800" s="137"/>
      <c r="C800" s="137"/>
      <c r="D800" s="137" t="s">
        <v>227</v>
      </c>
      <c r="E800" s="137" t="s">
        <v>197</v>
      </c>
      <c r="F800" s="137" t="s">
        <v>197</v>
      </c>
      <c r="G800" s="52">
        <f t="shared" si="30"/>
        <v>43357.2</v>
      </c>
      <c r="H800" s="52">
        <f t="shared" si="31"/>
        <v>43357.2</v>
      </c>
      <c r="I800" s="52">
        <f t="shared" si="31"/>
        <v>0</v>
      </c>
      <c r="J800" s="52">
        <f t="shared" si="31"/>
        <v>0</v>
      </c>
      <c r="K800" s="52">
        <f t="shared" si="31"/>
        <v>0</v>
      </c>
      <c r="L800" s="52">
        <v>1.1000000000000001</v>
      </c>
      <c r="M800" s="52">
        <v>0</v>
      </c>
      <c r="N800" s="52">
        <v>0</v>
      </c>
      <c r="O800" s="52">
        <v>0</v>
      </c>
      <c r="P800" s="52">
        <v>358.5</v>
      </c>
      <c r="Q800" s="52">
        <v>0</v>
      </c>
      <c r="R800" s="52">
        <v>0</v>
      </c>
      <c r="S800" s="52">
        <v>0</v>
      </c>
      <c r="T800" s="52">
        <v>42997.599999999999</v>
      </c>
      <c r="U800" s="52">
        <v>0</v>
      </c>
      <c r="V800" s="52">
        <v>0</v>
      </c>
      <c r="W800" s="52">
        <v>0</v>
      </c>
    </row>
    <row r="801" spans="2:23">
      <c r="B801" s="137" t="s">
        <v>125</v>
      </c>
      <c r="C801" s="137" t="s">
        <v>142</v>
      </c>
      <c r="D801" s="137" t="s">
        <v>123</v>
      </c>
      <c r="E801" s="137"/>
      <c r="F801" s="137" t="s">
        <v>197</v>
      </c>
      <c r="G801" s="52">
        <f t="shared" si="30"/>
        <v>105818.5</v>
      </c>
      <c r="H801" s="52">
        <f t="shared" si="31"/>
        <v>67110.8</v>
      </c>
      <c r="I801" s="52">
        <f t="shared" si="31"/>
        <v>25793.699999999997</v>
      </c>
      <c r="J801" s="52">
        <f t="shared" si="31"/>
        <v>12914</v>
      </c>
      <c r="K801" s="52">
        <f t="shared" si="31"/>
        <v>0</v>
      </c>
      <c r="L801" s="52">
        <v>291.10000000000002</v>
      </c>
      <c r="M801" s="52">
        <v>17518.8</v>
      </c>
      <c r="N801" s="52">
        <v>12914</v>
      </c>
      <c r="O801" s="52">
        <v>0</v>
      </c>
      <c r="P801" s="52">
        <v>157.4</v>
      </c>
      <c r="Q801" s="52">
        <v>0</v>
      </c>
      <c r="R801" s="52">
        <v>0</v>
      </c>
      <c r="S801" s="52">
        <v>0</v>
      </c>
      <c r="T801" s="52">
        <v>66662.3</v>
      </c>
      <c r="U801" s="52">
        <v>8274.9</v>
      </c>
      <c r="V801" s="52">
        <v>0</v>
      </c>
      <c r="W801" s="52">
        <v>0</v>
      </c>
    </row>
    <row r="802" spans="2:23">
      <c r="B802" s="137"/>
      <c r="C802" s="137"/>
      <c r="D802" s="137" t="s">
        <v>198</v>
      </c>
      <c r="E802" s="137" t="s">
        <v>58</v>
      </c>
      <c r="F802" s="137" t="s">
        <v>197</v>
      </c>
      <c r="G802" s="52">
        <f t="shared" si="30"/>
        <v>42592.6</v>
      </c>
      <c r="H802" s="52">
        <f t="shared" si="31"/>
        <v>3884.9</v>
      </c>
      <c r="I802" s="52">
        <f t="shared" si="31"/>
        <v>25793.699999999997</v>
      </c>
      <c r="J802" s="52">
        <f t="shared" si="31"/>
        <v>12914</v>
      </c>
      <c r="K802" s="52">
        <f t="shared" si="31"/>
        <v>0</v>
      </c>
      <c r="L802" s="52">
        <v>0</v>
      </c>
      <c r="M802" s="52">
        <v>17518.8</v>
      </c>
      <c r="N802" s="52">
        <v>12914</v>
      </c>
      <c r="O802" s="52">
        <v>0</v>
      </c>
      <c r="P802" s="52">
        <v>0</v>
      </c>
      <c r="Q802" s="52">
        <v>0</v>
      </c>
      <c r="R802" s="52">
        <v>0</v>
      </c>
      <c r="S802" s="52">
        <v>0</v>
      </c>
      <c r="T802" s="52">
        <v>3884.9</v>
      </c>
      <c r="U802" s="52">
        <v>8274.9</v>
      </c>
      <c r="V802" s="52">
        <v>0</v>
      </c>
      <c r="W802" s="52">
        <v>0</v>
      </c>
    </row>
    <row r="803" spans="2:23">
      <c r="B803" s="137"/>
      <c r="C803" s="137"/>
      <c r="D803" s="137"/>
      <c r="E803" s="137" t="s">
        <v>153</v>
      </c>
      <c r="F803" s="51" t="s">
        <v>58</v>
      </c>
      <c r="G803" s="52">
        <f t="shared" si="30"/>
        <v>37037.4</v>
      </c>
      <c r="H803" s="52">
        <f t="shared" si="31"/>
        <v>3884.9</v>
      </c>
      <c r="I803" s="52">
        <f t="shared" si="31"/>
        <v>23675.3</v>
      </c>
      <c r="J803" s="52">
        <f t="shared" si="31"/>
        <v>9477.2000000000007</v>
      </c>
      <c r="K803" s="52">
        <f t="shared" si="31"/>
        <v>0</v>
      </c>
      <c r="L803" s="52">
        <v>0</v>
      </c>
      <c r="M803" s="52">
        <v>15788</v>
      </c>
      <c r="N803" s="52">
        <v>9477.2000000000007</v>
      </c>
      <c r="O803" s="52">
        <v>0</v>
      </c>
      <c r="P803" s="52">
        <v>0</v>
      </c>
      <c r="Q803" s="52">
        <v>0</v>
      </c>
      <c r="R803" s="52">
        <v>0</v>
      </c>
      <c r="S803" s="52">
        <v>0</v>
      </c>
      <c r="T803" s="52">
        <v>3884.9</v>
      </c>
      <c r="U803" s="52">
        <v>7887.3</v>
      </c>
      <c r="V803" s="52">
        <v>0</v>
      </c>
      <c r="W803" s="52">
        <v>0</v>
      </c>
    </row>
    <row r="804" spans="2:23">
      <c r="B804" s="137"/>
      <c r="C804" s="137"/>
      <c r="D804" s="137"/>
      <c r="E804" s="137"/>
      <c r="F804" s="51" t="s">
        <v>199</v>
      </c>
      <c r="G804" s="52">
        <f t="shared" si="30"/>
        <v>9213.9000000000015</v>
      </c>
      <c r="H804" s="52">
        <f t="shared" si="31"/>
        <v>0</v>
      </c>
      <c r="I804" s="52">
        <f t="shared" si="31"/>
        <v>6182.1</v>
      </c>
      <c r="J804" s="52">
        <f t="shared" si="31"/>
        <v>3031.8</v>
      </c>
      <c r="K804" s="52">
        <f t="shared" si="31"/>
        <v>0</v>
      </c>
      <c r="L804" s="52">
        <v>0</v>
      </c>
      <c r="M804" s="52">
        <v>5050.7</v>
      </c>
      <c r="N804" s="52">
        <v>3031.8</v>
      </c>
      <c r="O804" s="52">
        <v>0</v>
      </c>
      <c r="P804" s="52">
        <v>0</v>
      </c>
      <c r="Q804" s="52">
        <v>0</v>
      </c>
      <c r="R804" s="52">
        <v>0</v>
      </c>
      <c r="S804" s="52">
        <v>0</v>
      </c>
      <c r="T804" s="52">
        <v>0</v>
      </c>
      <c r="U804" s="52">
        <v>1131.4000000000001</v>
      </c>
      <c r="V804" s="52">
        <v>0</v>
      </c>
      <c r="W804" s="52">
        <v>0</v>
      </c>
    </row>
    <row r="805" spans="2:23" ht="31.2">
      <c r="B805" s="137"/>
      <c r="C805" s="137"/>
      <c r="D805" s="137"/>
      <c r="E805" s="137"/>
      <c r="F805" s="51" t="s">
        <v>200</v>
      </c>
      <c r="G805" s="52">
        <f t="shared" si="30"/>
        <v>16208.4</v>
      </c>
      <c r="H805" s="52">
        <f t="shared" si="31"/>
        <v>3753.5</v>
      </c>
      <c r="I805" s="52">
        <f t="shared" si="31"/>
        <v>9788</v>
      </c>
      <c r="J805" s="52">
        <f t="shared" si="31"/>
        <v>2666.9</v>
      </c>
      <c r="K805" s="52">
        <f t="shared" si="31"/>
        <v>0</v>
      </c>
      <c r="L805" s="52">
        <v>0</v>
      </c>
      <c r="M805" s="52">
        <v>4442.8</v>
      </c>
      <c r="N805" s="52">
        <v>2666.9</v>
      </c>
      <c r="O805" s="52">
        <v>0</v>
      </c>
      <c r="P805" s="52">
        <v>0</v>
      </c>
      <c r="Q805" s="52">
        <v>0</v>
      </c>
      <c r="R805" s="52">
        <v>0</v>
      </c>
      <c r="S805" s="52">
        <v>0</v>
      </c>
      <c r="T805" s="52">
        <v>3753.5</v>
      </c>
      <c r="U805" s="52">
        <v>5345.2</v>
      </c>
      <c r="V805" s="52">
        <v>0</v>
      </c>
      <c r="W805" s="52">
        <v>0</v>
      </c>
    </row>
    <row r="806" spans="2:23">
      <c r="B806" s="137"/>
      <c r="C806" s="137"/>
      <c r="D806" s="137"/>
      <c r="E806" s="137"/>
      <c r="F806" s="51" t="s">
        <v>201</v>
      </c>
      <c r="G806" s="52">
        <f t="shared" si="30"/>
        <v>271.8</v>
      </c>
      <c r="H806" s="52">
        <f t="shared" si="31"/>
        <v>0</v>
      </c>
      <c r="I806" s="52">
        <f t="shared" si="31"/>
        <v>182.4</v>
      </c>
      <c r="J806" s="52">
        <f t="shared" si="31"/>
        <v>89.4</v>
      </c>
      <c r="K806" s="52">
        <f t="shared" si="31"/>
        <v>0</v>
      </c>
      <c r="L806" s="52">
        <v>0</v>
      </c>
      <c r="M806" s="52">
        <v>148.9</v>
      </c>
      <c r="N806" s="52">
        <v>89.4</v>
      </c>
      <c r="O806" s="52">
        <v>0</v>
      </c>
      <c r="P806" s="52">
        <v>0</v>
      </c>
      <c r="Q806" s="52">
        <v>0</v>
      </c>
      <c r="R806" s="52">
        <v>0</v>
      </c>
      <c r="S806" s="52">
        <v>0</v>
      </c>
      <c r="T806" s="52">
        <v>0</v>
      </c>
      <c r="U806" s="52">
        <v>33.5</v>
      </c>
      <c r="V806" s="52">
        <v>0</v>
      </c>
      <c r="W806" s="52">
        <v>0</v>
      </c>
    </row>
    <row r="807" spans="2:23">
      <c r="B807" s="137"/>
      <c r="C807" s="137"/>
      <c r="D807" s="137"/>
      <c r="E807" s="137"/>
      <c r="F807" s="51" t="s">
        <v>202</v>
      </c>
      <c r="G807" s="52">
        <f t="shared" si="30"/>
        <v>543.5</v>
      </c>
      <c r="H807" s="52">
        <f t="shared" si="31"/>
        <v>0</v>
      </c>
      <c r="I807" s="52">
        <f t="shared" si="31"/>
        <v>364.70000000000005</v>
      </c>
      <c r="J807" s="52">
        <f t="shared" si="31"/>
        <v>178.8</v>
      </c>
      <c r="K807" s="52">
        <f t="shared" si="31"/>
        <v>0</v>
      </c>
      <c r="L807" s="52">
        <v>0</v>
      </c>
      <c r="M807" s="52">
        <v>297.8</v>
      </c>
      <c r="N807" s="52">
        <v>178.8</v>
      </c>
      <c r="O807" s="52">
        <v>0</v>
      </c>
      <c r="P807" s="52">
        <v>0</v>
      </c>
      <c r="Q807" s="52">
        <v>0</v>
      </c>
      <c r="R807" s="52">
        <v>0</v>
      </c>
      <c r="S807" s="52">
        <v>0</v>
      </c>
      <c r="T807" s="52">
        <v>0</v>
      </c>
      <c r="U807" s="52">
        <v>66.900000000000006</v>
      </c>
      <c r="V807" s="52">
        <v>0</v>
      </c>
      <c r="W807" s="52">
        <v>0</v>
      </c>
    </row>
    <row r="808" spans="2:23" ht="31.2">
      <c r="B808" s="137"/>
      <c r="C808" s="137"/>
      <c r="D808" s="137"/>
      <c r="E808" s="137"/>
      <c r="F808" s="51" t="s">
        <v>203</v>
      </c>
      <c r="G808" s="52">
        <f t="shared" si="30"/>
        <v>1236.9000000000001</v>
      </c>
      <c r="H808" s="52">
        <f t="shared" si="31"/>
        <v>0</v>
      </c>
      <c r="I808" s="52">
        <f t="shared" si="31"/>
        <v>829.9</v>
      </c>
      <c r="J808" s="52">
        <f t="shared" si="31"/>
        <v>407</v>
      </c>
      <c r="K808" s="52">
        <f t="shared" si="31"/>
        <v>0</v>
      </c>
      <c r="L808" s="52">
        <v>0</v>
      </c>
      <c r="M808" s="52">
        <v>678</v>
      </c>
      <c r="N808" s="52">
        <v>407</v>
      </c>
      <c r="O808" s="52">
        <v>0</v>
      </c>
      <c r="P808" s="52">
        <v>0</v>
      </c>
      <c r="Q808" s="52">
        <v>0</v>
      </c>
      <c r="R808" s="52">
        <v>0</v>
      </c>
      <c r="S808" s="52">
        <v>0</v>
      </c>
      <c r="T808" s="52">
        <v>0</v>
      </c>
      <c r="U808" s="52">
        <v>151.9</v>
      </c>
      <c r="V808" s="52">
        <v>0</v>
      </c>
      <c r="W808" s="52">
        <v>0</v>
      </c>
    </row>
    <row r="809" spans="2:23">
      <c r="B809" s="137"/>
      <c r="C809" s="137"/>
      <c r="D809" s="137"/>
      <c r="E809" s="137"/>
      <c r="F809" s="51" t="s">
        <v>204</v>
      </c>
      <c r="G809" s="52">
        <f t="shared" si="30"/>
        <v>403.1</v>
      </c>
      <c r="H809" s="52">
        <f t="shared" si="31"/>
        <v>131.4</v>
      </c>
      <c r="I809" s="52">
        <f t="shared" si="31"/>
        <v>182.3</v>
      </c>
      <c r="J809" s="52">
        <f t="shared" si="31"/>
        <v>89.4</v>
      </c>
      <c r="K809" s="52">
        <f t="shared" si="31"/>
        <v>0</v>
      </c>
      <c r="L809" s="52">
        <v>0</v>
      </c>
      <c r="M809" s="52">
        <v>148.9</v>
      </c>
      <c r="N809" s="52">
        <v>89.4</v>
      </c>
      <c r="O809" s="52">
        <v>0</v>
      </c>
      <c r="P809" s="52">
        <v>0</v>
      </c>
      <c r="Q809" s="52">
        <v>0</v>
      </c>
      <c r="R809" s="52">
        <v>0</v>
      </c>
      <c r="S809" s="52">
        <v>0</v>
      </c>
      <c r="T809" s="52">
        <v>131.4</v>
      </c>
      <c r="U809" s="52">
        <v>33.4</v>
      </c>
      <c r="V809" s="52">
        <v>0</v>
      </c>
      <c r="W809" s="52">
        <v>0</v>
      </c>
    </row>
    <row r="810" spans="2:23">
      <c r="B810" s="137"/>
      <c r="C810" s="137"/>
      <c r="D810" s="137"/>
      <c r="E810" s="137"/>
      <c r="F810" s="51" t="s">
        <v>55</v>
      </c>
      <c r="G810" s="52">
        <f t="shared" si="30"/>
        <v>9159.7999999999993</v>
      </c>
      <c r="H810" s="52">
        <f t="shared" si="31"/>
        <v>0</v>
      </c>
      <c r="I810" s="52">
        <f t="shared" si="31"/>
        <v>6145.9</v>
      </c>
      <c r="J810" s="52">
        <f t="shared" si="31"/>
        <v>3013.9</v>
      </c>
      <c r="K810" s="52">
        <f t="shared" si="31"/>
        <v>0</v>
      </c>
      <c r="L810" s="52">
        <v>0</v>
      </c>
      <c r="M810" s="52">
        <v>5020.8999999999996</v>
      </c>
      <c r="N810" s="52">
        <v>3013.9</v>
      </c>
      <c r="O810" s="52">
        <v>0</v>
      </c>
      <c r="P810" s="52">
        <v>0</v>
      </c>
      <c r="Q810" s="52">
        <v>0</v>
      </c>
      <c r="R810" s="52">
        <v>0</v>
      </c>
      <c r="S810" s="52">
        <v>0</v>
      </c>
      <c r="T810" s="52">
        <v>0</v>
      </c>
      <c r="U810" s="52">
        <v>1125</v>
      </c>
      <c r="V810" s="52">
        <v>0</v>
      </c>
      <c r="W810" s="52">
        <v>0</v>
      </c>
    </row>
    <row r="811" spans="2:23">
      <c r="B811" s="137"/>
      <c r="C811" s="137"/>
      <c r="D811" s="137"/>
      <c r="E811" s="137" t="s">
        <v>154</v>
      </c>
      <c r="F811" s="51" t="s">
        <v>58</v>
      </c>
      <c r="G811" s="52">
        <f t="shared" si="30"/>
        <v>3131.7</v>
      </c>
      <c r="H811" s="52">
        <f t="shared" si="31"/>
        <v>0</v>
      </c>
      <c r="I811" s="52">
        <f t="shared" si="31"/>
        <v>2101.1999999999998</v>
      </c>
      <c r="J811" s="52">
        <f t="shared" si="31"/>
        <v>1030.5</v>
      </c>
      <c r="K811" s="52">
        <f t="shared" si="31"/>
        <v>0</v>
      </c>
      <c r="L811" s="52">
        <v>0</v>
      </c>
      <c r="M811" s="52">
        <v>1716.8</v>
      </c>
      <c r="N811" s="52">
        <v>1030.5</v>
      </c>
      <c r="O811" s="52">
        <v>0</v>
      </c>
      <c r="P811" s="52">
        <v>0</v>
      </c>
      <c r="Q811" s="52">
        <v>0</v>
      </c>
      <c r="R811" s="52">
        <v>0</v>
      </c>
      <c r="S811" s="52">
        <v>0</v>
      </c>
      <c r="T811" s="52">
        <v>0</v>
      </c>
      <c r="U811" s="52">
        <v>384.4</v>
      </c>
      <c r="V811" s="52">
        <v>0</v>
      </c>
      <c r="W811" s="52">
        <v>0</v>
      </c>
    </row>
    <row r="812" spans="2:23">
      <c r="B812" s="137"/>
      <c r="C812" s="137"/>
      <c r="D812" s="137"/>
      <c r="E812" s="137"/>
      <c r="F812" s="51" t="s">
        <v>205</v>
      </c>
      <c r="G812" s="52">
        <f t="shared" si="30"/>
        <v>1086.4000000000001</v>
      </c>
      <c r="H812" s="52">
        <f t="shared" si="31"/>
        <v>0</v>
      </c>
      <c r="I812" s="52">
        <f t="shared" si="31"/>
        <v>728.90000000000009</v>
      </c>
      <c r="J812" s="52">
        <f t="shared" si="31"/>
        <v>357.5</v>
      </c>
      <c r="K812" s="52">
        <f t="shared" si="31"/>
        <v>0</v>
      </c>
      <c r="L812" s="52">
        <v>0</v>
      </c>
      <c r="M812" s="52">
        <v>595.6</v>
      </c>
      <c r="N812" s="52">
        <v>357.5</v>
      </c>
      <c r="O812" s="52">
        <v>0</v>
      </c>
      <c r="P812" s="52">
        <v>0</v>
      </c>
      <c r="Q812" s="52">
        <v>0</v>
      </c>
      <c r="R812" s="52">
        <v>0</v>
      </c>
      <c r="S812" s="52">
        <v>0</v>
      </c>
      <c r="T812" s="52">
        <v>0</v>
      </c>
      <c r="U812" s="52">
        <v>133.30000000000001</v>
      </c>
      <c r="V812" s="52">
        <v>0</v>
      </c>
      <c r="W812" s="52">
        <v>0</v>
      </c>
    </row>
    <row r="813" spans="2:23">
      <c r="B813" s="137"/>
      <c r="C813" s="137"/>
      <c r="D813" s="137"/>
      <c r="E813" s="137"/>
      <c r="F813" s="51" t="s">
        <v>206</v>
      </c>
      <c r="G813" s="52">
        <f t="shared" si="30"/>
        <v>1003.5999999999999</v>
      </c>
      <c r="H813" s="52">
        <f t="shared" si="31"/>
        <v>0</v>
      </c>
      <c r="I813" s="52">
        <f t="shared" si="31"/>
        <v>673.4</v>
      </c>
      <c r="J813" s="52">
        <f t="shared" si="31"/>
        <v>330.2</v>
      </c>
      <c r="K813" s="52">
        <f t="shared" si="31"/>
        <v>0</v>
      </c>
      <c r="L813" s="52">
        <v>0</v>
      </c>
      <c r="M813" s="52">
        <v>550.1</v>
      </c>
      <c r="N813" s="52">
        <v>330.2</v>
      </c>
      <c r="O813" s="52">
        <v>0</v>
      </c>
      <c r="P813" s="52">
        <v>0</v>
      </c>
      <c r="Q813" s="52">
        <v>0</v>
      </c>
      <c r="R813" s="52">
        <v>0</v>
      </c>
      <c r="S813" s="52">
        <v>0</v>
      </c>
      <c r="T813" s="52">
        <v>0</v>
      </c>
      <c r="U813" s="52">
        <v>123.3</v>
      </c>
      <c r="V813" s="52">
        <v>0</v>
      </c>
      <c r="W813" s="52">
        <v>0</v>
      </c>
    </row>
    <row r="814" spans="2:23">
      <c r="B814" s="137"/>
      <c r="C814" s="137"/>
      <c r="D814" s="137"/>
      <c r="E814" s="137"/>
      <c r="F814" s="51" t="s">
        <v>207</v>
      </c>
      <c r="G814" s="52">
        <f t="shared" si="30"/>
        <v>92.6</v>
      </c>
      <c r="H814" s="52">
        <f t="shared" si="31"/>
        <v>0</v>
      </c>
      <c r="I814" s="52">
        <f t="shared" si="31"/>
        <v>62.099999999999994</v>
      </c>
      <c r="J814" s="52">
        <f t="shared" si="31"/>
        <v>30.5</v>
      </c>
      <c r="K814" s="52">
        <f t="shared" si="31"/>
        <v>0</v>
      </c>
      <c r="L814" s="52">
        <v>0</v>
      </c>
      <c r="M814" s="52">
        <v>50.8</v>
      </c>
      <c r="N814" s="52">
        <v>30.5</v>
      </c>
      <c r="O814" s="52">
        <v>0</v>
      </c>
      <c r="P814" s="52">
        <v>0</v>
      </c>
      <c r="Q814" s="52">
        <v>0</v>
      </c>
      <c r="R814" s="52">
        <v>0</v>
      </c>
      <c r="S814" s="52">
        <v>0</v>
      </c>
      <c r="T814" s="52">
        <v>0</v>
      </c>
      <c r="U814" s="52">
        <v>11.3</v>
      </c>
      <c r="V814" s="52">
        <v>0</v>
      </c>
      <c r="W814" s="52">
        <v>0</v>
      </c>
    </row>
    <row r="815" spans="2:23" ht="31.2">
      <c r="B815" s="137"/>
      <c r="C815" s="137"/>
      <c r="D815" s="137"/>
      <c r="E815" s="137"/>
      <c r="F815" s="51" t="s">
        <v>208</v>
      </c>
      <c r="G815" s="52">
        <f t="shared" si="30"/>
        <v>67.099999999999994</v>
      </c>
      <c r="H815" s="52">
        <f t="shared" si="31"/>
        <v>0</v>
      </c>
      <c r="I815" s="52">
        <f t="shared" si="31"/>
        <v>45</v>
      </c>
      <c r="J815" s="52">
        <f t="shared" si="31"/>
        <v>22.1</v>
      </c>
      <c r="K815" s="52">
        <f t="shared" si="31"/>
        <v>0</v>
      </c>
      <c r="L815" s="52">
        <v>0</v>
      </c>
      <c r="M815" s="52">
        <v>36.799999999999997</v>
      </c>
      <c r="N815" s="52">
        <v>22.1</v>
      </c>
      <c r="O815" s="52">
        <v>0</v>
      </c>
      <c r="P815" s="52">
        <v>0</v>
      </c>
      <c r="Q815" s="52">
        <v>0</v>
      </c>
      <c r="R815" s="52">
        <v>0</v>
      </c>
      <c r="S815" s="52">
        <v>0</v>
      </c>
      <c r="T815" s="52">
        <v>0</v>
      </c>
      <c r="U815" s="52">
        <v>8.1999999999999993</v>
      </c>
      <c r="V815" s="52">
        <v>0</v>
      </c>
      <c r="W815" s="52">
        <v>0</v>
      </c>
    </row>
    <row r="816" spans="2:23">
      <c r="B816" s="137"/>
      <c r="C816" s="137"/>
      <c r="D816" s="137"/>
      <c r="E816" s="137"/>
      <c r="F816" s="51" t="s">
        <v>209</v>
      </c>
      <c r="G816" s="52">
        <f t="shared" si="30"/>
        <v>0</v>
      </c>
      <c r="H816" s="52">
        <f t="shared" si="31"/>
        <v>0</v>
      </c>
      <c r="I816" s="52">
        <f t="shared" si="31"/>
        <v>0</v>
      </c>
      <c r="J816" s="52">
        <f t="shared" si="31"/>
        <v>0</v>
      </c>
      <c r="K816" s="52">
        <f t="shared" si="31"/>
        <v>0</v>
      </c>
      <c r="L816" s="52">
        <v>0</v>
      </c>
      <c r="M816" s="52">
        <v>0</v>
      </c>
      <c r="N816" s="52">
        <v>0</v>
      </c>
      <c r="O816" s="52">
        <v>0</v>
      </c>
      <c r="P816" s="52">
        <v>0</v>
      </c>
      <c r="Q816" s="52">
        <v>0</v>
      </c>
      <c r="R816" s="52">
        <v>0</v>
      </c>
      <c r="S816" s="52">
        <v>0</v>
      </c>
      <c r="T816" s="52">
        <v>0</v>
      </c>
      <c r="U816" s="52">
        <v>0</v>
      </c>
      <c r="V816" s="52">
        <v>0</v>
      </c>
      <c r="W816" s="52">
        <v>0</v>
      </c>
    </row>
    <row r="817" spans="2:23">
      <c r="B817" s="137"/>
      <c r="C817" s="137"/>
      <c r="D817" s="137"/>
      <c r="E817" s="137"/>
      <c r="F817" s="51" t="s">
        <v>55</v>
      </c>
      <c r="G817" s="52">
        <f t="shared" si="30"/>
        <v>882</v>
      </c>
      <c r="H817" s="52">
        <f t="shared" si="31"/>
        <v>0</v>
      </c>
      <c r="I817" s="52">
        <f t="shared" si="31"/>
        <v>591.79999999999995</v>
      </c>
      <c r="J817" s="52">
        <f t="shared" si="31"/>
        <v>290.2</v>
      </c>
      <c r="K817" s="52">
        <f t="shared" si="31"/>
        <v>0</v>
      </c>
      <c r="L817" s="52">
        <v>0</v>
      </c>
      <c r="M817" s="52">
        <v>483.5</v>
      </c>
      <c r="N817" s="52">
        <v>290.2</v>
      </c>
      <c r="O817" s="52">
        <v>0</v>
      </c>
      <c r="P817" s="52">
        <v>0</v>
      </c>
      <c r="Q817" s="52">
        <v>0</v>
      </c>
      <c r="R817" s="52">
        <v>0</v>
      </c>
      <c r="S817" s="52">
        <v>0</v>
      </c>
      <c r="T817" s="52">
        <v>0</v>
      </c>
      <c r="U817" s="52">
        <v>108.3</v>
      </c>
      <c r="V817" s="52">
        <v>0</v>
      </c>
      <c r="W817" s="52">
        <v>0</v>
      </c>
    </row>
    <row r="818" spans="2:23" ht="62.4">
      <c r="B818" s="137"/>
      <c r="C818" s="137"/>
      <c r="D818" s="137"/>
      <c r="E818" s="51" t="s">
        <v>210</v>
      </c>
      <c r="F818" s="51" t="s">
        <v>233</v>
      </c>
      <c r="G818" s="52">
        <f t="shared" si="30"/>
        <v>25.6</v>
      </c>
      <c r="H818" s="52">
        <f t="shared" si="31"/>
        <v>0</v>
      </c>
      <c r="I818" s="52">
        <f t="shared" si="31"/>
        <v>17.2</v>
      </c>
      <c r="J818" s="52">
        <f t="shared" si="31"/>
        <v>8.4</v>
      </c>
      <c r="K818" s="52">
        <f t="shared" si="31"/>
        <v>0</v>
      </c>
      <c r="L818" s="52">
        <v>0</v>
      </c>
      <c r="M818" s="52">
        <v>14</v>
      </c>
      <c r="N818" s="52">
        <v>8.4</v>
      </c>
      <c r="O818" s="52">
        <v>0</v>
      </c>
      <c r="P818" s="52">
        <v>0</v>
      </c>
      <c r="Q818" s="52">
        <v>0</v>
      </c>
      <c r="R818" s="52">
        <v>0</v>
      </c>
      <c r="S818" s="52">
        <v>0</v>
      </c>
      <c r="T818" s="52">
        <v>0</v>
      </c>
      <c r="U818" s="52">
        <v>3.2</v>
      </c>
      <c r="V818" s="52">
        <v>0</v>
      </c>
      <c r="W818" s="52">
        <v>0</v>
      </c>
    </row>
    <row r="819" spans="2:23">
      <c r="B819" s="137"/>
      <c r="C819" s="137"/>
      <c r="D819" s="137"/>
      <c r="E819" s="137" t="s">
        <v>211</v>
      </c>
      <c r="F819" s="137" t="s">
        <v>197</v>
      </c>
      <c r="G819" s="52">
        <f t="shared" si="30"/>
        <v>2397.9</v>
      </c>
      <c r="H819" s="52">
        <f t="shared" si="31"/>
        <v>0</v>
      </c>
      <c r="I819" s="52">
        <f t="shared" si="31"/>
        <v>0</v>
      </c>
      <c r="J819" s="52">
        <f t="shared" si="31"/>
        <v>2397.9</v>
      </c>
      <c r="K819" s="52">
        <f t="shared" si="31"/>
        <v>0</v>
      </c>
      <c r="L819" s="52">
        <v>0</v>
      </c>
      <c r="M819" s="52">
        <v>0</v>
      </c>
      <c r="N819" s="52">
        <v>2397.9</v>
      </c>
      <c r="O819" s="52">
        <v>0</v>
      </c>
      <c r="P819" s="52">
        <v>0</v>
      </c>
      <c r="Q819" s="52">
        <v>0</v>
      </c>
      <c r="R819" s="52">
        <v>0</v>
      </c>
      <c r="S819" s="52">
        <v>0</v>
      </c>
      <c r="T819" s="52">
        <v>0</v>
      </c>
      <c r="U819" s="52">
        <v>0</v>
      </c>
      <c r="V819" s="52">
        <v>0</v>
      </c>
      <c r="W819" s="52">
        <v>0</v>
      </c>
    </row>
    <row r="820" spans="2:23">
      <c r="B820" s="137"/>
      <c r="C820" s="137"/>
      <c r="D820" s="137" t="s">
        <v>212</v>
      </c>
      <c r="E820" s="137" t="s">
        <v>58</v>
      </c>
      <c r="F820" s="137" t="s">
        <v>197</v>
      </c>
      <c r="G820" s="52">
        <f t="shared" si="30"/>
        <v>35015.4</v>
      </c>
      <c r="H820" s="52">
        <f t="shared" si="31"/>
        <v>35015.4</v>
      </c>
      <c r="I820" s="52">
        <f t="shared" si="31"/>
        <v>0</v>
      </c>
      <c r="J820" s="52">
        <f t="shared" si="31"/>
        <v>0</v>
      </c>
      <c r="K820" s="52">
        <f t="shared" si="31"/>
        <v>0</v>
      </c>
      <c r="L820" s="52">
        <v>291.10000000000002</v>
      </c>
      <c r="M820" s="52">
        <v>0</v>
      </c>
      <c r="N820" s="52">
        <v>0</v>
      </c>
      <c r="O820" s="52">
        <v>0</v>
      </c>
      <c r="P820" s="52">
        <v>0</v>
      </c>
      <c r="Q820" s="52">
        <v>0</v>
      </c>
      <c r="R820" s="52">
        <v>0</v>
      </c>
      <c r="S820" s="52">
        <v>0</v>
      </c>
      <c r="T820" s="52">
        <v>34724.300000000003</v>
      </c>
      <c r="U820" s="52">
        <v>0</v>
      </c>
      <c r="V820" s="52">
        <v>0</v>
      </c>
      <c r="W820" s="52">
        <v>0</v>
      </c>
    </row>
    <row r="821" spans="2:23">
      <c r="B821" s="137"/>
      <c r="C821" s="137"/>
      <c r="D821" s="137"/>
      <c r="E821" s="137" t="s">
        <v>199</v>
      </c>
      <c r="F821" s="51" t="s">
        <v>213</v>
      </c>
      <c r="G821" s="52">
        <f t="shared" si="30"/>
        <v>37.6</v>
      </c>
      <c r="H821" s="52">
        <f t="shared" si="31"/>
        <v>37.6</v>
      </c>
      <c r="I821" s="52">
        <f t="shared" si="31"/>
        <v>0</v>
      </c>
      <c r="J821" s="52">
        <f t="shared" si="31"/>
        <v>0</v>
      </c>
      <c r="K821" s="52">
        <f t="shared" si="31"/>
        <v>0</v>
      </c>
      <c r="L821" s="52">
        <v>0</v>
      </c>
      <c r="M821" s="52">
        <v>0</v>
      </c>
      <c r="N821" s="52">
        <v>0</v>
      </c>
      <c r="O821" s="52">
        <v>0</v>
      </c>
      <c r="P821" s="52">
        <v>0</v>
      </c>
      <c r="Q821" s="52">
        <v>0</v>
      </c>
      <c r="R821" s="52">
        <v>0</v>
      </c>
      <c r="S821" s="52">
        <v>0</v>
      </c>
      <c r="T821" s="52">
        <v>37.6</v>
      </c>
      <c r="U821" s="52">
        <v>0</v>
      </c>
      <c r="V821" s="52">
        <v>0</v>
      </c>
      <c r="W821" s="52">
        <v>0</v>
      </c>
    </row>
    <row r="822" spans="2:23">
      <c r="B822" s="137"/>
      <c r="C822" s="137"/>
      <c r="D822" s="137"/>
      <c r="E822" s="137"/>
      <c r="F822" s="51" t="s">
        <v>55</v>
      </c>
      <c r="G822" s="52">
        <f t="shared" si="30"/>
        <v>11416.8</v>
      </c>
      <c r="H822" s="52">
        <f t="shared" si="31"/>
        <v>11416.8</v>
      </c>
      <c r="I822" s="52">
        <f t="shared" si="31"/>
        <v>0</v>
      </c>
      <c r="J822" s="52">
        <f t="shared" si="31"/>
        <v>0</v>
      </c>
      <c r="K822" s="52">
        <f t="shared" si="31"/>
        <v>0</v>
      </c>
      <c r="L822" s="52">
        <v>0</v>
      </c>
      <c r="M822" s="52">
        <v>0</v>
      </c>
      <c r="N822" s="52">
        <v>0</v>
      </c>
      <c r="O822" s="52">
        <v>0</v>
      </c>
      <c r="P822" s="52">
        <v>0</v>
      </c>
      <c r="Q822" s="52">
        <v>0</v>
      </c>
      <c r="R822" s="52">
        <v>0</v>
      </c>
      <c r="S822" s="52">
        <v>0</v>
      </c>
      <c r="T822" s="52">
        <v>11416.8</v>
      </c>
      <c r="U822" s="52">
        <v>0</v>
      </c>
      <c r="V822" s="52">
        <v>0</v>
      </c>
      <c r="W822" s="52">
        <v>0</v>
      </c>
    </row>
    <row r="823" spans="2:23">
      <c r="B823" s="137"/>
      <c r="C823" s="137"/>
      <c r="D823" s="137"/>
      <c r="E823" s="137" t="s">
        <v>112</v>
      </c>
      <c r="F823" s="137" t="s">
        <v>197</v>
      </c>
      <c r="G823" s="52">
        <f t="shared" si="30"/>
        <v>779.4</v>
      </c>
      <c r="H823" s="52">
        <f t="shared" si="31"/>
        <v>779.4</v>
      </c>
      <c r="I823" s="52">
        <f t="shared" si="31"/>
        <v>0</v>
      </c>
      <c r="J823" s="52">
        <f t="shared" si="31"/>
        <v>0</v>
      </c>
      <c r="K823" s="52">
        <f t="shared" si="31"/>
        <v>0</v>
      </c>
      <c r="L823" s="52">
        <v>0</v>
      </c>
      <c r="M823" s="52">
        <v>0</v>
      </c>
      <c r="N823" s="52">
        <v>0</v>
      </c>
      <c r="O823" s="52">
        <v>0</v>
      </c>
      <c r="P823" s="52">
        <v>0</v>
      </c>
      <c r="Q823" s="52">
        <v>0</v>
      </c>
      <c r="R823" s="52">
        <v>0</v>
      </c>
      <c r="S823" s="52">
        <v>0</v>
      </c>
      <c r="T823" s="52">
        <v>779.4</v>
      </c>
      <c r="U823" s="52">
        <v>0</v>
      </c>
      <c r="V823" s="52">
        <v>0</v>
      </c>
      <c r="W823" s="52">
        <v>0</v>
      </c>
    </row>
    <row r="824" spans="2:23">
      <c r="B824" s="137"/>
      <c r="C824" s="137"/>
      <c r="D824" s="137"/>
      <c r="E824" s="137" t="s">
        <v>194</v>
      </c>
      <c r="F824" s="137" t="s">
        <v>197</v>
      </c>
      <c r="G824" s="52">
        <f t="shared" si="30"/>
        <v>790.7</v>
      </c>
      <c r="H824" s="52">
        <f t="shared" si="31"/>
        <v>790.7</v>
      </c>
      <c r="I824" s="52">
        <f t="shared" si="31"/>
        <v>0</v>
      </c>
      <c r="J824" s="52">
        <f t="shared" si="31"/>
        <v>0</v>
      </c>
      <c r="K824" s="52">
        <f t="shared" si="31"/>
        <v>0</v>
      </c>
      <c r="L824" s="52">
        <v>0</v>
      </c>
      <c r="M824" s="52">
        <v>0</v>
      </c>
      <c r="N824" s="52">
        <v>0</v>
      </c>
      <c r="O824" s="52">
        <v>0</v>
      </c>
      <c r="P824" s="52">
        <v>0</v>
      </c>
      <c r="Q824" s="52">
        <v>0</v>
      </c>
      <c r="R824" s="52">
        <v>0</v>
      </c>
      <c r="S824" s="52">
        <v>0</v>
      </c>
      <c r="T824" s="52">
        <v>790.7</v>
      </c>
      <c r="U824" s="52">
        <v>0</v>
      </c>
      <c r="V824" s="52">
        <v>0</v>
      </c>
      <c r="W824" s="52">
        <v>0</v>
      </c>
    </row>
    <row r="825" spans="2:23">
      <c r="B825" s="137"/>
      <c r="C825" s="137"/>
      <c r="D825" s="137"/>
      <c r="E825" s="137" t="s">
        <v>200</v>
      </c>
      <c r="F825" s="51" t="s">
        <v>214</v>
      </c>
      <c r="G825" s="52">
        <f t="shared" si="30"/>
        <v>4642.2</v>
      </c>
      <c r="H825" s="52">
        <f t="shared" si="31"/>
        <v>4642.2</v>
      </c>
      <c r="I825" s="52">
        <f t="shared" si="31"/>
        <v>0</v>
      </c>
      <c r="J825" s="52">
        <f t="shared" si="31"/>
        <v>0</v>
      </c>
      <c r="K825" s="52">
        <f t="shared" si="31"/>
        <v>0</v>
      </c>
      <c r="L825" s="52">
        <v>0</v>
      </c>
      <c r="M825" s="52">
        <v>0</v>
      </c>
      <c r="N825" s="52">
        <v>0</v>
      </c>
      <c r="O825" s="52">
        <v>0</v>
      </c>
      <c r="P825" s="52">
        <v>0</v>
      </c>
      <c r="Q825" s="52">
        <v>0</v>
      </c>
      <c r="R825" s="52">
        <v>0</v>
      </c>
      <c r="S825" s="52">
        <v>0</v>
      </c>
      <c r="T825" s="52">
        <v>4642.2</v>
      </c>
      <c r="U825" s="52">
        <v>0</v>
      </c>
      <c r="V825" s="52">
        <v>0</v>
      </c>
      <c r="W825" s="52">
        <v>0</v>
      </c>
    </row>
    <row r="826" spans="2:23" ht="31.2">
      <c r="B826" s="137"/>
      <c r="C826" s="137"/>
      <c r="D826" s="137"/>
      <c r="E826" s="137"/>
      <c r="F826" s="51" t="s">
        <v>215</v>
      </c>
      <c r="G826" s="52">
        <f t="shared" si="30"/>
        <v>827.59999999999991</v>
      </c>
      <c r="H826" s="52">
        <f t="shared" si="31"/>
        <v>827.59999999999991</v>
      </c>
      <c r="I826" s="52">
        <f t="shared" si="31"/>
        <v>0</v>
      </c>
      <c r="J826" s="52">
        <f t="shared" si="31"/>
        <v>0</v>
      </c>
      <c r="K826" s="52">
        <f t="shared" si="31"/>
        <v>0</v>
      </c>
      <c r="L826" s="52">
        <v>222.7</v>
      </c>
      <c r="M826" s="52">
        <v>0</v>
      </c>
      <c r="N826" s="52">
        <v>0</v>
      </c>
      <c r="O826" s="52">
        <v>0</v>
      </c>
      <c r="P826" s="52">
        <v>0</v>
      </c>
      <c r="Q826" s="52">
        <v>0</v>
      </c>
      <c r="R826" s="52">
        <v>0</v>
      </c>
      <c r="S826" s="52">
        <v>0</v>
      </c>
      <c r="T826" s="52">
        <v>604.9</v>
      </c>
      <c r="U826" s="52">
        <v>0</v>
      </c>
      <c r="V826" s="52">
        <v>0</v>
      </c>
      <c r="W826" s="52">
        <v>0</v>
      </c>
    </row>
    <row r="827" spans="2:23">
      <c r="B827" s="137"/>
      <c r="C827" s="137"/>
      <c r="D827" s="137"/>
      <c r="E827" s="137"/>
      <c r="F827" s="51" t="s">
        <v>216</v>
      </c>
      <c r="G827" s="52">
        <f t="shared" si="30"/>
        <v>1398</v>
      </c>
      <c r="H827" s="52">
        <f t="shared" si="31"/>
        <v>1398</v>
      </c>
      <c r="I827" s="52">
        <f t="shared" si="31"/>
        <v>0</v>
      </c>
      <c r="J827" s="52">
        <f t="shared" si="31"/>
        <v>0</v>
      </c>
      <c r="K827" s="52">
        <f t="shared" si="31"/>
        <v>0</v>
      </c>
      <c r="L827" s="52">
        <v>0</v>
      </c>
      <c r="M827" s="52">
        <v>0</v>
      </c>
      <c r="N827" s="52">
        <v>0</v>
      </c>
      <c r="O827" s="52">
        <v>0</v>
      </c>
      <c r="P827" s="52">
        <v>0</v>
      </c>
      <c r="Q827" s="52">
        <v>0</v>
      </c>
      <c r="R827" s="52">
        <v>0</v>
      </c>
      <c r="S827" s="52">
        <v>0</v>
      </c>
      <c r="T827" s="52">
        <v>1398</v>
      </c>
      <c r="U827" s="52">
        <v>0</v>
      </c>
      <c r="V827" s="52">
        <v>0</v>
      </c>
      <c r="W827" s="52">
        <v>0</v>
      </c>
    </row>
    <row r="828" spans="2:23">
      <c r="B828" s="137"/>
      <c r="C828" s="137"/>
      <c r="D828" s="137"/>
      <c r="E828" s="137"/>
      <c r="F828" s="51" t="s">
        <v>55</v>
      </c>
      <c r="G828" s="52">
        <f t="shared" si="30"/>
        <v>3521.9</v>
      </c>
      <c r="H828" s="52">
        <f t="shared" si="31"/>
        <v>3521.9</v>
      </c>
      <c r="I828" s="52">
        <f t="shared" si="31"/>
        <v>0</v>
      </c>
      <c r="J828" s="52">
        <f t="shared" si="31"/>
        <v>0</v>
      </c>
      <c r="K828" s="52">
        <f t="shared" si="31"/>
        <v>0</v>
      </c>
      <c r="L828" s="52">
        <v>0</v>
      </c>
      <c r="M828" s="52">
        <v>0</v>
      </c>
      <c r="N828" s="52">
        <v>0</v>
      </c>
      <c r="O828" s="52">
        <v>0</v>
      </c>
      <c r="P828" s="52">
        <v>0</v>
      </c>
      <c r="Q828" s="52">
        <v>0</v>
      </c>
      <c r="R828" s="52">
        <v>0</v>
      </c>
      <c r="S828" s="52">
        <v>0</v>
      </c>
      <c r="T828" s="52">
        <v>3521.9</v>
      </c>
      <c r="U828" s="52">
        <v>0</v>
      </c>
      <c r="V828" s="52">
        <v>0</v>
      </c>
      <c r="W828" s="52">
        <v>0</v>
      </c>
    </row>
    <row r="829" spans="2:23">
      <c r="B829" s="137"/>
      <c r="C829" s="137"/>
      <c r="D829" s="137"/>
      <c r="E829" s="137" t="s">
        <v>201</v>
      </c>
      <c r="F829" s="137" t="s">
        <v>197</v>
      </c>
      <c r="G829" s="52">
        <f t="shared" si="30"/>
        <v>0</v>
      </c>
      <c r="H829" s="52">
        <f t="shared" si="31"/>
        <v>0</v>
      </c>
      <c r="I829" s="52">
        <f t="shared" si="31"/>
        <v>0</v>
      </c>
      <c r="J829" s="52">
        <f t="shared" si="31"/>
        <v>0</v>
      </c>
      <c r="K829" s="52">
        <f t="shared" si="31"/>
        <v>0</v>
      </c>
      <c r="L829" s="52">
        <v>0</v>
      </c>
      <c r="M829" s="52">
        <v>0</v>
      </c>
      <c r="N829" s="52">
        <v>0</v>
      </c>
      <c r="O829" s="52">
        <v>0</v>
      </c>
      <c r="P829" s="52">
        <v>0</v>
      </c>
      <c r="Q829" s="52">
        <v>0</v>
      </c>
      <c r="R829" s="52">
        <v>0</v>
      </c>
      <c r="S829" s="52">
        <v>0</v>
      </c>
      <c r="T829" s="52">
        <v>0</v>
      </c>
      <c r="U829" s="52">
        <v>0</v>
      </c>
      <c r="V829" s="52">
        <v>0</v>
      </c>
      <c r="W829" s="52">
        <v>0</v>
      </c>
    </row>
    <row r="830" spans="2:23">
      <c r="B830" s="137"/>
      <c r="C830" s="137"/>
      <c r="D830" s="137"/>
      <c r="E830" s="137" t="s">
        <v>217</v>
      </c>
      <c r="F830" s="137" t="s">
        <v>197</v>
      </c>
      <c r="G830" s="52">
        <f t="shared" si="30"/>
        <v>2177.4</v>
      </c>
      <c r="H830" s="52">
        <f t="shared" si="31"/>
        <v>2177.4</v>
      </c>
      <c r="I830" s="52">
        <f t="shared" si="31"/>
        <v>0</v>
      </c>
      <c r="J830" s="52">
        <f t="shared" si="31"/>
        <v>0</v>
      </c>
      <c r="K830" s="52">
        <f t="shared" si="31"/>
        <v>0</v>
      </c>
      <c r="L830" s="52">
        <v>0</v>
      </c>
      <c r="M830" s="52">
        <v>0</v>
      </c>
      <c r="N830" s="52">
        <v>0</v>
      </c>
      <c r="O830" s="52">
        <v>0</v>
      </c>
      <c r="P830" s="52">
        <v>0</v>
      </c>
      <c r="Q830" s="52">
        <v>0</v>
      </c>
      <c r="R830" s="52">
        <v>0</v>
      </c>
      <c r="S830" s="52">
        <v>0</v>
      </c>
      <c r="T830" s="52">
        <v>2177.4</v>
      </c>
      <c r="U830" s="52">
        <v>0</v>
      </c>
      <c r="V830" s="52">
        <v>0</v>
      </c>
      <c r="W830" s="52">
        <v>0</v>
      </c>
    </row>
    <row r="831" spans="2:23">
      <c r="B831" s="137"/>
      <c r="C831" s="137"/>
      <c r="D831" s="137"/>
      <c r="E831" s="137" t="s">
        <v>218</v>
      </c>
      <c r="F831" s="137" t="s">
        <v>197</v>
      </c>
      <c r="G831" s="52">
        <f t="shared" si="30"/>
        <v>646.70000000000005</v>
      </c>
      <c r="H831" s="52">
        <f t="shared" si="31"/>
        <v>646.70000000000005</v>
      </c>
      <c r="I831" s="52">
        <f t="shared" si="31"/>
        <v>0</v>
      </c>
      <c r="J831" s="52">
        <f t="shared" si="31"/>
        <v>0</v>
      </c>
      <c r="K831" s="52">
        <f t="shared" si="31"/>
        <v>0</v>
      </c>
      <c r="L831" s="52">
        <v>0</v>
      </c>
      <c r="M831" s="52">
        <v>0</v>
      </c>
      <c r="N831" s="52">
        <v>0</v>
      </c>
      <c r="O831" s="52">
        <v>0</v>
      </c>
      <c r="P831" s="52">
        <v>0</v>
      </c>
      <c r="Q831" s="52">
        <v>0</v>
      </c>
      <c r="R831" s="52">
        <v>0</v>
      </c>
      <c r="S831" s="52">
        <v>0</v>
      </c>
      <c r="T831" s="52">
        <v>646.70000000000005</v>
      </c>
      <c r="U831" s="52">
        <v>0</v>
      </c>
      <c r="V831" s="52">
        <v>0</v>
      </c>
      <c r="W831" s="52">
        <v>0</v>
      </c>
    </row>
    <row r="832" spans="2:23">
      <c r="B832" s="137"/>
      <c r="C832" s="137"/>
      <c r="D832" s="137"/>
      <c r="E832" s="137" t="s">
        <v>202</v>
      </c>
      <c r="F832" s="137" t="s">
        <v>197</v>
      </c>
      <c r="G832" s="52">
        <f t="shared" si="30"/>
        <v>0</v>
      </c>
      <c r="H832" s="52">
        <f t="shared" si="31"/>
        <v>0</v>
      </c>
      <c r="I832" s="52">
        <f t="shared" si="31"/>
        <v>0</v>
      </c>
      <c r="J832" s="52">
        <f t="shared" si="31"/>
        <v>0</v>
      </c>
      <c r="K832" s="52">
        <f t="shared" si="31"/>
        <v>0</v>
      </c>
      <c r="L832" s="52">
        <v>0</v>
      </c>
      <c r="M832" s="52">
        <v>0</v>
      </c>
      <c r="N832" s="52">
        <v>0</v>
      </c>
      <c r="O832" s="52">
        <v>0</v>
      </c>
      <c r="P832" s="52">
        <v>0</v>
      </c>
      <c r="Q832" s="52">
        <v>0</v>
      </c>
      <c r="R832" s="52">
        <v>0</v>
      </c>
      <c r="S832" s="52">
        <v>0</v>
      </c>
      <c r="T832" s="52">
        <v>0</v>
      </c>
      <c r="U832" s="52">
        <v>0</v>
      </c>
      <c r="V832" s="52">
        <v>0</v>
      </c>
      <c r="W832" s="52">
        <v>0</v>
      </c>
    </row>
    <row r="833" spans="2:23">
      <c r="B833" s="137"/>
      <c r="C833" s="137"/>
      <c r="D833" s="137"/>
      <c r="E833" s="137" t="s">
        <v>235</v>
      </c>
      <c r="F833" s="137" t="s">
        <v>197</v>
      </c>
      <c r="G833" s="52">
        <f t="shared" si="30"/>
        <v>73</v>
      </c>
      <c r="H833" s="52">
        <f t="shared" si="31"/>
        <v>73</v>
      </c>
      <c r="I833" s="52">
        <f t="shared" si="31"/>
        <v>0</v>
      </c>
      <c r="J833" s="52">
        <f t="shared" si="31"/>
        <v>0</v>
      </c>
      <c r="K833" s="52">
        <f t="shared" si="31"/>
        <v>0</v>
      </c>
      <c r="L833" s="52">
        <v>36.5</v>
      </c>
      <c r="M833" s="52">
        <v>0</v>
      </c>
      <c r="N833" s="52">
        <v>0</v>
      </c>
      <c r="O833" s="52">
        <v>0</v>
      </c>
      <c r="P833" s="52">
        <v>0</v>
      </c>
      <c r="Q833" s="52">
        <v>0</v>
      </c>
      <c r="R833" s="52">
        <v>0</v>
      </c>
      <c r="S833" s="52">
        <v>0</v>
      </c>
      <c r="T833" s="52">
        <v>36.5</v>
      </c>
      <c r="U833" s="52">
        <v>0</v>
      </c>
      <c r="V833" s="52">
        <v>0</v>
      </c>
      <c r="W833" s="52">
        <v>0</v>
      </c>
    </row>
    <row r="834" spans="2:23">
      <c r="B834" s="137"/>
      <c r="C834" s="137"/>
      <c r="D834" s="137"/>
      <c r="E834" s="137" t="s">
        <v>220</v>
      </c>
      <c r="F834" s="137" t="s">
        <v>197</v>
      </c>
      <c r="G834" s="52">
        <f t="shared" si="30"/>
        <v>31.9</v>
      </c>
      <c r="H834" s="52">
        <f t="shared" si="31"/>
        <v>31.9</v>
      </c>
      <c r="I834" s="52">
        <f t="shared" si="31"/>
        <v>0</v>
      </c>
      <c r="J834" s="52">
        <f t="shared" si="31"/>
        <v>0</v>
      </c>
      <c r="K834" s="52">
        <f t="shared" ref="K834:K897" si="32">SUM(O834,S834,W834)</f>
        <v>0</v>
      </c>
      <c r="L834" s="52">
        <v>31.9</v>
      </c>
      <c r="M834" s="52">
        <v>0</v>
      </c>
      <c r="N834" s="52">
        <v>0</v>
      </c>
      <c r="O834" s="52">
        <v>0</v>
      </c>
      <c r="P834" s="52">
        <v>0</v>
      </c>
      <c r="Q834" s="52">
        <v>0</v>
      </c>
      <c r="R834" s="52">
        <v>0</v>
      </c>
      <c r="S834" s="52">
        <v>0</v>
      </c>
      <c r="T834" s="52">
        <v>0</v>
      </c>
      <c r="U834" s="52">
        <v>0</v>
      </c>
      <c r="V834" s="52">
        <v>0</v>
      </c>
      <c r="W834" s="52">
        <v>0</v>
      </c>
    </row>
    <row r="835" spans="2:23" ht="31.2">
      <c r="B835" s="137"/>
      <c r="C835" s="137"/>
      <c r="D835" s="137"/>
      <c r="E835" s="137" t="s">
        <v>221</v>
      </c>
      <c r="F835" s="51" t="s">
        <v>222</v>
      </c>
      <c r="G835" s="52">
        <f t="shared" ref="G835:G898" si="33">SUM(H835:K835)</f>
        <v>0</v>
      </c>
      <c r="H835" s="52">
        <f t="shared" ref="H835:K898" si="34">SUM(L835,P835,T835)</f>
        <v>0</v>
      </c>
      <c r="I835" s="52">
        <f t="shared" si="34"/>
        <v>0</v>
      </c>
      <c r="J835" s="52">
        <f t="shared" si="34"/>
        <v>0</v>
      </c>
      <c r="K835" s="52">
        <f t="shared" si="32"/>
        <v>0</v>
      </c>
      <c r="L835" s="52">
        <v>0</v>
      </c>
      <c r="M835" s="52">
        <v>0</v>
      </c>
      <c r="N835" s="52">
        <v>0</v>
      </c>
      <c r="O835" s="52">
        <v>0</v>
      </c>
      <c r="P835" s="52">
        <v>0</v>
      </c>
      <c r="Q835" s="52">
        <v>0</v>
      </c>
      <c r="R835" s="52">
        <v>0</v>
      </c>
      <c r="S835" s="52">
        <v>0</v>
      </c>
      <c r="T835" s="52">
        <v>0</v>
      </c>
      <c r="U835" s="52">
        <v>0</v>
      </c>
      <c r="V835" s="52">
        <v>0</v>
      </c>
      <c r="W835" s="52">
        <v>0</v>
      </c>
    </row>
    <row r="836" spans="2:23">
      <c r="B836" s="137"/>
      <c r="C836" s="137"/>
      <c r="D836" s="137"/>
      <c r="E836" s="137"/>
      <c r="F836" s="51" t="s">
        <v>223</v>
      </c>
      <c r="G836" s="52">
        <f t="shared" si="33"/>
        <v>0</v>
      </c>
      <c r="H836" s="52">
        <f t="shared" si="34"/>
        <v>0</v>
      </c>
      <c r="I836" s="52">
        <f t="shared" si="34"/>
        <v>0</v>
      </c>
      <c r="J836" s="52">
        <f t="shared" si="34"/>
        <v>0</v>
      </c>
      <c r="K836" s="52">
        <f t="shared" si="32"/>
        <v>0</v>
      </c>
      <c r="L836" s="52">
        <v>0</v>
      </c>
      <c r="M836" s="52">
        <v>0</v>
      </c>
      <c r="N836" s="52">
        <v>0</v>
      </c>
      <c r="O836" s="52">
        <v>0</v>
      </c>
      <c r="P836" s="52">
        <v>0</v>
      </c>
      <c r="Q836" s="52">
        <v>0</v>
      </c>
      <c r="R836" s="52">
        <v>0</v>
      </c>
      <c r="S836" s="52">
        <v>0</v>
      </c>
      <c r="T836" s="52">
        <v>0</v>
      </c>
      <c r="U836" s="52">
        <v>0</v>
      </c>
      <c r="V836" s="52">
        <v>0</v>
      </c>
      <c r="W836" s="52">
        <v>0</v>
      </c>
    </row>
    <row r="837" spans="2:23">
      <c r="B837" s="137"/>
      <c r="C837" s="137"/>
      <c r="D837" s="137"/>
      <c r="E837" s="137" t="s">
        <v>54</v>
      </c>
      <c r="F837" s="137" t="s">
        <v>197</v>
      </c>
      <c r="G837" s="52">
        <f t="shared" si="33"/>
        <v>60.5</v>
      </c>
      <c r="H837" s="52">
        <f t="shared" si="34"/>
        <v>60.5</v>
      </c>
      <c r="I837" s="52">
        <f t="shared" si="34"/>
        <v>0</v>
      </c>
      <c r="J837" s="52">
        <f t="shared" si="34"/>
        <v>0</v>
      </c>
      <c r="K837" s="52">
        <f t="shared" si="32"/>
        <v>0</v>
      </c>
      <c r="L837" s="52">
        <v>0</v>
      </c>
      <c r="M837" s="52">
        <v>0</v>
      </c>
      <c r="N837" s="52">
        <v>0</v>
      </c>
      <c r="O837" s="52">
        <v>0</v>
      </c>
      <c r="P837" s="52">
        <v>0</v>
      </c>
      <c r="Q837" s="52">
        <v>0</v>
      </c>
      <c r="R837" s="52">
        <v>0</v>
      </c>
      <c r="S837" s="52">
        <v>0</v>
      </c>
      <c r="T837" s="52">
        <v>60.5</v>
      </c>
      <c r="U837" s="52">
        <v>0</v>
      </c>
      <c r="V837" s="52">
        <v>0</v>
      </c>
      <c r="W837" s="52">
        <v>0</v>
      </c>
    </row>
    <row r="838" spans="2:23">
      <c r="B838" s="137"/>
      <c r="C838" s="137"/>
      <c r="D838" s="137"/>
      <c r="E838" s="137" t="s">
        <v>224</v>
      </c>
      <c r="F838" s="137" t="s">
        <v>197</v>
      </c>
      <c r="G838" s="52">
        <f t="shared" si="33"/>
        <v>823.7</v>
      </c>
      <c r="H838" s="52">
        <f t="shared" si="34"/>
        <v>823.7</v>
      </c>
      <c r="I838" s="52">
        <f t="shared" si="34"/>
        <v>0</v>
      </c>
      <c r="J838" s="52">
        <f t="shared" si="34"/>
        <v>0</v>
      </c>
      <c r="K838" s="52">
        <f t="shared" si="32"/>
        <v>0</v>
      </c>
      <c r="L838" s="52">
        <v>0</v>
      </c>
      <c r="M838" s="52">
        <v>0</v>
      </c>
      <c r="N838" s="52">
        <v>0</v>
      </c>
      <c r="O838" s="52">
        <v>0</v>
      </c>
      <c r="P838" s="52">
        <v>0</v>
      </c>
      <c r="Q838" s="52">
        <v>0</v>
      </c>
      <c r="R838" s="52">
        <v>0</v>
      </c>
      <c r="S838" s="52">
        <v>0</v>
      </c>
      <c r="T838" s="52">
        <v>823.7</v>
      </c>
      <c r="U838" s="52">
        <v>0</v>
      </c>
      <c r="V838" s="52">
        <v>0</v>
      </c>
      <c r="W838" s="52">
        <v>0</v>
      </c>
    </row>
    <row r="839" spans="2:23">
      <c r="B839" s="137"/>
      <c r="C839" s="137"/>
      <c r="D839" s="137"/>
      <c r="E839" s="137" t="s">
        <v>225</v>
      </c>
      <c r="F839" s="137" t="s">
        <v>197</v>
      </c>
      <c r="G839" s="52">
        <f t="shared" si="33"/>
        <v>0</v>
      </c>
      <c r="H839" s="52">
        <f t="shared" si="34"/>
        <v>0</v>
      </c>
      <c r="I839" s="52">
        <f t="shared" si="34"/>
        <v>0</v>
      </c>
      <c r="J839" s="52">
        <f t="shared" si="34"/>
        <v>0</v>
      </c>
      <c r="K839" s="52">
        <f t="shared" si="32"/>
        <v>0</v>
      </c>
      <c r="L839" s="52">
        <v>0</v>
      </c>
      <c r="M839" s="52">
        <v>0</v>
      </c>
      <c r="N839" s="52">
        <v>0</v>
      </c>
      <c r="O839" s="52">
        <v>0</v>
      </c>
      <c r="P839" s="52">
        <v>0</v>
      </c>
      <c r="Q839" s="52">
        <v>0</v>
      </c>
      <c r="R839" s="52">
        <v>0</v>
      </c>
      <c r="S839" s="52">
        <v>0</v>
      </c>
      <c r="T839" s="52">
        <v>0</v>
      </c>
      <c r="U839" s="52">
        <v>0</v>
      </c>
      <c r="V839" s="52">
        <v>0</v>
      </c>
      <c r="W839" s="52">
        <v>0</v>
      </c>
    </row>
    <row r="840" spans="2:23">
      <c r="B840" s="137"/>
      <c r="C840" s="137"/>
      <c r="D840" s="137"/>
      <c r="E840" s="137" t="s">
        <v>55</v>
      </c>
      <c r="F840" s="137" t="s">
        <v>197</v>
      </c>
      <c r="G840" s="52">
        <f t="shared" si="33"/>
        <v>292.60000000000002</v>
      </c>
      <c r="H840" s="52">
        <f t="shared" si="34"/>
        <v>292.60000000000002</v>
      </c>
      <c r="I840" s="52">
        <f t="shared" si="34"/>
        <v>0</v>
      </c>
      <c r="J840" s="52">
        <f t="shared" si="34"/>
        <v>0</v>
      </c>
      <c r="K840" s="52">
        <f t="shared" si="32"/>
        <v>0</v>
      </c>
      <c r="L840" s="52">
        <v>0</v>
      </c>
      <c r="M840" s="52">
        <v>0</v>
      </c>
      <c r="N840" s="52">
        <v>0</v>
      </c>
      <c r="O840" s="52">
        <v>0</v>
      </c>
      <c r="P840" s="52">
        <v>0</v>
      </c>
      <c r="Q840" s="52">
        <v>0</v>
      </c>
      <c r="R840" s="52">
        <v>0</v>
      </c>
      <c r="S840" s="52">
        <v>0</v>
      </c>
      <c r="T840" s="52">
        <v>292.60000000000002</v>
      </c>
      <c r="U840" s="52">
        <v>0</v>
      </c>
      <c r="V840" s="52">
        <v>0</v>
      </c>
      <c r="W840" s="52">
        <v>0</v>
      </c>
    </row>
    <row r="841" spans="2:23">
      <c r="B841" s="137"/>
      <c r="C841" s="137"/>
      <c r="D841" s="137"/>
      <c r="E841" s="137" t="s">
        <v>226</v>
      </c>
      <c r="F841" s="137" t="s">
        <v>197</v>
      </c>
      <c r="G841" s="52">
        <f t="shared" si="33"/>
        <v>7495.4</v>
      </c>
      <c r="H841" s="52">
        <f t="shared" si="34"/>
        <v>7495.4</v>
      </c>
      <c r="I841" s="52">
        <f t="shared" si="34"/>
        <v>0</v>
      </c>
      <c r="J841" s="52">
        <f t="shared" si="34"/>
        <v>0</v>
      </c>
      <c r="K841" s="52">
        <f t="shared" si="32"/>
        <v>0</v>
      </c>
      <c r="L841" s="52">
        <v>0</v>
      </c>
      <c r="M841" s="52">
        <v>0</v>
      </c>
      <c r="N841" s="52">
        <v>0</v>
      </c>
      <c r="O841" s="52">
        <v>0</v>
      </c>
      <c r="P841" s="52">
        <v>0</v>
      </c>
      <c r="Q841" s="52">
        <v>0</v>
      </c>
      <c r="R841" s="52">
        <v>0</v>
      </c>
      <c r="S841" s="52">
        <v>0</v>
      </c>
      <c r="T841" s="52">
        <v>7495.4</v>
      </c>
      <c r="U841" s="52">
        <v>0</v>
      </c>
      <c r="V841" s="52">
        <v>0</v>
      </c>
      <c r="W841" s="52">
        <v>0</v>
      </c>
    </row>
    <row r="842" spans="2:23">
      <c r="B842" s="137"/>
      <c r="C842" s="137"/>
      <c r="D842" s="137" t="s">
        <v>227</v>
      </c>
      <c r="E842" s="137" t="s">
        <v>197</v>
      </c>
      <c r="F842" s="137" t="s">
        <v>197</v>
      </c>
      <c r="G842" s="52">
        <f t="shared" si="33"/>
        <v>28210.5</v>
      </c>
      <c r="H842" s="52">
        <f t="shared" si="34"/>
        <v>28210.5</v>
      </c>
      <c r="I842" s="52">
        <f t="shared" si="34"/>
        <v>0</v>
      </c>
      <c r="J842" s="52">
        <f t="shared" si="34"/>
        <v>0</v>
      </c>
      <c r="K842" s="52">
        <f t="shared" si="32"/>
        <v>0</v>
      </c>
      <c r="L842" s="52">
        <v>0</v>
      </c>
      <c r="M842" s="52">
        <v>0</v>
      </c>
      <c r="N842" s="52">
        <v>0</v>
      </c>
      <c r="O842" s="52">
        <v>0</v>
      </c>
      <c r="P842" s="52">
        <v>157.4</v>
      </c>
      <c r="Q842" s="52">
        <v>0</v>
      </c>
      <c r="R842" s="52">
        <v>0</v>
      </c>
      <c r="S842" s="52">
        <v>0</v>
      </c>
      <c r="T842" s="52">
        <v>28053.1</v>
      </c>
      <c r="U842" s="52">
        <v>0</v>
      </c>
      <c r="V842" s="52">
        <v>0</v>
      </c>
      <c r="W842" s="52">
        <v>0</v>
      </c>
    </row>
    <row r="843" spans="2:23">
      <c r="B843" s="137" t="s">
        <v>125</v>
      </c>
      <c r="C843" s="137" t="s">
        <v>143</v>
      </c>
      <c r="D843" s="137" t="s">
        <v>123</v>
      </c>
      <c r="E843" s="137"/>
      <c r="F843" s="137" t="s">
        <v>197</v>
      </c>
      <c r="G843" s="52">
        <f t="shared" si="33"/>
        <v>133347.5</v>
      </c>
      <c r="H843" s="52">
        <f t="shared" si="34"/>
        <v>81377.5</v>
      </c>
      <c r="I843" s="52">
        <f t="shared" si="34"/>
        <v>31989.9</v>
      </c>
      <c r="J843" s="52">
        <f t="shared" si="34"/>
        <v>19980.099999999999</v>
      </c>
      <c r="K843" s="52">
        <f t="shared" si="32"/>
        <v>0</v>
      </c>
      <c r="L843" s="52">
        <v>10980.5</v>
      </c>
      <c r="M843" s="52">
        <v>23610.5</v>
      </c>
      <c r="N843" s="52">
        <v>19980.099999999999</v>
      </c>
      <c r="O843" s="52">
        <v>0</v>
      </c>
      <c r="P843" s="52">
        <v>111.4</v>
      </c>
      <c r="Q843" s="52">
        <v>0</v>
      </c>
      <c r="R843" s="52">
        <v>0</v>
      </c>
      <c r="S843" s="52">
        <v>0</v>
      </c>
      <c r="T843" s="52">
        <v>70285.600000000006</v>
      </c>
      <c r="U843" s="52">
        <v>8379.4</v>
      </c>
      <c r="V843" s="52">
        <v>0</v>
      </c>
      <c r="W843" s="52">
        <v>0</v>
      </c>
    </row>
    <row r="844" spans="2:23">
      <c r="B844" s="137"/>
      <c r="C844" s="137"/>
      <c r="D844" s="137" t="s">
        <v>198</v>
      </c>
      <c r="E844" s="137" t="s">
        <v>58</v>
      </c>
      <c r="F844" s="137" t="s">
        <v>197</v>
      </c>
      <c r="G844" s="52">
        <f t="shared" si="33"/>
        <v>57475.7</v>
      </c>
      <c r="H844" s="52">
        <f t="shared" si="34"/>
        <v>5505.7</v>
      </c>
      <c r="I844" s="52">
        <f t="shared" si="34"/>
        <v>31989.9</v>
      </c>
      <c r="J844" s="52">
        <f t="shared" si="34"/>
        <v>19980.099999999999</v>
      </c>
      <c r="K844" s="52">
        <f t="shared" si="32"/>
        <v>0</v>
      </c>
      <c r="L844" s="52">
        <v>0</v>
      </c>
      <c r="M844" s="52">
        <v>23610.5</v>
      </c>
      <c r="N844" s="52">
        <v>19980.099999999999</v>
      </c>
      <c r="O844" s="52">
        <v>0</v>
      </c>
      <c r="P844" s="52">
        <v>0</v>
      </c>
      <c r="Q844" s="52">
        <v>0</v>
      </c>
      <c r="R844" s="52">
        <v>0</v>
      </c>
      <c r="S844" s="52">
        <v>0</v>
      </c>
      <c r="T844" s="52">
        <v>5505.7</v>
      </c>
      <c r="U844" s="52">
        <v>8379.4</v>
      </c>
      <c r="V844" s="52">
        <v>0</v>
      </c>
      <c r="W844" s="52">
        <v>0</v>
      </c>
    </row>
    <row r="845" spans="2:23">
      <c r="B845" s="137"/>
      <c r="C845" s="137"/>
      <c r="D845" s="137"/>
      <c r="E845" s="137" t="s">
        <v>153</v>
      </c>
      <c r="F845" s="51" t="s">
        <v>58</v>
      </c>
      <c r="G845" s="52">
        <f t="shared" si="33"/>
        <v>50511.1</v>
      </c>
      <c r="H845" s="52">
        <f t="shared" si="34"/>
        <v>5505.7</v>
      </c>
      <c r="I845" s="52">
        <f t="shared" si="34"/>
        <v>28689.300000000003</v>
      </c>
      <c r="J845" s="52">
        <f t="shared" si="34"/>
        <v>16316.1</v>
      </c>
      <c r="K845" s="52">
        <f t="shared" si="32"/>
        <v>0</v>
      </c>
      <c r="L845" s="52">
        <v>0</v>
      </c>
      <c r="M845" s="52">
        <v>21277.7</v>
      </c>
      <c r="N845" s="52">
        <v>16316.1</v>
      </c>
      <c r="O845" s="52">
        <v>0</v>
      </c>
      <c r="P845" s="52">
        <v>0</v>
      </c>
      <c r="Q845" s="52">
        <v>0</v>
      </c>
      <c r="R845" s="52">
        <v>0</v>
      </c>
      <c r="S845" s="52">
        <v>0</v>
      </c>
      <c r="T845" s="52">
        <v>5505.7</v>
      </c>
      <c r="U845" s="52">
        <v>7411.6</v>
      </c>
      <c r="V845" s="52">
        <v>0</v>
      </c>
      <c r="W845" s="52">
        <v>0</v>
      </c>
    </row>
    <row r="846" spans="2:23">
      <c r="B846" s="137"/>
      <c r="C846" s="137"/>
      <c r="D846" s="137"/>
      <c r="E846" s="137"/>
      <c r="F846" s="51" t="s">
        <v>199</v>
      </c>
      <c r="G846" s="52">
        <f t="shared" si="33"/>
        <v>12026.5</v>
      </c>
      <c r="H846" s="52">
        <f t="shared" si="34"/>
        <v>0</v>
      </c>
      <c r="I846" s="52">
        <f t="shared" si="34"/>
        <v>6806.9</v>
      </c>
      <c r="J846" s="52">
        <f t="shared" si="34"/>
        <v>5219.6000000000004</v>
      </c>
      <c r="K846" s="52">
        <f t="shared" si="32"/>
        <v>0</v>
      </c>
      <c r="L846" s="52">
        <v>0</v>
      </c>
      <c r="M846" s="52">
        <v>6806.9</v>
      </c>
      <c r="N846" s="52">
        <v>5219.6000000000004</v>
      </c>
      <c r="O846" s="52">
        <v>0</v>
      </c>
      <c r="P846" s="52">
        <v>0</v>
      </c>
      <c r="Q846" s="52">
        <v>0</v>
      </c>
      <c r="R846" s="52">
        <v>0</v>
      </c>
      <c r="S846" s="52">
        <v>0</v>
      </c>
      <c r="T846" s="52">
        <v>0</v>
      </c>
      <c r="U846" s="52">
        <v>0</v>
      </c>
      <c r="V846" s="52">
        <v>0</v>
      </c>
      <c r="W846" s="52">
        <v>0</v>
      </c>
    </row>
    <row r="847" spans="2:23" ht="31.2">
      <c r="B847" s="137"/>
      <c r="C847" s="137"/>
      <c r="D847" s="137"/>
      <c r="E847" s="137"/>
      <c r="F847" s="51" t="s">
        <v>200</v>
      </c>
      <c r="G847" s="52">
        <f t="shared" si="33"/>
        <v>17990.599999999999</v>
      </c>
      <c r="H847" s="52">
        <f t="shared" si="34"/>
        <v>0</v>
      </c>
      <c r="I847" s="52">
        <f t="shared" si="34"/>
        <v>13399.2</v>
      </c>
      <c r="J847" s="52">
        <f t="shared" si="34"/>
        <v>4591.3999999999996</v>
      </c>
      <c r="K847" s="52">
        <f t="shared" si="32"/>
        <v>0</v>
      </c>
      <c r="L847" s="52">
        <v>0</v>
      </c>
      <c r="M847" s="52">
        <v>5987.6</v>
      </c>
      <c r="N847" s="52">
        <v>4591.3999999999996</v>
      </c>
      <c r="O847" s="52">
        <v>0</v>
      </c>
      <c r="P847" s="52">
        <v>0</v>
      </c>
      <c r="Q847" s="52">
        <v>0</v>
      </c>
      <c r="R847" s="52">
        <v>0</v>
      </c>
      <c r="S847" s="52">
        <v>0</v>
      </c>
      <c r="T847" s="52">
        <v>0</v>
      </c>
      <c r="U847" s="52">
        <v>7411.6</v>
      </c>
      <c r="V847" s="52">
        <v>0</v>
      </c>
      <c r="W847" s="52">
        <v>0</v>
      </c>
    </row>
    <row r="848" spans="2:23">
      <c r="B848" s="137"/>
      <c r="C848" s="137"/>
      <c r="D848" s="137"/>
      <c r="E848" s="137"/>
      <c r="F848" s="51" t="s">
        <v>201</v>
      </c>
      <c r="G848" s="52">
        <f t="shared" si="33"/>
        <v>354.6</v>
      </c>
      <c r="H848" s="52">
        <f t="shared" si="34"/>
        <v>0</v>
      </c>
      <c r="I848" s="52">
        <f t="shared" si="34"/>
        <v>200.7</v>
      </c>
      <c r="J848" s="52">
        <f t="shared" si="34"/>
        <v>153.9</v>
      </c>
      <c r="K848" s="52">
        <f t="shared" si="32"/>
        <v>0</v>
      </c>
      <c r="L848" s="52">
        <v>0</v>
      </c>
      <c r="M848" s="52">
        <v>200.7</v>
      </c>
      <c r="N848" s="52">
        <v>153.9</v>
      </c>
      <c r="O848" s="52">
        <v>0</v>
      </c>
      <c r="P848" s="52">
        <v>0</v>
      </c>
      <c r="Q848" s="52">
        <v>0</v>
      </c>
      <c r="R848" s="52">
        <v>0</v>
      </c>
      <c r="S848" s="52">
        <v>0</v>
      </c>
      <c r="T848" s="52">
        <v>0</v>
      </c>
      <c r="U848" s="52">
        <v>0</v>
      </c>
      <c r="V848" s="52">
        <v>0</v>
      </c>
      <c r="W848" s="52">
        <v>0</v>
      </c>
    </row>
    <row r="849" spans="2:23">
      <c r="B849" s="137"/>
      <c r="C849" s="137"/>
      <c r="D849" s="137"/>
      <c r="E849" s="137"/>
      <c r="F849" s="51" t="s">
        <v>202</v>
      </c>
      <c r="G849" s="52">
        <f t="shared" si="33"/>
        <v>709.2</v>
      </c>
      <c r="H849" s="52">
        <f t="shared" si="34"/>
        <v>0</v>
      </c>
      <c r="I849" s="52">
        <f t="shared" si="34"/>
        <v>401.4</v>
      </c>
      <c r="J849" s="52">
        <f t="shared" si="34"/>
        <v>307.8</v>
      </c>
      <c r="K849" s="52">
        <f t="shared" si="32"/>
        <v>0</v>
      </c>
      <c r="L849" s="52">
        <v>0</v>
      </c>
      <c r="M849" s="52">
        <v>401.4</v>
      </c>
      <c r="N849" s="52">
        <v>307.8</v>
      </c>
      <c r="O849" s="52">
        <v>0</v>
      </c>
      <c r="P849" s="52">
        <v>0</v>
      </c>
      <c r="Q849" s="52">
        <v>0</v>
      </c>
      <c r="R849" s="52">
        <v>0</v>
      </c>
      <c r="S849" s="52">
        <v>0</v>
      </c>
      <c r="T849" s="52">
        <v>0</v>
      </c>
      <c r="U849" s="52">
        <v>0</v>
      </c>
      <c r="V849" s="52">
        <v>0</v>
      </c>
      <c r="W849" s="52">
        <v>0</v>
      </c>
    </row>
    <row r="850" spans="2:23" ht="31.2">
      <c r="B850" s="137"/>
      <c r="C850" s="137"/>
      <c r="D850" s="137"/>
      <c r="E850" s="137"/>
      <c r="F850" s="51" t="s">
        <v>203</v>
      </c>
      <c r="G850" s="52">
        <f t="shared" si="33"/>
        <v>1614.4</v>
      </c>
      <c r="H850" s="52">
        <f t="shared" si="34"/>
        <v>0</v>
      </c>
      <c r="I850" s="52">
        <f t="shared" si="34"/>
        <v>913.7</v>
      </c>
      <c r="J850" s="52">
        <f t="shared" si="34"/>
        <v>700.7</v>
      </c>
      <c r="K850" s="52">
        <f t="shared" si="32"/>
        <v>0</v>
      </c>
      <c r="L850" s="52">
        <v>0</v>
      </c>
      <c r="M850" s="52">
        <v>913.7</v>
      </c>
      <c r="N850" s="52">
        <v>700.7</v>
      </c>
      <c r="O850" s="52">
        <v>0</v>
      </c>
      <c r="P850" s="52">
        <v>0</v>
      </c>
      <c r="Q850" s="52">
        <v>0</v>
      </c>
      <c r="R850" s="52">
        <v>0</v>
      </c>
      <c r="S850" s="52">
        <v>0</v>
      </c>
      <c r="T850" s="52">
        <v>0</v>
      </c>
      <c r="U850" s="52">
        <v>0</v>
      </c>
      <c r="V850" s="52">
        <v>0</v>
      </c>
      <c r="W850" s="52">
        <v>0</v>
      </c>
    </row>
    <row r="851" spans="2:23">
      <c r="B851" s="137"/>
      <c r="C851" s="137"/>
      <c r="D851" s="137"/>
      <c r="E851" s="137"/>
      <c r="F851" s="51" t="s">
        <v>204</v>
      </c>
      <c r="G851" s="52">
        <f t="shared" si="33"/>
        <v>5860.2999999999993</v>
      </c>
      <c r="H851" s="52">
        <f t="shared" si="34"/>
        <v>5505.7</v>
      </c>
      <c r="I851" s="52">
        <f t="shared" si="34"/>
        <v>200.7</v>
      </c>
      <c r="J851" s="52">
        <f t="shared" si="34"/>
        <v>153.9</v>
      </c>
      <c r="K851" s="52">
        <f t="shared" si="32"/>
        <v>0</v>
      </c>
      <c r="L851" s="52">
        <v>0</v>
      </c>
      <c r="M851" s="52">
        <v>200.7</v>
      </c>
      <c r="N851" s="52">
        <v>153.9</v>
      </c>
      <c r="O851" s="52">
        <v>0</v>
      </c>
      <c r="P851" s="52">
        <v>0</v>
      </c>
      <c r="Q851" s="52">
        <v>0</v>
      </c>
      <c r="R851" s="52">
        <v>0</v>
      </c>
      <c r="S851" s="52">
        <v>0</v>
      </c>
      <c r="T851" s="52">
        <v>5505.7</v>
      </c>
      <c r="U851" s="52">
        <v>0</v>
      </c>
      <c r="V851" s="52">
        <v>0</v>
      </c>
      <c r="W851" s="52">
        <v>0</v>
      </c>
    </row>
    <row r="852" spans="2:23">
      <c r="B852" s="137"/>
      <c r="C852" s="137"/>
      <c r="D852" s="137"/>
      <c r="E852" s="137"/>
      <c r="F852" s="51" t="s">
        <v>55</v>
      </c>
      <c r="G852" s="52">
        <f t="shared" si="33"/>
        <v>11955.5</v>
      </c>
      <c r="H852" s="52">
        <f t="shared" si="34"/>
        <v>0</v>
      </c>
      <c r="I852" s="52">
        <f t="shared" si="34"/>
        <v>6766.7</v>
      </c>
      <c r="J852" s="52">
        <f t="shared" si="34"/>
        <v>5188.8</v>
      </c>
      <c r="K852" s="52">
        <f t="shared" si="32"/>
        <v>0</v>
      </c>
      <c r="L852" s="52">
        <v>0</v>
      </c>
      <c r="M852" s="52">
        <v>6766.7</v>
      </c>
      <c r="N852" s="52">
        <v>5188.8</v>
      </c>
      <c r="O852" s="52">
        <v>0</v>
      </c>
      <c r="P852" s="52">
        <v>0</v>
      </c>
      <c r="Q852" s="52">
        <v>0</v>
      </c>
      <c r="R852" s="52">
        <v>0</v>
      </c>
      <c r="S852" s="52">
        <v>0</v>
      </c>
      <c r="T852" s="52">
        <v>0</v>
      </c>
      <c r="U852" s="52">
        <v>0</v>
      </c>
      <c r="V852" s="52">
        <v>0</v>
      </c>
      <c r="W852" s="52">
        <v>0</v>
      </c>
    </row>
    <row r="853" spans="2:23">
      <c r="B853" s="137"/>
      <c r="C853" s="137"/>
      <c r="D853" s="137"/>
      <c r="E853" s="137" t="s">
        <v>154</v>
      </c>
      <c r="F853" s="51" t="s">
        <v>58</v>
      </c>
      <c r="G853" s="52">
        <f t="shared" si="33"/>
        <v>4461.6000000000004</v>
      </c>
      <c r="H853" s="52">
        <f t="shared" si="34"/>
        <v>0</v>
      </c>
      <c r="I853" s="52">
        <f t="shared" si="34"/>
        <v>2313.9</v>
      </c>
      <c r="J853" s="52">
        <f t="shared" si="34"/>
        <v>2147.6999999999998</v>
      </c>
      <c r="K853" s="52">
        <f t="shared" si="32"/>
        <v>0</v>
      </c>
      <c r="L853" s="52">
        <v>0</v>
      </c>
      <c r="M853" s="52">
        <v>2313.9</v>
      </c>
      <c r="N853" s="52">
        <v>2147.6999999999998</v>
      </c>
      <c r="O853" s="52">
        <v>0</v>
      </c>
      <c r="P853" s="52">
        <v>0</v>
      </c>
      <c r="Q853" s="52">
        <v>0</v>
      </c>
      <c r="R853" s="52">
        <v>0</v>
      </c>
      <c r="S853" s="52">
        <v>0</v>
      </c>
      <c r="T853" s="52">
        <v>0</v>
      </c>
      <c r="U853" s="52">
        <v>0</v>
      </c>
      <c r="V853" s="52">
        <v>0</v>
      </c>
      <c r="W853" s="52">
        <v>0</v>
      </c>
    </row>
    <row r="854" spans="2:23">
      <c r="B854" s="137"/>
      <c r="C854" s="137"/>
      <c r="D854" s="137"/>
      <c r="E854" s="137"/>
      <c r="F854" s="51" t="s">
        <v>205</v>
      </c>
      <c r="G854" s="52">
        <f t="shared" si="33"/>
        <v>1418.4</v>
      </c>
      <c r="H854" s="52">
        <f t="shared" si="34"/>
        <v>0</v>
      </c>
      <c r="I854" s="52">
        <f t="shared" si="34"/>
        <v>802.8</v>
      </c>
      <c r="J854" s="52">
        <f t="shared" si="34"/>
        <v>615.6</v>
      </c>
      <c r="K854" s="52">
        <f t="shared" si="32"/>
        <v>0</v>
      </c>
      <c r="L854" s="52">
        <v>0</v>
      </c>
      <c r="M854" s="52">
        <v>802.8</v>
      </c>
      <c r="N854" s="52">
        <v>615.6</v>
      </c>
      <c r="O854" s="52">
        <v>0</v>
      </c>
      <c r="P854" s="52">
        <v>0</v>
      </c>
      <c r="Q854" s="52">
        <v>0</v>
      </c>
      <c r="R854" s="52">
        <v>0</v>
      </c>
      <c r="S854" s="52">
        <v>0</v>
      </c>
      <c r="T854" s="52">
        <v>0</v>
      </c>
      <c r="U854" s="52">
        <v>0</v>
      </c>
      <c r="V854" s="52">
        <v>0</v>
      </c>
      <c r="W854" s="52">
        <v>0</v>
      </c>
    </row>
    <row r="855" spans="2:23">
      <c r="B855" s="137"/>
      <c r="C855" s="137"/>
      <c r="D855" s="137"/>
      <c r="E855" s="137"/>
      <c r="F855" s="51" t="s">
        <v>206</v>
      </c>
      <c r="G855" s="52">
        <f t="shared" si="33"/>
        <v>1309.9000000000001</v>
      </c>
      <c r="H855" s="52">
        <f t="shared" si="34"/>
        <v>0</v>
      </c>
      <c r="I855" s="52">
        <f t="shared" si="34"/>
        <v>741.4</v>
      </c>
      <c r="J855" s="52">
        <f t="shared" si="34"/>
        <v>568.5</v>
      </c>
      <c r="K855" s="52">
        <f t="shared" si="32"/>
        <v>0</v>
      </c>
      <c r="L855" s="52">
        <v>0</v>
      </c>
      <c r="M855" s="52">
        <v>741.4</v>
      </c>
      <c r="N855" s="52">
        <v>568.5</v>
      </c>
      <c r="O855" s="52">
        <v>0</v>
      </c>
      <c r="P855" s="52">
        <v>0</v>
      </c>
      <c r="Q855" s="52">
        <v>0</v>
      </c>
      <c r="R855" s="52">
        <v>0</v>
      </c>
      <c r="S855" s="52">
        <v>0</v>
      </c>
      <c r="T855" s="52">
        <v>0</v>
      </c>
      <c r="U855" s="52">
        <v>0</v>
      </c>
      <c r="V855" s="52">
        <v>0</v>
      </c>
      <c r="W855" s="52">
        <v>0</v>
      </c>
    </row>
    <row r="856" spans="2:23">
      <c r="B856" s="137"/>
      <c r="C856" s="137"/>
      <c r="D856" s="137"/>
      <c r="E856" s="137"/>
      <c r="F856" s="51" t="s">
        <v>207</v>
      </c>
      <c r="G856" s="52">
        <f t="shared" si="33"/>
        <v>296</v>
      </c>
      <c r="H856" s="52">
        <f t="shared" si="34"/>
        <v>0</v>
      </c>
      <c r="I856" s="52">
        <f t="shared" si="34"/>
        <v>68.5</v>
      </c>
      <c r="J856" s="52">
        <f t="shared" si="34"/>
        <v>227.5</v>
      </c>
      <c r="K856" s="52">
        <f t="shared" si="32"/>
        <v>0</v>
      </c>
      <c r="L856" s="52">
        <v>0</v>
      </c>
      <c r="M856" s="52">
        <v>68.5</v>
      </c>
      <c r="N856" s="52">
        <v>227.5</v>
      </c>
      <c r="O856" s="52">
        <v>0</v>
      </c>
      <c r="P856" s="52">
        <v>0</v>
      </c>
      <c r="Q856" s="52">
        <v>0</v>
      </c>
      <c r="R856" s="52">
        <v>0</v>
      </c>
      <c r="S856" s="52">
        <v>0</v>
      </c>
      <c r="T856" s="52">
        <v>0</v>
      </c>
      <c r="U856" s="52">
        <v>0</v>
      </c>
      <c r="V856" s="52">
        <v>0</v>
      </c>
      <c r="W856" s="52">
        <v>0</v>
      </c>
    </row>
    <row r="857" spans="2:23" ht="31.2">
      <c r="B857" s="137"/>
      <c r="C857" s="137"/>
      <c r="D857" s="137"/>
      <c r="E857" s="137"/>
      <c r="F857" s="51" t="s">
        <v>208</v>
      </c>
      <c r="G857" s="52">
        <f t="shared" si="33"/>
        <v>87.6</v>
      </c>
      <c r="H857" s="52">
        <f t="shared" si="34"/>
        <v>0</v>
      </c>
      <c r="I857" s="52">
        <f t="shared" si="34"/>
        <v>49.6</v>
      </c>
      <c r="J857" s="52">
        <f t="shared" si="34"/>
        <v>38</v>
      </c>
      <c r="K857" s="52">
        <f t="shared" si="32"/>
        <v>0</v>
      </c>
      <c r="L857" s="52">
        <v>0</v>
      </c>
      <c r="M857" s="52">
        <v>49.6</v>
      </c>
      <c r="N857" s="52">
        <v>38</v>
      </c>
      <c r="O857" s="52">
        <v>0</v>
      </c>
      <c r="P857" s="52">
        <v>0</v>
      </c>
      <c r="Q857" s="52">
        <v>0</v>
      </c>
      <c r="R857" s="52">
        <v>0</v>
      </c>
      <c r="S857" s="52">
        <v>0</v>
      </c>
      <c r="T857" s="52">
        <v>0</v>
      </c>
      <c r="U857" s="52">
        <v>0</v>
      </c>
      <c r="V857" s="52">
        <v>0</v>
      </c>
      <c r="W857" s="52">
        <v>0</v>
      </c>
    </row>
    <row r="858" spans="2:23">
      <c r="B858" s="137"/>
      <c r="C858" s="137"/>
      <c r="D858" s="137"/>
      <c r="E858" s="137"/>
      <c r="F858" s="51" t="s">
        <v>209</v>
      </c>
      <c r="G858" s="52">
        <f t="shared" si="33"/>
        <v>198.4</v>
      </c>
      <c r="H858" s="52">
        <f t="shared" si="34"/>
        <v>0</v>
      </c>
      <c r="I858" s="52">
        <f t="shared" si="34"/>
        <v>0</v>
      </c>
      <c r="J858" s="52">
        <f t="shared" si="34"/>
        <v>198.4</v>
      </c>
      <c r="K858" s="52">
        <f t="shared" si="32"/>
        <v>0</v>
      </c>
      <c r="L858" s="52">
        <v>0</v>
      </c>
      <c r="M858" s="52">
        <v>0</v>
      </c>
      <c r="N858" s="52">
        <v>198.4</v>
      </c>
      <c r="O858" s="52">
        <v>0</v>
      </c>
      <c r="P858" s="52">
        <v>0</v>
      </c>
      <c r="Q858" s="52">
        <v>0</v>
      </c>
      <c r="R858" s="52">
        <v>0</v>
      </c>
      <c r="S858" s="52">
        <v>0</v>
      </c>
      <c r="T858" s="52">
        <v>0</v>
      </c>
      <c r="U858" s="52">
        <v>0</v>
      </c>
      <c r="V858" s="52">
        <v>0</v>
      </c>
      <c r="W858" s="52">
        <v>0</v>
      </c>
    </row>
    <row r="859" spans="2:23">
      <c r="B859" s="137"/>
      <c r="C859" s="137"/>
      <c r="D859" s="137"/>
      <c r="E859" s="137"/>
      <c r="F859" s="51" t="s">
        <v>55</v>
      </c>
      <c r="G859" s="52">
        <f t="shared" si="33"/>
        <v>1151.3</v>
      </c>
      <c r="H859" s="52">
        <f t="shared" si="34"/>
        <v>0</v>
      </c>
      <c r="I859" s="52">
        <f t="shared" si="34"/>
        <v>651.6</v>
      </c>
      <c r="J859" s="52">
        <f t="shared" si="34"/>
        <v>499.7</v>
      </c>
      <c r="K859" s="52">
        <f t="shared" si="32"/>
        <v>0</v>
      </c>
      <c r="L859" s="52">
        <v>0</v>
      </c>
      <c r="M859" s="52">
        <v>651.6</v>
      </c>
      <c r="N859" s="52">
        <v>499.7</v>
      </c>
      <c r="O859" s="52">
        <v>0</v>
      </c>
      <c r="P859" s="52">
        <v>0</v>
      </c>
      <c r="Q859" s="52">
        <v>0</v>
      </c>
      <c r="R859" s="52">
        <v>0</v>
      </c>
      <c r="S859" s="52">
        <v>0</v>
      </c>
      <c r="T859" s="52">
        <v>0</v>
      </c>
      <c r="U859" s="52">
        <v>0</v>
      </c>
      <c r="V859" s="52">
        <v>0</v>
      </c>
      <c r="W859" s="52">
        <v>0</v>
      </c>
    </row>
    <row r="860" spans="2:23" ht="62.4">
      <c r="B860" s="137"/>
      <c r="C860" s="137"/>
      <c r="D860" s="137"/>
      <c r="E860" s="51" t="s">
        <v>210</v>
      </c>
      <c r="F860" s="51" t="s">
        <v>233</v>
      </c>
      <c r="G860" s="52">
        <f t="shared" si="33"/>
        <v>33.4</v>
      </c>
      <c r="H860" s="52">
        <f t="shared" si="34"/>
        <v>0</v>
      </c>
      <c r="I860" s="52">
        <f t="shared" si="34"/>
        <v>18.899999999999999</v>
      </c>
      <c r="J860" s="52">
        <f t="shared" si="34"/>
        <v>14.5</v>
      </c>
      <c r="K860" s="52">
        <f t="shared" si="32"/>
        <v>0</v>
      </c>
      <c r="L860" s="52">
        <v>0</v>
      </c>
      <c r="M860" s="52">
        <v>18.899999999999999</v>
      </c>
      <c r="N860" s="52">
        <v>14.5</v>
      </c>
      <c r="O860" s="52">
        <v>0</v>
      </c>
      <c r="P860" s="52">
        <v>0</v>
      </c>
      <c r="Q860" s="52">
        <v>0</v>
      </c>
      <c r="R860" s="52">
        <v>0</v>
      </c>
      <c r="S860" s="52">
        <v>0</v>
      </c>
      <c r="T860" s="52">
        <v>0</v>
      </c>
      <c r="U860" s="52">
        <v>0</v>
      </c>
      <c r="V860" s="52">
        <v>0</v>
      </c>
      <c r="W860" s="52">
        <v>0</v>
      </c>
    </row>
    <row r="861" spans="2:23">
      <c r="B861" s="137"/>
      <c r="C861" s="137"/>
      <c r="D861" s="137"/>
      <c r="E861" s="137" t="s">
        <v>211</v>
      </c>
      <c r="F861" s="137" t="s">
        <v>197</v>
      </c>
      <c r="G861" s="52">
        <f t="shared" si="33"/>
        <v>2469.6</v>
      </c>
      <c r="H861" s="52">
        <f t="shared" si="34"/>
        <v>0</v>
      </c>
      <c r="I861" s="52">
        <f t="shared" si="34"/>
        <v>967.8</v>
      </c>
      <c r="J861" s="52">
        <f t="shared" si="34"/>
        <v>1501.8</v>
      </c>
      <c r="K861" s="52">
        <f t="shared" si="32"/>
        <v>0</v>
      </c>
      <c r="L861" s="52">
        <v>0</v>
      </c>
      <c r="M861" s="52">
        <v>0</v>
      </c>
      <c r="N861" s="52">
        <v>1501.8</v>
      </c>
      <c r="O861" s="52">
        <v>0</v>
      </c>
      <c r="P861" s="52">
        <v>0</v>
      </c>
      <c r="Q861" s="52">
        <v>0</v>
      </c>
      <c r="R861" s="52">
        <v>0</v>
      </c>
      <c r="S861" s="52">
        <v>0</v>
      </c>
      <c r="T861" s="52">
        <v>0</v>
      </c>
      <c r="U861" s="52">
        <v>967.8</v>
      </c>
      <c r="V861" s="52">
        <v>0</v>
      </c>
      <c r="W861" s="52">
        <v>0</v>
      </c>
    </row>
    <row r="862" spans="2:23">
      <c r="B862" s="137"/>
      <c r="C862" s="137"/>
      <c r="D862" s="137" t="s">
        <v>212</v>
      </c>
      <c r="E862" s="137" t="s">
        <v>58</v>
      </c>
      <c r="F862" s="137" t="s">
        <v>197</v>
      </c>
      <c r="G862" s="52">
        <f t="shared" si="33"/>
        <v>42797.599999999999</v>
      </c>
      <c r="H862" s="52">
        <f t="shared" si="34"/>
        <v>42797.599999999999</v>
      </c>
      <c r="I862" s="52">
        <f t="shared" si="34"/>
        <v>0</v>
      </c>
      <c r="J862" s="52">
        <f t="shared" si="34"/>
        <v>0</v>
      </c>
      <c r="K862" s="52">
        <f t="shared" si="32"/>
        <v>0</v>
      </c>
      <c r="L862" s="52">
        <v>0</v>
      </c>
      <c r="M862" s="52">
        <v>0</v>
      </c>
      <c r="N862" s="52">
        <v>0</v>
      </c>
      <c r="O862" s="52">
        <v>0</v>
      </c>
      <c r="P862" s="52">
        <v>0</v>
      </c>
      <c r="Q862" s="52">
        <v>0</v>
      </c>
      <c r="R862" s="52">
        <v>0</v>
      </c>
      <c r="S862" s="52">
        <v>0</v>
      </c>
      <c r="T862" s="52">
        <v>42797.599999999999</v>
      </c>
      <c r="U862" s="52">
        <v>0</v>
      </c>
      <c r="V862" s="52">
        <v>0</v>
      </c>
      <c r="W862" s="52">
        <v>0</v>
      </c>
    </row>
    <row r="863" spans="2:23">
      <c r="B863" s="137"/>
      <c r="C863" s="137"/>
      <c r="D863" s="137"/>
      <c r="E863" s="137" t="s">
        <v>199</v>
      </c>
      <c r="F863" s="51" t="s">
        <v>213</v>
      </c>
      <c r="G863" s="52">
        <f t="shared" si="33"/>
        <v>27.9</v>
      </c>
      <c r="H863" s="52">
        <f t="shared" si="34"/>
        <v>27.9</v>
      </c>
      <c r="I863" s="52">
        <f t="shared" si="34"/>
        <v>0</v>
      </c>
      <c r="J863" s="52">
        <f t="shared" si="34"/>
        <v>0</v>
      </c>
      <c r="K863" s="52">
        <f t="shared" si="32"/>
        <v>0</v>
      </c>
      <c r="L863" s="52">
        <v>0</v>
      </c>
      <c r="M863" s="52">
        <v>0</v>
      </c>
      <c r="N863" s="52">
        <v>0</v>
      </c>
      <c r="O863" s="52">
        <v>0</v>
      </c>
      <c r="P863" s="52">
        <v>0</v>
      </c>
      <c r="Q863" s="52">
        <v>0</v>
      </c>
      <c r="R863" s="52">
        <v>0</v>
      </c>
      <c r="S863" s="52">
        <v>0</v>
      </c>
      <c r="T863" s="52">
        <v>27.9</v>
      </c>
      <c r="U863" s="52">
        <v>0</v>
      </c>
      <c r="V863" s="52">
        <v>0</v>
      </c>
      <c r="W863" s="52">
        <v>0</v>
      </c>
    </row>
    <row r="864" spans="2:23">
      <c r="B864" s="137"/>
      <c r="C864" s="137"/>
      <c r="D864" s="137"/>
      <c r="E864" s="137"/>
      <c r="F864" s="51" t="s">
        <v>55</v>
      </c>
      <c r="G864" s="52">
        <f t="shared" si="33"/>
        <v>7722.2</v>
      </c>
      <c r="H864" s="52">
        <f t="shared" si="34"/>
        <v>7722.2</v>
      </c>
      <c r="I864" s="52">
        <f t="shared" si="34"/>
        <v>0</v>
      </c>
      <c r="J864" s="52">
        <f t="shared" si="34"/>
        <v>0</v>
      </c>
      <c r="K864" s="52">
        <f t="shared" si="32"/>
        <v>0</v>
      </c>
      <c r="L864" s="52">
        <v>0</v>
      </c>
      <c r="M864" s="52">
        <v>0</v>
      </c>
      <c r="N864" s="52">
        <v>0</v>
      </c>
      <c r="O864" s="52">
        <v>0</v>
      </c>
      <c r="P864" s="52">
        <v>0</v>
      </c>
      <c r="Q864" s="52">
        <v>0</v>
      </c>
      <c r="R864" s="52">
        <v>0</v>
      </c>
      <c r="S864" s="52">
        <v>0</v>
      </c>
      <c r="T864" s="52">
        <v>7722.2</v>
      </c>
      <c r="U864" s="52">
        <v>0</v>
      </c>
      <c r="V864" s="52">
        <v>0</v>
      </c>
      <c r="W864" s="52">
        <v>0</v>
      </c>
    </row>
    <row r="865" spans="2:23">
      <c r="B865" s="137"/>
      <c r="C865" s="137"/>
      <c r="D865" s="137"/>
      <c r="E865" s="137" t="s">
        <v>112</v>
      </c>
      <c r="F865" s="137" t="s">
        <v>197</v>
      </c>
      <c r="G865" s="52">
        <f t="shared" si="33"/>
        <v>669.2</v>
      </c>
      <c r="H865" s="52">
        <f t="shared" si="34"/>
        <v>669.2</v>
      </c>
      <c r="I865" s="52">
        <f t="shared" si="34"/>
        <v>0</v>
      </c>
      <c r="J865" s="52">
        <f t="shared" si="34"/>
        <v>0</v>
      </c>
      <c r="K865" s="52">
        <f t="shared" si="32"/>
        <v>0</v>
      </c>
      <c r="L865" s="52">
        <v>0</v>
      </c>
      <c r="M865" s="52">
        <v>0</v>
      </c>
      <c r="N865" s="52">
        <v>0</v>
      </c>
      <c r="O865" s="52">
        <v>0</v>
      </c>
      <c r="P865" s="52">
        <v>0</v>
      </c>
      <c r="Q865" s="52">
        <v>0</v>
      </c>
      <c r="R865" s="52">
        <v>0</v>
      </c>
      <c r="S865" s="52">
        <v>0</v>
      </c>
      <c r="T865" s="52">
        <v>669.2</v>
      </c>
      <c r="U865" s="52">
        <v>0</v>
      </c>
      <c r="V865" s="52">
        <v>0</v>
      </c>
      <c r="W865" s="52">
        <v>0</v>
      </c>
    </row>
    <row r="866" spans="2:23">
      <c r="B866" s="137"/>
      <c r="C866" s="137"/>
      <c r="D866" s="137"/>
      <c r="E866" s="137" t="s">
        <v>194</v>
      </c>
      <c r="F866" s="137" t="s">
        <v>197</v>
      </c>
      <c r="G866" s="52">
        <f t="shared" si="33"/>
        <v>965.7</v>
      </c>
      <c r="H866" s="52">
        <f t="shared" si="34"/>
        <v>965.7</v>
      </c>
      <c r="I866" s="52">
        <f t="shared" si="34"/>
        <v>0</v>
      </c>
      <c r="J866" s="52">
        <f t="shared" si="34"/>
        <v>0</v>
      </c>
      <c r="K866" s="52">
        <f t="shared" si="32"/>
        <v>0</v>
      </c>
      <c r="L866" s="52">
        <v>0</v>
      </c>
      <c r="M866" s="52">
        <v>0</v>
      </c>
      <c r="N866" s="52">
        <v>0</v>
      </c>
      <c r="O866" s="52">
        <v>0</v>
      </c>
      <c r="P866" s="52">
        <v>0</v>
      </c>
      <c r="Q866" s="52">
        <v>0</v>
      </c>
      <c r="R866" s="52">
        <v>0</v>
      </c>
      <c r="S866" s="52">
        <v>0</v>
      </c>
      <c r="T866" s="52">
        <v>965.7</v>
      </c>
      <c r="U866" s="52">
        <v>0</v>
      </c>
      <c r="V866" s="52">
        <v>0</v>
      </c>
      <c r="W866" s="52">
        <v>0</v>
      </c>
    </row>
    <row r="867" spans="2:23">
      <c r="B867" s="137"/>
      <c r="C867" s="137"/>
      <c r="D867" s="137"/>
      <c r="E867" s="137" t="s">
        <v>200</v>
      </c>
      <c r="F867" s="51" t="s">
        <v>214</v>
      </c>
      <c r="G867" s="52">
        <f t="shared" si="33"/>
        <v>5677.1</v>
      </c>
      <c r="H867" s="52">
        <f t="shared" si="34"/>
        <v>5677.1</v>
      </c>
      <c r="I867" s="52">
        <f t="shared" si="34"/>
        <v>0</v>
      </c>
      <c r="J867" s="52">
        <f t="shared" si="34"/>
        <v>0</v>
      </c>
      <c r="K867" s="52">
        <f t="shared" si="32"/>
        <v>0</v>
      </c>
      <c r="L867" s="52">
        <v>0</v>
      </c>
      <c r="M867" s="52">
        <v>0</v>
      </c>
      <c r="N867" s="52">
        <v>0</v>
      </c>
      <c r="O867" s="52">
        <v>0</v>
      </c>
      <c r="P867" s="52">
        <v>0</v>
      </c>
      <c r="Q867" s="52">
        <v>0</v>
      </c>
      <c r="R867" s="52">
        <v>0</v>
      </c>
      <c r="S867" s="52">
        <v>0</v>
      </c>
      <c r="T867" s="52">
        <v>5677.1</v>
      </c>
      <c r="U867" s="52">
        <v>0</v>
      </c>
      <c r="V867" s="52">
        <v>0</v>
      </c>
      <c r="W867" s="52">
        <v>0</v>
      </c>
    </row>
    <row r="868" spans="2:23" ht="31.2">
      <c r="B868" s="137"/>
      <c r="C868" s="137"/>
      <c r="D868" s="137"/>
      <c r="E868" s="137"/>
      <c r="F868" s="51" t="s">
        <v>215</v>
      </c>
      <c r="G868" s="52">
        <f t="shared" si="33"/>
        <v>553.6</v>
      </c>
      <c r="H868" s="52">
        <f t="shared" si="34"/>
        <v>553.6</v>
      </c>
      <c r="I868" s="52">
        <f t="shared" si="34"/>
        <v>0</v>
      </c>
      <c r="J868" s="52">
        <f t="shared" si="34"/>
        <v>0</v>
      </c>
      <c r="K868" s="52">
        <f t="shared" si="32"/>
        <v>0</v>
      </c>
      <c r="L868" s="52">
        <v>0</v>
      </c>
      <c r="M868" s="52">
        <v>0</v>
      </c>
      <c r="N868" s="52">
        <v>0</v>
      </c>
      <c r="O868" s="52">
        <v>0</v>
      </c>
      <c r="P868" s="52">
        <v>0</v>
      </c>
      <c r="Q868" s="52">
        <v>0</v>
      </c>
      <c r="R868" s="52">
        <v>0</v>
      </c>
      <c r="S868" s="52">
        <v>0</v>
      </c>
      <c r="T868" s="52">
        <v>553.6</v>
      </c>
      <c r="U868" s="52">
        <v>0</v>
      </c>
      <c r="V868" s="52">
        <v>0</v>
      </c>
      <c r="W868" s="52">
        <v>0</v>
      </c>
    </row>
    <row r="869" spans="2:23">
      <c r="B869" s="137"/>
      <c r="C869" s="137"/>
      <c r="D869" s="137"/>
      <c r="E869" s="137"/>
      <c r="F869" s="51" t="s">
        <v>216</v>
      </c>
      <c r="G869" s="52">
        <f t="shared" si="33"/>
        <v>2691.7</v>
      </c>
      <c r="H869" s="52">
        <f t="shared" si="34"/>
        <v>2691.7</v>
      </c>
      <c r="I869" s="52">
        <f t="shared" si="34"/>
        <v>0</v>
      </c>
      <c r="J869" s="52">
        <f t="shared" si="34"/>
        <v>0</v>
      </c>
      <c r="K869" s="52">
        <f t="shared" si="32"/>
        <v>0</v>
      </c>
      <c r="L869" s="52">
        <v>0</v>
      </c>
      <c r="M869" s="52">
        <v>0</v>
      </c>
      <c r="N869" s="52">
        <v>0</v>
      </c>
      <c r="O869" s="52">
        <v>0</v>
      </c>
      <c r="P869" s="52">
        <v>0</v>
      </c>
      <c r="Q869" s="52">
        <v>0</v>
      </c>
      <c r="R869" s="52">
        <v>0</v>
      </c>
      <c r="S869" s="52">
        <v>0</v>
      </c>
      <c r="T869" s="52">
        <v>2691.7</v>
      </c>
      <c r="U869" s="52">
        <v>0</v>
      </c>
      <c r="V869" s="52">
        <v>0</v>
      </c>
      <c r="W869" s="52">
        <v>0</v>
      </c>
    </row>
    <row r="870" spans="2:23">
      <c r="B870" s="137"/>
      <c r="C870" s="137"/>
      <c r="D870" s="137"/>
      <c r="E870" s="137"/>
      <c r="F870" s="51" t="s">
        <v>55</v>
      </c>
      <c r="G870" s="52">
        <f t="shared" si="33"/>
        <v>4080.7</v>
      </c>
      <c r="H870" s="52">
        <f t="shared" si="34"/>
        <v>4080.7</v>
      </c>
      <c r="I870" s="52">
        <f t="shared" si="34"/>
        <v>0</v>
      </c>
      <c r="J870" s="52">
        <f t="shared" si="34"/>
        <v>0</v>
      </c>
      <c r="K870" s="52">
        <f t="shared" si="32"/>
        <v>0</v>
      </c>
      <c r="L870" s="52">
        <v>0</v>
      </c>
      <c r="M870" s="52">
        <v>0</v>
      </c>
      <c r="N870" s="52">
        <v>0</v>
      </c>
      <c r="O870" s="52">
        <v>0</v>
      </c>
      <c r="P870" s="52">
        <v>0</v>
      </c>
      <c r="Q870" s="52">
        <v>0</v>
      </c>
      <c r="R870" s="52">
        <v>0</v>
      </c>
      <c r="S870" s="52">
        <v>0</v>
      </c>
      <c r="T870" s="52">
        <v>4080.7</v>
      </c>
      <c r="U870" s="52">
        <v>0</v>
      </c>
      <c r="V870" s="52">
        <v>0</v>
      </c>
      <c r="W870" s="52">
        <v>0</v>
      </c>
    </row>
    <row r="871" spans="2:23">
      <c r="B871" s="137"/>
      <c r="C871" s="137"/>
      <c r="D871" s="137"/>
      <c r="E871" s="137" t="s">
        <v>201</v>
      </c>
      <c r="F871" s="137" t="s">
        <v>197</v>
      </c>
      <c r="G871" s="52">
        <f t="shared" si="33"/>
        <v>0</v>
      </c>
      <c r="H871" s="52">
        <f t="shared" si="34"/>
        <v>0</v>
      </c>
      <c r="I871" s="52">
        <f t="shared" si="34"/>
        <v>0</v>
      </c>
      <c r="J871" s="52">
        <f t="shared" si="34"/>
        <v>0</v>
      </c>
      <c r="K871" s="52">
        <f t="shared" si="32"/>
        <v>0</v>
      </c>
      <c r="L871" s="52">
        <v>0</v>
      </c>
      <c r="M871" s="52">
        <v>0</v>
      </c>
      <c r="N871" s="52">
        <v>0</v>
      </c>
      <c r="O871" s="52">
        <v>0</v>
      </c>
      <c r="P871" s="52">
        <v>0</v>
      </c>
      <c r="Q871" s="52">
        <v>0</v>
      </c>
      <c r="R871" s="52">
        <v>0</v>
      </c>
      <c r="S871" s="52">
        <v>0</v>
      </c>
      <c r="T871" s="52">
        <v>0</v>
      </c>
      <c r="U871" s="52">
        <v>0</v>
      </c>
      <c r="V871" s="52">
        <v>0</v>
      </c>
      <c r="W871" s="52">
        <v>0</v>
      </c>
    </row>
    <row r="872" spans="2:23">
      <c r="B872" s="137"/>
      <c r="C872" s="137"/>
      <c r="D872" s="137"/>
      <c r="E872" s="137" t="s">
        <v>217</v>
      </c>
      <c r="F872" s="137" t="s">
        <v>197</v>
      </c>
      <c r="G872" s="52">
        <f t="shared" si="33"/>
        <v>5505.6</v>
      </c>
      <c r="H872" s="52">
        <f t="shared" si="34"/>
        <v>5505.6</v>
      </c>
      <c r="I872" s="52">
        <f t="shared" si="34"/>
        <v>0</v>
      </c>
      <c r="J872" s="52">
        <f t="shared" si="34"/>
        <v>0</v>
      </c>
      <c r="K872" s="52">
        <f t="shared" si="32"/>
        <v>0</v>
      </c>
      <c r="L872" s="52">
        <v>0</v>
      </c>
      <c r="M872" s="52">
        <v>0</v>
      </c>
      <c r="N872" s="52">
        <v>0</v>
      </c>
      <c r="O872" s="52">
        <v>0</v>
      </c>
      <c r="P872" s="52">
        <v>0</v>
      </c>
      <c r="Q872" s="52">
        <v>0</v>
      </c>
      <c r="R872" s="52">
        <v>0</v>
      </c>
      <c r="S872" s="52">
        <v>0</v>
      </c>
      <c r="T872" s="52">
        <v>5505.6</v>
      </c>
      <c r="U872" s="52">
        <v>0</v>
      </c>
      <c r="V872" s="52">
        <v>0</v>
      </c>
      <c r="W872" s="52">
        <v>0</v>
      </c>
    </row>
    <row r="873" spans="2:23">
      <c r="B873" s="137"/>
      <c r="C873" s="137"/>
      <c r="D873" s="137"/>
      <c r="E873" s="137" t="s">
        <v>218</v>
      </c>
      <c r="F873" s="137" t="s">
        <v>197</v>
      </c>
      <c r="G873" s="52">
        <f t="shared" si="33"/>
        <v>518.6</v>
      </c>
      <c r="H873" s="52">
        <f t="shared" si="34"/>
        <v>518.6</v>
      </c>
      <c r="I873" s="52">
        <f t="shared" si="34"/>
        <v>0</v>
      </c>
      <c r="J873" s="52">
        <f t="shared" si="34"/>
        <v>0</v>
      </c>
      <c r="K873" s="52">
        <f t="shared" si="32"/>
        <v>0</v>
      </c>
      <c r="L873" s="52">
        <v>0</v>
      </c>
      <c r="M873" s="52">
        <v>0</v>
      </c>
      <c r="N873" s="52">
        <v>0</v>
      </c>
      <c r="O873" s="52">
        <v>0</v>
      </c>
      <c r="P873" s="52">
        <v>0</v>
      </c>
      <c r="Q873" s="52">
        <v>0</v>
      </c>
      <c r="R873" s="52">
        <v>0</v>
      </c>
      <c r="S873" s="52">
        <v>0</v>
      </c>
      <c r="T873" s="52">
        <v>518.6</v>
      </c>
      <c r="U873" s="52">
        <v>0</v>
      </c>
      <c r="V873" s="52">
        <v>0</v>
      </c>
      <c r="W873" s="52">
        <v>0</v>
      </c>
    </row>
    <row r="874" spans="2:23">
      <c r="B874" s="137"/>
      <c r="C874" s="137"/>
      <c r="D874" s="137"/>
      <c r="E874" s="137" t="s">
        <v>202</v>
      </c>
      <c r="F874" s="137" t="s">
        <v>197</v>
      </c>
      <c r="G874" s="52">
        <f t="shared" si="33"/>
        <v>0</v>
      </c>
      <c r="H874" s="52">
        <f t="shared" si="34"/>
        <v>0</v>
      </c>
      <c r="I874" s="52">
        <f t="shared" si="34"/>
        <v>0</v>
      </c>
      <c r="J874" s="52">
        <f t="shared" si="34"/>
        <v>0</v>
      </c>
      <c r="K874" s="52">
        <f t="shared" si="32"/>
        <v>0</v>
      </c>
      <c r="L874" s="52">
        <v>0</v>
      </c>
      <c r="M874" s="52">
        <v>0</v>
      </c>
      <c r="N874" s="52">
        <v>0</v>
      </c>
      <c r="O874" s="52">
        <v>0</v>
      </c>
      <c r="P874" s="52">
        <v>0</v>
      </c>
      <c r="Q874" s="52">
        <v>0</v>
      </c>
      <c r="R874" s="52">
        <v>0</v>
      </c>
      <c r="S874" s="52">
        <v>0</v>
      </c>
      <c r="T874" s="52">
        <v>0</v>
      </c>
      <c r="U874" s="52">
        <v>0</v>
      </c>
      <c r="V874" s="52">
        <v>0</v>
      </c>
      <c r="W874" s="52">
        <v>0</v>
      </c>
    </row>
    <row r="875" spans="2:23">
      <c r="B875" s="137"/>
      <c r="C875" s="137"/>
      <c r="D875" s="137"/>
      <c r="E875" s="137" t="s">
        <v>235</v>
      </c>
      <c r="F875" s="137" t="s">
        <v>197</v>
      </c>
      <c r="G875" s="52">
        <f t="shared" si="33"/>
        <v>32.9</v>
      </c>
      <c r="H875" s="52">
        <f t="shared" si="34"/>
        <v>32.9</v>
      </c>
      <c r="I875" s="52">
        <f t="shared" si="34"/>
        <v>0</v>
      </c>
      <c r="J875" s="52">
        <f t="shared" si="34"/>
        <v>0</v>
      </c>
      <c r="K875" s="52">
        <f t="shared" si="32"/>
        <v>0</v>
      </c>
      <c r="L875" s="52">
        <v>0</v>
      </c>
      <c r="M875" s="52">
        <v>0</v>
      </c>
      <c r="N875" s="52">
        <v>0</v>
      </c>
      <c r="O875" s="52">
        <v>0</v>
      </c>
      <c r="P875" s="52">
        <v>0</v>
      </c>
      <c r="Q875" s="52">
        <v>0</v>
      </c>
      <c r="R875" s="52">
        <v>0</v>
      </c>
      <c r="S875" s="52">
        <v>0</v>
      </c>
      <c r="T875" s="52">
        <v>32.9</v>
      </c>
      <c r="U875" s="52">
        <v>0</v>
      </c>
      <c r="V875" s="52">
        <v>0</v>
      </c>
      <c r="W875" s="52">
        <v>0</v>
      </c>
    </row>
    <row r="876" spans="2:23">
      <c r="B876" s="137"/>
      <c r="C876" s="137"/>
      <c r="D876" s="137"/>
      <c r="E876" s="137" t="s">
        <v>220</v>
      </c>
      <c r="F876" s="137" t="s">
        <v>197</v>
      </c>
      <c r="G876" s="52">
        <f t="shared" si="33"/>
        <v>19.3</v>
      </c>
      <c r="H876" s="52">
        <f t="shared" si="34"/>
        <v>19.3</v>
      </c>
      <c r="I876" s="52">
        <f t="shared" si="34"/>
        <v>0</v>
      </c>
      <c r="J876" s="52">
        <f t="shared" si="34"/>
        <v>0</v>
      </c>
      <c r="K876" s="52">
        <f t="shared" si="32"/>
        <v>0</v>
      </c>
      <c r="L876" s="52">
        <v>0</v>
      </c>
      <c r="M876" s="52">
        <v>0</v>
      </c>
      <c r="N876" s="52">
        <v>0</v>
      </c>
      <c r="O876" s="52">
        <v>0</v>
      </c>
      <c r="P876" s="52">
        <v>0</v>
      </c>
      <c r="Q876" s="52">
        <v>0</v>
      </c>
      <c r="R876" s="52">
        <v>0</v>
      </c>
      <c r="S876" s="52">
        <v>0</v>
      </c>
      <c r="T876" s="52">
        <v>19.3</v>
      </c>
      <c r="U876" s="52">
        <v>0</v>
      </c>
      <c r="V876" s="52">
        <v>0</v>
      </c>
      <c r="W876" s="52">
        <v>0</v>
      </c>
    </row>
    <row r="877" spans="2:23" ht="31.2">
      <c r="B877" s="137"/>
      <c r="C877" s="137"/>
      <c r="D877" s="137"/>
      <c r="E877" s="137" t="s">
        <v>221</v>
      </c>
      <c r="F877" s="51" t="s">
        <v>222</v>
      </c>
      <c r="G877" s="52">
        <f t="shared" si="33"/>
        <v>0</v>
      </c>
      <c r="H877" s="52">
        <f t="shared" si="34"/>
        <v>0</v>
      </c>
      <c r="I877" s="52">
        <f t="shared" si="34"/>
        <v>0</v>
      </c>
      <c r="J877" s="52">
        <f t="shared" si="34"/>
        <v>0</v>
      </c>
      <c r="K877" s="52">
        <f t="shared" si="32"/>
        <v>0</v>
      </c>
      <c r="L877" s="52">
        <v>0</v>
      </c>
      <c r="M877" s="52">
        <v>0</v>
      </c>
      <c r="N877" s="52">
        <v>0</v>
      </c>
      <c r="O877" s="52">
        <v>0</v>
      </c>
      <c r="P877" s="52">
        <v>0</v>
      </c>
      <c r="Q877" s="52">
        <v>0</v>
      </c>
      <c r="R877" s="52">
        <v>0</v>
      </c>
      <c r="S877" s="52">
        <v>0</v>
      </c>
      <c r="T877" s="52">
        <v>0</v>
      </c>
      <c r="U877" s="52">
        <v>0</v>
      </c>
      <c r="V877" s="52">
        <v>0</v>
      </c>
      <c r="W877" s="52">
        <v>0</v>
      </c>
    </row>
    <row r="878" spans="2:23">
      <c r="B878" s="137"/>
      <c r="C878" s="137"/>
      <c r="D878" s="137"/>
      <c r="E878" s="137"/>
      <c r="F878" s="51" t="s">
        <v>223</v>
      </c>
      <c r="G878" s="52">
        <f t="shared" si="33"/>
        <v>0</v>
      </c>
      <c r="H878" s="52">
        <f t="shared" si="34"/>
        <v>0</v>
      </c>
      <c r="I878" s="52">
        <f t="shared" si="34"/>
        <v>0</v>
      </c>
      <c r="J878" s="52">
        <f t="shared" si="34"/>
        <v>0</v>
      </c>
      <c r="K878" s="52">
        <f t="shared" si="32"/>
        <v>0</v>
      </c>
      <c r="L878" s="52">
        <v>0</v>
      </c>
      <c r="M878" s="52">
        <v>0</v>
      </c>
      <c r="N878" s="52">
        <v>0</v>
      </c>
      <c r="O878" s="52">
        <v>0</v>
      </c>
      <c r="P878" s="52">
        <v>0</v>
      </c>
      <c r="Q878" s="52">
        <v>0</v>
      </c>
      <c r="R878" s="52">
        <v>0</v>
      </c>
      <c r="S878" s="52">
        <v>0</v>
      </c>
      <c r="T878" s="52">
        <v>0</v>
      </c>
      <c r="U878" s="52">
        <v>0</v>
      </c>
      <c r="V878" s="52">
        <v>0</v>
      </c>
      <c r="W878" s="52">
        <v>0</v>
      </c>
    </row>
    <row r="879" spans="2:23">
      <c r="B879" s="137"/>
      <c r="C879" s="137"/>
      <c r="D879" s="137"/>
      <c r="E879" s="137" t="s">
        <v>54</v>
      </c>
      <c r="F879" s="137" t="s">
        <v>197</v>
      </c>
      <c r="G879" s="52">
        <f t="shared" si="33"/>
        <v>49.2</v>
      </c>
      <c r="H879" s="52">
        <f t="shared" si="34"/>
        <v>49.2</v>
      </c>
      <c r="I879" s="52">
        <f t="shared" si="34"/>
        <v>0</v>
      </c>
      <c r="J879" s="52">
        <f t="shared" si="34"/>
        <v>0</v>
      </c>
      <c r="K879" s="52">
        <f t="shared" si="32"/>
        <v>0</v>
      </c>
      <c r="L879" s="52">
        <v>0</v>
      </c>
      <c r="M879" s="52">
        <v>0</v>
      </c>
      <c r="N879" s="52">
        <v>0</v>
      </c>
      <c r="O879" s="52">
        <v>0</v>
      </c>
      <c r="P879" s="52">
        <v>0</v>
      </c>
      <c r="Q879" s="52">
        <v>0</v>
      </c>
      <c r="R879" s="52">
        <v>0</v>
      </c>
      <c r="S879" s="52">
        <v>0</v>
      </c>
      <c r="T879" s="52">
        <v>49.2</v>
      </c>
      <c r="U879" s="52">
        <v>0</v>
      </c>
      <c r="V879" s="52">
        <v>0</v>
      </c>
      <c r="W879" s="52">
        <v>0</v>
      </c>
    </row>
    <row r="880" spans="2:23">
      <c r="B880" s="137"/>
      <c r="C880" s="137"/>
      <c r="D880" s="137"/>
      <c r="E880" s="137" t="s">
        <v>224</v>
      </c>
      <c r="F880" s="137" t="s">
        <v>197</v>
      </c>
      <c r="G880" s="52">
        <f t="shared" si="33"/>
        <v>668.5</v>
      </c>
      <c r="H880" s="52">
        <f t="shared" si="34"/>
        <v>668.5</v>
      </c>
      <c r="I880" s="52">
        <f t="shared" si="34"/>
        <v>0</v>
      </c>
      <c r="J880" s="52">
        <f t="shared" si="34"/>
        <v>0</v>
      </c>
      <c r="K880" s="52">
        <f t="shared" si="32"/>
        <v>0</v>
      </c>
      <c r="L880" s="52">
        <v>0</v>
      </c>
      <c r="M880" s="52">
        <v>0</v>
      </c>
      <c r="N880" s="52">
        <v>0</v>
      </c>
      <c r="O880" s="52">
        <v>0</v>
      </c>
      <c r="P880" s="52">
        <v>0</v>
      </c>
      <c r="Q880" s="52">
        <v>0</v>
      </c>
      <c r="R880" s="52">
        <v>0</v>
      </c>
      <c r="S880" s="52">
        <v>0</v>
      </c>
      <c r="T880" s="52">
        <v>668.5</v>
      </c>
      <c r="U880" s="52">
        <v>0</v>
      </c>
      <c r="V880" s="52">
        <v>0</v>
      </c>
      <c r="W880" s="52">
        <v>0</v>
      </c>
    </row>
    <row r="881" spans="2:23">
      <c r="B881" s="137"/>
      <c r="C881" s="137"/>
      <c r="D881" s="137"/>
      <c r="E881" s="137" t="s">
        <v>225</v>
      </c>
      <c r="F881" s="137" t="s">
        <v>197</v>
      </c>
      <c r="G881" s="52">
        <f t="shared" si="33"/>
        <v>0</v>
      </c>
      <c r="H881" s="52">
        <f t="shared" si="34"/>
        <v>0</v>
      </c>
      <c r="I881" s="52">
        <f t="shared" si="34"/>
        <v>0</v>
      </c>
      <c r="J881" s="52">
        <f t="shared" si="34"/>
        <v>0</v>
      </c>
      <c r="K881" s="52">
        <f t="shared" si="32"/>
        <v>0</v>
      </c>
      <c r="L881" s="52">
        <v>0</v>
      </c>
      <c r="M881" s="52">
        <v>0</v>
      </c>
      <c r="N881" s="52">
        <v>0</v>
      </c>
      <c r="O881" s="52">
        <v>0</v>
      </c>
      <c r="P881" s="52">
        <v>0</v>
      </c>
      <c r="Q881" s="52">
        <v>0</v>
      </c>
      <c r="R881" s="52">
        <v>0</v>
      </c>
      <c r="S881" s="52">
        <v>0</v>
      </c>
      <c r="T881" s="52">
        <v>0</v>
      </c>
      <c r="U881" s="52">
        <v>0</v>
      </c>
      <c r="V881" s="52">
        <v>0</v>
      </c>
      <c r="W881" s="52">
        <v>0</v>
      </c>
    </row>
    <row r="882" spans="2:23">
      <c r="B882" s="137"/>
      <c r="C882" s="137"/>
      <c r="D882" s="137"/>
      <c r="E882" s="137" t="s">
        <v>55</v>
      </c>
      <c r="F882" s="137" t="s">
        <v>197</v>
      </c>
      <c r="G882" s="52">
        <f t="shared" si="33"/>
        <v>5969.8</v>
      </c>
      <c r="H882" s="52">
        <f t="shared" si="34"/>
        <v>5969.8</v>
      </c>
      <c r="I882" s="52">
        <f t="shared" si="34"/>
        <v>0</v>
      </c>
      <c r="J882" s="52">
        <f t="shared" si="34"/>
        <v>0</v>
      </c>
      <c r="K882" s="52">
        <f t="shared" si="32"/>
        <v>0</v>
      </c>
      <c r="L882" s="52">
        <v>0</v>
      </c>
      <c r="M882" s="52">
        <v>0</v>
      </c>
      <c r="N882" s="52">
        <v>0</v>
      </c>
      <c r="O882" s="52">
        <v>0</v>
      </c>
      <c r="P882" s="52">
        <v>0</v>
      </c>
      <c r="Q882" s="52">
        <v>0</v>
      </c>
      <c r="R882" s="52">
        <v>0</v>
      </c>
      <c r="S882" s="52">
        <v>0</v>
      </c>
      <c r="T882" s="52">
        <v>5969.8</v>
      </c>
      <c r="U882" s="52">
        <v>0</v>
      </c>
      <c r="V882" s="52">
        <v>0</v>
      </c>
      <c r="W882" s="52">
        <v>0</v>
      </c>
    </row>
    <row r="883" spans="2:23">
      <c r="B883" s="137"/>
      <c r="C883" s="137"/>
      <c r="D883" s="137"/>
      <c r="E883" s="137" t="s">
        <v>226</v>
      </c>
      <c r="F883" s="137" t="s">
        <v>197</v>
      </c>
      <c r="G883" s="52">
        <f t="shared" si="33"/>
        <v>7645.6</v>
      </c>
      <c r="H883" s="52">
        <f t="shared" si="34"/>
        <v>7645.6</v>
      </c>
      <c r="I883" s="52">
        <f t="shared" si="34"/>
        <v>0</v>
      </c>
      <c r="J883" s="52">
        <f t="shared" si="34"/>
        <v>0</v>
      </c>
      <c r="K883" s="52">
        <f t="shared" si="32"/>
        <v>0</v>
      </c>
      <c r="L883" s="52">
        <v>0</v>
      </c>
      <c r="M883" s="52">
        <v>0</v>
      </c>
      <c r="N883" s="52">
        <v>0</v>
      </c>
      <c r="O883" s="52">
        <v>0</v>
      </c>
      <c r="P883" s="52">
        <v>0</v>
      </c>
      <c r="Q883" s="52">
        <v>0</v>
      </c>
      <c r="R883" s="52">
        <v>0</v>
      </c>
      <c r="S883" s="52">
        <v>0</v>
      </c>
      <c r="T883" s="52">
        <v>7645.6</v>
      </c>
      <c r="U883" s="52">
        <v>0</v>
      </c>
      <c r="V883" s="52">
        <v>0</v>
      </c>
      <c r="W883" s="52">
        <v>0</v>
      </c>
    </row>
    <row r="884" spans="2:23">
      <c r="B884" s="137"/>
      <c r="C884" s="137"/>
      <c r="D884" s="137" t="s">
        <v>227</v>
      </c>
      <c r="E884" s="137" t="s">
        <v>197</v>
      </c>
      <c r="F884" s="137" t="s">
        <v>197</v>
      </c>
      <c r="G884" s="52">
        <f t="shared" si="33"/>
        <v>33074.199999999997</v>
      </c>
      <c r="H884" s="52">
        <f t="shared" si="34"/>
        <v>33074.199999999997</v>
      </c>
      <c r="I884" s="52">
        <f t="shared" si="34"/>
        <v>0</v>
      </c>
      <c r="J884" s="52">
        <f t="shared" si="34"/>
        <v>0</v>
      </c>
      <c r="K884" s="52">
        <f t="shared" si="32"/>
        <v>0</v>
      </c>
      <c r="L884" s="52">
        <v>10980.5</v>
      </c>
      <c r="M884" s="52">
        <v>0</v>
      </c>
      <c r="N884" s="52">
        <v>0</v>
      </c>
      <c r="O884" s="52">
        <v>0</v>
      </c>
      <c r="P884" s="52">
        <v>111.4</v>
      </c>
      <c r="Q884" s="52">
        <v>0</v>
      </c>
      <c r="R884" s="52">
        <v>0</v>
      </c>
      <c r="S884" s="52">
        <v>0</v>
      </c>
      <c r="T884" s="52">
        <v>21982.3</v>
      </c>
      <c r="U884" s="52">
        <v>0</v>
      </c>
      <c r="V884" s="52">
        <v>0</v>
      </c>
      <c r="W884" s="52">
        <v>0</v>
      </c>
    </row>
    <row r="885" spans="2:23">
      <c r="B885" s="137" t="s">
        <v>125</v>
      </c>
      <c r="C885" s="137" t="s">
        <v>144</v>
      </c>
      <c r="D885" s="137" t="s">
        <v>123</v>
      </c>
      <c r="E885" s="137"/>
      <c r="F885" s="137" t="s">
        <v>197</v>
      </c>
      <c r="G885" s="52">
        <f t="shared" si="33"/>
        <v>154858</v>
      </c>
      <c r="H885" s="52">
        <f t="shared" si="34"/>
        <v>91007.599999999991</v>
      </c>
      <c r="I885" s="52">
        <f t="shared" si="34"/>
        <v>46534.7</v>
      </c>
      <c r="J885" s="52">
        <f t="shared" si="34"/>
        <v>17315.7</v>
      </c>
      <c r="K885" s="52">
        <f t="shared" si="32"/>
        <v>0</v>
      </c>
      <c r="L885" s="52">
        <v>15261.9</v>
      </c>
      <c r="M885" s="52">
        <v>36391</v>
      </c>
      <c r="N885" s="52">
        <v>17315.7</v>
      </c>
      <c r="O885" s="52">
        <v>0</v>
      </c>
      <c r="P885" s="52">
        <v>990.5</v>
      </c>
      <c r="Q885" s="52">
        <v>0</v>
      </c>
      <c r="R885" s="52">
        <v>0</v>
      </c>
      <c r="S885" s="52">
        <v>0</v>
      </c>
      <c r="T885" s="52">
        <v>74755.199999999997</v>
      </c>
      <c r="U885" s="52">
        <v>10143.700000000001</v>
      </c>
      <c r="V885" s="52">
        <v>0</v>
      </c>
      <c r="W885" s="52">
        <v>0</v>
      </c>
    </row>
    <row r="886" spans="2:23">
      <c r="B886" s="137"/>
      <c r="C886" s="137"/>
      <c r="D886" s="137" t="s">
        <v>198</v>
      </c>
      <c r="E886" s="137" t="s">
        <v>58</v>
      </c>
      <c r="F886" s="137" t="s">
        <v>197</v>
      </c>
      <c r="G886" s="52">
        <f t="shared" si="33"/>
        <v>66302.7</v>
      </c>
      <c r="H886" s="52">
        <f t="shared" si="34"/>
        <v>2452.3000000000002</v>
      </c>
      <c r="I886" s="52">
        <f t="shared" si="34"/>
        <v>46534.7</v>
      </c>
      <c r="J886" s="52">
        <f t="shared" si="34"/>
        <v>17315.7</v>
      </c>
      <c r="K886" s="52">
        <f t="shared" si="32"/>
        <v>0</v>
      </c>
      <c r="L886" s="52">
        <v>0</v>
      </c>
      <c r="M886" s="52">
        <v>36391</v>
      </c>
      <c r="N886" s="52">
        <v>17315.7</v>
      </c>
      <c r="O886" s="52">
        <v>0</v>
      </c>
      <c r="P886" s="52">
        <v>0</v>
      </c>
      <c r="Q886" s="52">
        <v>0</v>
      </c>
      <c r="R886" s="52">
        <v>0</v>
      </c>
      <c r="S886" s="52">
        <v>0</v>
      </c>
      <c r="T886" s="52">
        <v>2452.3000000000002</v>
      </c>
      <c r="U886" s="52">
        <v>10143.700000000001</v>
      </c>
      <c r="V886" s="52">
        <v>0</v>
      </c>
      <c r="W886" s="52">
        <v>0</v>
      </c>
    </row>
    <row r="887" spans="2:23">
      <c r="B887" s="137"/>
      <c r="C887" s="137"/>
      <c r="D887" s="137"/>
      <c r="E887" s="137" t="s">
        <v>153</v>
      </c>
      <c r="F887" s="51" t="s">
        <v>58</v>
      </c>
      <c r="G887" s="52">
        <f t="shared" si="33"/>
        <v>59487.400000000009</v>
      </c>
      <c r="H887" s="52">
        <f t="shared" si="34"/>
        <v>2452.3000000000002</v>
      </c>
      <c r="I887" s="52">
        <f t="shared" si="34"/>
        <v>42939.3</v>
      </c>
      <c r="J887" s="52">
        <f t="shared" si="34"/>
        <v>14095.8</v>
      </c>
      <c r="K887" s="52">
        <f t="shared" si="32"/>
        <v>0</v>
      </c>
      <c r="L887" s="52">
        <v>0</v>
      </c>
      <c r="M887" s="52">
        <v>32795.599999999999</v>
      </c>
      <c r="N887" s="52">
        <v>14095.8</v>
      </c>
      <c r="O887" s="52">
        <v>0</v>
      </c>
      <c r="P887" s="52">
        <v>0</v>
      </c>
      <c r="Q887" s="52">
        <v>0</v>
      </c>
      <c r="R887" s="52">
        <v>0</v>
      </c>
      <c r="S887" s="52">
        <v>0</v>
      </c>
      <c r="T887" s="52">
        <v>2452.3000000000002</v>
      </c>
      <c r="U887" s="52">
        <v>10143.700000000001</v>
      </c>
      <c r="V887" s="52">
        <v>0</v>
      </c>
      <c r="W887" s="52">
        <v>0</v>
      </c>
    </row>
    <row r="888" spans="2:23">
      <c r="B888" s="137"/>
      <c r="C888" s="137"/>
      <c r="D888" s="137"/>
      <c r="E888" s="137"/>
      <c r="F888" s="51" t="s">
        <v>199</v>
      </c>
      <c r="G888" s="52">
        <f t="shared" si="33"/>
        <v>15000.1</v>
      </c>
      <c r="H888" s="52">
        <f t="shared" si="34"/>
        <v>0</v>
      </c>
      <c r="I888" s="52">
        <f t="shared" si="34"/>
        <v>10491.6</v>
      </c>
      <c r="J888" s="52">
        <f t="shared" si="34"/>
        <v>4508.5</v>
      </c>
      <c r="K888" s="52">
        <f t="shared" si="32"/>
        <v>0</v>
      </c>
      <c r="L888" s="52">
        <v>0</v>
      </c>
      <c r="M888" s="52">
        <v>10491.6</v>
      </c>
      <c r="N888" s="52">
        <v>4508.5</v>
      </c>
      <c r="O888" s="52">
        <v>0</v>
      </c>
      <c r="P888" s="52">
        <v>0</v>
      </c>
      <c r="Q888" s="52">
        <v>0</v>
      </c>
      <c r="R888" s="52">
        <v>0</v>
      </c>
      <c r="S888" s="52">
        <v>0</v>
      </c>
      <c r="T888" s="52">
        <v>0</v>
      </c>
      <c r="U888" s="52">
        <v>0</v>
      </c>
      <c r="V888" s="52">
        <v>0</v>
      </c>
      <c r="W888" s="52">
        <v>0</v>
      </c>
    </row>
    <row r="889" spans="2:23" ht="31.2">
      <c r="B889" s="137"/>
      <c r="C889" s="137"/>
      <c r="D889" s="137"/>
      <c r="E889" s="137"/>
      <c r="F889" s="51" t="s">
        <v>200</v>
      </c>
      <c r="G889" s="52">
        <f t="shared" si="33"/>
        <v>22410.799999999999</v>
      </c>
      <c r="H889" s="52">
        <f t="shared" si="34"/>
        <v>0</v>
      </c>
      <c r="I889" s="52">
        <f t="shared" si="34"/>
        <v>18444.599999999999</v>
      </c>
      <c r="J889" s="52">
        <f t="shared" si="34"/>
        <v>3966.2</v>
      </c>
      <c r="K889" s="52">
        <f t="shared" si="32"/>
        <v>0</v>
      </c>
      <c r="L889" s="52">
        <v>0</v>
      </c>
      <c r="M889" s="52">
        <v>9228.7999999999993</v>
      </c>
      <c r="N889" s="52">
        <v>3966.2</v>
      </c>
      <c r="O889" s="52">
        <v>0</v>
      </c>
      <c r="P889" s="52">
        <v>0</v>
      </c>
      <c r="Q889" s="52">
        <v>0</v>
      </c>
      <c r="R889" s="52">
        <v>0</v>
      </c>
      <c r="S889" s="52">
        <v>0</v>
      </c>
      <c r="T889" s="52">
        <v>0</v>
      </c>
      <c r="U889" s="52">
        <v>9215.7999999999993</v>
      </c>
      <c r="V889" s="52">
        <v>0</v>
      </c>
      <c r="W889" s="52">
        <v>0</v>
      </c>
    </row>
    <row r="890" spans="2:23">
      <c r="B890" s="137"/>
      <c r="C890" s="137"/>
      <c r="D890" s="137"/>
      <c r="E890" s="137"/>
      <c r="F890" s="51" t="s">
        <v>201</v>
      </c>
      <c r="G890" s="52">
        <f t="shared" si="33"/>
        <v>442.8</v>
      </c>
      <c r="H890" s="52">
        <f t="shared" si="34"/>
        <v>0</v>
      </c>
      <c r="I890" s="52">
        <f t="shared" si="34"/>
        <v>309.3</v>
      </c>
      <c r="J890" s="52">
        <f t="shared" si="34"/>
        <v>133.5</v>
      </c>
      <c r="K890" s="52">
        <f t="shared" si="32"/>
        <v>0</v>
      </c>
      <c r="L890" s="52">
        <v>0</v>
      </c>
      <c r="M890" s="52">
        <v>309.3</v>
      </c>
      <c r="N890" s="52">
        <v>133.5</v>
      </c>
      <c r="O890" s="52">
        <v>0</v>
      </c>
      <c r="P890" s="52">
        <v>0</v>
      </c>
      <c r="Q890" s="52">
        <v>0</v>
      </c>
      <c r="R890" s="52">
        <v>0</v>
      </c>
      <c r="S890" s="52">
        <v>0</v>
      </c>
      <c r="T890" s="52">
        <v>0</v>
      </c>
      <c r="U890" s="52">
        <v>0</v>
      </c>
      <c r="V890" s="52">
        <v>0</v>
      </c>
      <c r="W890" s="52">
        <v>0</v>
      </c>
    </row>
    <row r="891" spans="2:23">
      <c r="B891" s="137"/>
      <c r="C891" s="137"/>
      <c r="D891" s="137"/>
      <c r="E891" s="137"/>
      <c r="F891" s="51" t="s">
        <v>202</v>
      </c>
      <c r="G891" s="52">
        <f t="shared" si="33"/>
        <v>885.2</v>
      </c>
      <c r="H891" s="52">
        <f t="shared" si="34"/>
        <v>0</v>
      </c>
      <c r="I891" s="52">
        <f t="shared" si="34"/>
        <v>618.6</v>
      </c>
      <c r="J891" s="52">
        <f t="shared" si="34"/>
        <v>266.60000000000002</v>
      </c>
      <c r="K891" s="52">
        <f t="shared" si="32"/>
        <v>0</v>
      </c>
      <c r="L891" s="52">
        <v>0</v>
      </c>
      <c r="M891" s="52">
        <v>618.6</v>
      </c>
      <c r="N891" s="52">
        <v>266.60000000000002</v>
      </c>
      <c r="O891" s="52">
        <v>0</v>
      </c>
      <c r="P891" s="52">
        <v>0</v>
      </c>
      <c r="Q891" s="52">
        <v>0</v>
      </c>
      <c r="R891" s="52">
        <v>0</v>
      </c>
      <c r="S891" s="52">
        <v>0</v>
      </c>
      <c r="T891" s="52">
        <v>0</v>
      </c>
      <c r="U891" s="52">
        <v>0</v>
      </c>
      <c r="V891" s="52">
        <v>0</v>
      </c>
      <c r="W891" s="52">
        <v>0</v>
      </c>
    </row>
    <row r="892" spans="2:23" ht="31.2">
      <c r="B892" s="137"/>
      <c r="C892" s="137"/>
      <c r="D892" s="137"/>
      <c r="E892" s="137"/>
      <c r="F892" s="51" t="s">
        <v>203</v>
      </c>
      <c r="G892" s="52">
        <f t="shared" si="33"/>
        <v>2013.5</v>
      </c>
      <c r="H892" s="52">
        <f t="shared" si="34"/>
        <v>0</v>
      </c>
      <c r="I892" s="52">
        <f t="shared" si="34"/>
        <v>1408.3</v>
      </c>
      <c r="J892" s="52">
        <f t="shared" si="34"/>
        <v>605.20000000000005</v>
      </c>
      <c r="K892" s="52">
        <f t="shared" si="32"/>
        <v>0</v>
      </c>
      <c r="L892" s="52">
        <v>0</v>
      </c>
      <c r="M892" s="52">
        <v>1408.3</v>
      </c>
      <c r="N892" s="52">
        <v>605.20000000000005</v>
      </c>
      <c r="O892" s="52">
        <v>0</v>
      </c>
      <c r="P892" s="52">
        <v>0</v>
      </c>
      <c r="Q892" s="52">
        <v>0</v>
      </c>
      <c r="R892" s="52">
        <v>0</v>
      </c>
      <c r="S892" s="52">
        <v>0</v>
      </c>
      <c r="T892" s="52">
        <v>0</v>
      </c>
      <c r="U892" s="52">
        <v>0</v>
      </c>
      <c r="V892" s="52">
        <v>0</v>
      </c>
      <c r="W892" s="52">
        <v>0</v>
      </c>
    </row>
    <row r="893" spans="2:23">
      <c r="B893" s="137"/>
      <c r="C893" s="137"/>
      <c r="D893" s="137"/>
      <c r="E893" s="137"/>
      <c r="F893" s="51" t="s">
        <v>204</v>
      </c>
      <c r="G893" s="52">
        <f t="shared" si="33"/>
        <v>2894.5000000000005</v>
      </c>
      <c r="H893" s="52">
        <f t="shared" si="34"/>
        <v>2452.3000000000002</v>
      </c>
      <c r="I893" s="52">
        <f t="shared" si="34"/>
        <v>309.3</v>
      </c>
      <c r="J893" s="52">
        <f t="shared" si="34"/>
        <v>132.9</v>
      </c>
      <c r="K893" s="52">
        <f t="shared" si="32"/>
        <v>0</v>
      </c>
      <c r="L893" s="52">
        <v>0</v>
      </c>
      <c r="M893" s="52">
        <v>309.3</v>
      </c>
      <c r="N893" s="52">
        <v>132.9</v>
      </c>
      <c r="O893" s="52">
        <v>0</v>
      </c>
      <c r="P893" s="52">
        <v>0</v>
      </c>
      <c r="Q893" s="52">
        <v>0</v>
      </c>
      <c r="R893" s="52">
        <v>0</v>
      </c>
      <c r="S893" s="52">
        <v>0</v>
      </c>
      <c r="T893" s="52">
        <v>2452.3000000000002</v>
      </c>
      <c r="U893" s="52">
        <v>0</v>
      </c>
      <c r="V893" s="52">
        <v>0</v>
      </c>
      <c r="W893" s="52">
        <v>0</v>
      </c>
    </row>
    <row r="894" spans="2:23">
      <c r="B894" s="137"/>
      <c r="C894" s="137"/>
      <c r="D894" s="137"/>
      <c r="E894" s="137"/>
      <c r="F894" s="51" t="s">
        <v>55</v>
      </c>
      <c r="G894" s="52">
        <f t="shared" si="33"/>
        <v>15840.5</v>
      </c>
      <c r="H894" s="52">
        <f t="shared" si="34"/>
        <v>0</v>
      </c>
      <c r="I894" s="52">
        <f t="shared" si="34"/>
        <v>11357.6</v>
      </c>
      <c r="J894" s="52">
        <f t="shared" si="34"/>
        <v>4482.8999999999996</v>
      </c>
      <c r="K894" s="52">
        <f t="shared" si="32"/>
        <v>0</v>
      </c>
      <c r="L894" s="52">
        <v>0</v>
      </c>
      <c r="M894" s="52">
        <v>10429.700000000001</v>
      </c>
      <c r="N894" s="52">
        <v>4482.8999999999996</v>
      </c>
      <c r="O894" s="52">
        <v>0</v>
      </c>
      <c r="P894" s="52">
        <v>0</v>
      </c>
      <c r="Q894" s="52">
        <v>0</v>
      </c>
      <c r="R894" s="52">
        <v>0</v>
      </c>
      <c r="S894" s="52">
        <v>0</v>
      </c>
      <c r="T894" s="52">
        <v>0</v>
      </c>
      <c r="U894" s="52">
        <v>927.9</v>
      </c>
      <c r="V894" s="52">
        <v>0</v>
      </c>
      <c r="W894" s="52">
        <v>0</v>
      </c>
    </row>
    <row r="895" spans="2:23">
      <c r="B895" s="137"/>
      <c r="C895" s="137"/>
      <c r="D895" s="137"/>
      <c r="E895" s="137" t="s">
        <v>154</v>
      </c>
      <c r="F895" s="51" t="s">
        <v>58</v>
      </c>
      <c r="G895" s="52">
        <f t="shared" si="33"/>
        <v>5610.8</v>
      </c>
      <c r="H895" s="52">
        <f t="shared" si="34"/>
        <v>0</v>
      </c>
      <c r="I895" s="52">
        <f t="shared" si="34"/>
        <v>3566.3</v>
      </c>
      <c r="J895" s="52">
        <f t="shared" si="34"/>
        <v>2044.5</v>
      </c>
      <c r="K895" s="52">
        <f t="shared" si="32"/>
        <v>0</v>
      </c>
      <c r="L895" s="52">
        <v>0</v>
      </c>
      <c r="M895" s="52">
        <v>3566.3</v>
      </c>
      <c r="N895" s="52">
        <v>2044.5</v>
      </c>
      <c r="O895" s="52">
        <v>0</v>
      </c>
      <c r="P895" s="52">
        <v>0</v>
      </c>
      <c r="Q895" s="52">
        <v>0</v>
      </c>
      <c r="R895" s="52">
        <v>0</v>
      </c>
      <c r="S895" s="52">
        <v>0</v>
      </c>
      <c r="T895" s="52">
        <v>0</v>
      </c>
      <c r="U895" s="52">
        <v>0</v>
      </c>
      <c r="V895" s="52">
        <v>0</v>
      </c>
      <c r="W895" s="52">
        <v>0</v>
      </c>
    </row>
    <row r="896" spans="2:23">
      <c r="B896" s="137"/>
      <c r="C896" s="137"/>
      <c r="D896" s="137"/>
      <c r="E896" s="137"/>
      <c r="F896" s="51" t="s">
        <v>205</v>
      </c>
      <c r="G896" s="52">
        <f t="shared" si="33"/>
        <v>1768.6</v>
      </c>
      <c r="H896" s="52">
        <f t="shared" si="34"/>
        <v>0</v>
      </c>
      <c r="I896" s="52">
        <f t="shared" si="34"/>
        <v>1237.3</v>
      </c>
      <c r="J896" s="52">
        <f t="shared" si="34"/>
        <v>531.29999999999995</v>
      </c>
      <c r="K896" s="52">
        <f t="shared" si="32"/>
        <v>0</v>
      </c>
      <c r="L896" s="52">
        <v>0</v>
      </c>
      <c r="M896" s="52">
        <v>1237.3</v>
      </c>
      <c r="N896" s="52">
        <v>531.29999999999995</v>
      </c>
      <c r="O896" s="52">
        <v>0</v>
      </c>
      <c r="P896" s="52">
        <v>0</v>
      </c>
      <c r="Q896" s="52">
        <v>0</v>
      </c>
      <c r="R896" s="52">
        <v>0</v>
      </c>
      <c r="S896" s="52">
        <v>0</v>
      </c>
      <c r="T896" s="52">
        <v>0</v>
      </c>
      <c r="U896" s="52">
        <v>0</v>
      </c>
      <c r="V896" s="52">
        <v>0</v>
      </c>
      <c r="W896" s="52">
        <v>0</v>
      </c>
    </row>
    <row r="897" spans="2:23">
      <c r="B897" s="137"/>
      <c r="C897" s="137"/>
      <c r="D897" s="137"/>
      <c r="E897" s="137"/>
      <c r="F897" s="51" t="s">
        <v>206</v>
      </c>
      <c r="G897" s="52">
        <f t="shared" si="33"/>
        <v>1633.9</v>
      </c>
      <c r="H897" s="52">
        <f t="shared" si="34"/>
        <v>0</v>
      </c>
      <c r="I897" s="52">
        <f t="shared" si="34"/>
        <v>1142.7</v>
      </c>
      <c r="J897" s="52">
        <f t="shared" si="34"/>
        <v>491.2</v>
      </c>
      <c r="K897" s="52">
        <f t="shared" si="32"/>
        <v>0</v>
      </c>
      <c r="L897" s="52">
        <v>0</v>
      </c>
      <c r="M897" s="52">
        <v>1142.7</v>
      </c>
      <c r="N897" s="52">
        <v>491.2</v>
      </c>
      <c r="O897" s="52">
        <v>0</v>
      </c>
      <c r="P897" s="52">
        <v>0</v>
      </c>
      <c r="Q897" s="52">
        <v>0</v>
      </c>
      <c r="R897" s="52">
        <v>0</v>
      </c>
      <c r="S897" s="52">
        <v>0</v>
      </c>
      <c r="T897" s="52">
        <v>0</v>
      </c>
      <c r="U897" s="52">
        <v>0</v>
      </c>
      <c r="V897" s="52">
        <v>0</v>
      </c>
      <c r="W897" s="52">
        <v>0</v>
      </c>
    </row>
    <row r="898" spans="2:23">
      <c r="B898" s="137"/>
      <c r="C898" s="137"/>
      <c r="D898" s="137"/>
      <c r="E898" s="137"/>
      <c r="F898" s="51" t="s">
        <v>207</v>
      </c>
      <c r="G898" s="52">
        <f t="shared" si="33"/>
        <v>663.4</v>
      </c>
      <c r="H898" s="52">
        <f t="shared" si="34"/>
        <v>0</v>
      </c>
      <c r="I898" s="52">
        <f t="shared" si="34"/>
        <v>105.5</v>
      </c>
      <c r="J898" s="52">
        <f t="shared" si="34"/>
        <v>557.9</v>
      </c>
      <c r="K898" s="52">
        <f t="shared" si="34"/>
        <v>0</v>
      </c>
      <c r="L898" s="52">
        <v>0</v>
      </c>
      <c r="M898" s="52">
        <v>105.5</v>
      </c>
      <c r="N898" s="52">
        <v>557.9</v>
      </c>
      <c r="O898" s="52">
        <v>0</v>
      </c>
      <c r="P898" s="52">
        <v>0</v>
      </c>
      <c r="Q898" s="52">
        <v>0</v>
      </c>
      <c r="R898" s="52">
        <v>0</v>
      </c>
      <c r="S898" s="52">
        <v>0</v>
      </c>
      <c r="T898" s="52">
        <v>0</v>
      </c>
      <c r="U898" s="52">
        <v>0</v>
      </c>
      <c r="V898" s="52">
        <v>0</v>
      </c>
      <c r="W898" s="52">
        <v>0</v>
      </c>
    </row>
    <row r="899" spans="2:23" ht="31.2">
      <c r="B899" s="137"/>
      <c r="C899" s="137"/>
      <c r="D899" s="137"/>
      <c r="E899" s="137"/>
      <c r="F899" s="51" t="s">
        <v>208</v>
      </c>
      <c r="G899" s="52">
        <f t="shared" ref="G899:G962" si="35">SUM(H899:K899)</f>
        <v>108.9</v>
      </c>
      <c r="H899" s="52">
        <f t="shared" ref="H899:K962" si="36">SUM(L899,P899,T899)</f>
        <v>0</v>
      </c>
      <c r="I899" s="52">
        <f t="shared" si="36"/>
        <v>76.400000000000006</v>
      </c>
      <c r="J899" s="52">
        <f t="shared" si="36"/>
        <v>32.5</v>
      </c>
      <c r="K899" s="52">
        <f t="shared" si="36"/>
        <v>0</v>
      </c>
      <c r="L899" s="52">
        <v>0</v>
      </c>
      <c r="M899" s="52">
        <v>76.400000000000006</v>
      </c>
      <c r="N899" s="52">
        <v>32.5</v>
      </c>
      <c r="O899" s="52">
        <v>0</v>
      </c>
      <c r="P899" s="52">
        <v>0</v>
      </c>
      <c r="Q899" s="52">
        <v>0</v>
      </c>
      <c r="R899" s="52">
        <v>0</v>
      </c>
      <c r="S899" s="52">
        <v>0</v>
      </c>
      <c r="T899" s="52">
        <v>0</v>
      </c>
      <c r="U899" s="52">
        <v>0</v>
      </c>
      <c r="V899" s="52">
        <v>0</v>
      </c>
      <c r="W899" s="52">
        <v>0</v>
      </c>
    </row>
    <row r="900" spans="2:23">
      <c r="B900" s="137"/>
      <c r="C900" s="137"/>
      <c r="D900" s="137"/>
      <c r="E900" s="137"/>
      <c r="F900" s="51" t="s">
        <v>209</v>
      </c>
      <c r="G900" s="52">
        <f t="shared" si="35"/>
        <v>0</v>
      </c>
      <c r="H900" s="52">
        <f t="shared" si="36"/>
        <v>0</v>
      </c>
      <c r="I900" s="52">
        <f t="shared" si="36"/>
        <v>0</v>
      </c>
      <c r="J900" s="52">
        <f t="shared" si="36"/>
        <v>0</v>
      </c>
      <c r="K900" s="52">
        <f t="shared" si="36"/>
        <v>0</v>
      </c>
      <c r="L900" s="52">
        <v>0</v>
      </c>
      <c r="M900" s="52">
        <v>0</v>
      </c>
      <c r="N900" s="52">
        <v>0</v>
      </c>
      <c r="O900" s="52">
        <v>0</v>
      </c>
      <c r="P900" s="52">
        <v>0</v>
      </c>
      <c r="Q900" s="52">
        <v>0</v>
      </c>
      <c r="R900" s="52">
        <v>0</v>
      </c>
      <c r="S900" s="52">
        <v>0</v>
      </c>
      <c r="T900" s="52">
        <v>0</v>
      </c>
      <c r="U900" s="52">
        <v>0</v>
      </c>
      <c r="V900" s="52">
        <v>0</v>
      </c>
      <c r="W900" s="52">
        <v>0</v>
      </c>
    </row>
    <row r="901" spans="2:23">
      <c r="B901" s="137"/>
      <c r="C901" s="137"/>
      <c r="D901" s="137"/>
      <c r="E901" s="137"/>
      <c r="F901" s="51" t="s">
        <v>55</v>
      </c>
      <c r="G901" s="52">
        <f t="shared" si="35"/>
        <v>1436</v>
      </c>
      <c r="H901" s="52">
        <f t="shared" si="36"/>
        <v>0</v>
      </c>
      <c r="I901" s="52">
        <f t="shared" si="36"/>
        <v>1004.4</v>
      </c>
      <c r="J901" s="52">
        <f t="shared" si="36"/>
        <v>431.6</v>
      </c>
      <c r="K901" s="52">
        <f t="shared" si="36"/>
        <v>0</v>
      </c>
      <c r="L901" s="52">
        <v>0</v>
      </c>
      <c r="M901" s="52">
        <v>1004.4</v>
      </c>
      <c r="N901" s="52">
        <v>431.6</v>
      </c>
      <c r="O901" s="52">
        <v>0</v>
      </c>
      <c r="P901" s="52">
        <v>0</v>
      </c>
      <c r="Q901" s="52">
        <v>0</v>
      </c>
      <c r="R901" s="52">
        <v>0</v>
      </c>
      <c r="S901" s="52">
        <v>0</v>
      </c>
      <c r="T901" s="52">
        <v>0</v>
      </c>
      <c r="U901" s="52">
        <v>0</v>
      </c>
      <c r="V901" s="52">
        <v>0</v>
      </c>
      <c r="W901" s="52">
        <v>0</v>
      </c>
    </row>
    <row r="902" spans="2:23" ht="62.4">
      <c r="B902" s="137"/>
      <c r="C902" s="137"/>
      <c r="D902" s="137"/>
      <c r="E902" s="51" t="s">
        <v>210</v>
      </c>
      <c r="F902" s="51" t="s">
        <v>233</v>
      </c>
      <c r="G902" s="52">
        <f t="shared" si="35"/>
        <v>41.900000000000006</v>
      </c>
      <c r="H902" s="52">
        <f t="shared" si="36"/>
        <v>0</v>
      </c>
      <c r="I902" s="52">
        <f t="shared" si="36"/>
        <v>29.1</v>
      </c>
      <c r="J902" s="52">
        <f t="shared" si="36"/>
        <v>12.8</v>
      </c>
      <c r="K902" s="52">
        <f t="shared" si="36"/>
        <v>0</v>
      </c>
      <c r="L902" s="52">
        <v>0</v>
      </c>
      <c r="M902" s="52">
        <v>29.1</v>
      </c>
      <c r="N902" s="52">
        <v>12.8</v>
      </c>
      <c r="O902" s="52">
        <v>0</v>
      </c>
      <c r="P902" s="52">
        <v>0</v>
      </c>
      <c r="Q902" s="52">
        <v>0</v>
      </c>
      <c r="R902" s="52">
        <v>0</v>
      </c>
      <c r="S902" s="52">
        <v>0</v>
      </c>
      <c r="T902" s="52">
        <v>0</v>
      </c>
      <c r="U902" s="52">
        <v>0</v>
      </c>
      <c r="V902" s="52">
        <v>0</v>
      </c>
      <c r="W902" s="52">
        <v>0</v>
      </c>
    </row>
    <row r="903" spans="2:23">
      <c r="B903" s="137"/>
      <c r="C903" s="137"/>
      <c r="D903" s="137"/>
      <c r="E903" s="137" t="s">
        <v>211</v>
      </c>
      <c r="F903" s="137" t="s">
        <v>197</v>
      </c>
      <c r="G903" s="52">
        <f t="shared" si="35"/>
        <v>1162.5999999999999</v>
      </c>
      <c r="H903" s="52">
        <f t="shared" si="36"/>
        <v>0</v>
      </c>
      <c r="I903" s="52">
        <f t="shared" si="36"/>
        <v>0</v>
      </c>
      <c r="J903" s="52">
        <f t="shared" si="36"/>
        <v>1162.5999999999999</v>
      </c>
      <c r="K903" s="52">
        <f t="shared" si="36"/>
        <v>0</v>
      </c>
      <c r="L903" s="52">
        <v>0</v>
      </c>
      <c r="M903" s="52">
        <v>0</v>
      </c>
      <c r="N903" s="52">
        <v>1162.5999999999999</v>
      </c>
      <c r="O903" s="52">
        <v>0</v>
      </c>
      <c r="P903" s="52">
        <v>0</v>
      </c>
      <c r="Q903" s="52">
        <v>0</v>
      </c>
      <c r="R903" s="52">
        <v>0</v>
      </c>
      <c r="S903" s="52">
        <v>0</v>
      </c>
      <c r="T903" s="52">
        <v>0</v>
      </c>
      <c r="U903" s="52">
        <v>0</v>
      </c>
      <c r="V903" s="52">
        <v>0</v>
      </c>
      <c r="W903" s="52">
        <v>0</v>
      </c>
    </row>
    <row r="904" spans="2:23">
      <c r="B904" s="137"/>
      <c r="C904" s="137"/>
      <c r="D904" s="137" t="s">
        <v>212</v>
      </c>
      <c r="E904" s="137" t="s">
        <v>58</v>
      </c>
      <c r="F904" s="137" t="s">
        <v>197</v>
      </c>
      <c r="G904" s="52">
        <f t="shared" si="35"/>
        <v>42654.799999999996</v>
      </c>
      <c r="H904" s="52">
        <f t="shared" si="36"/>
        <v>42654.799999999996</v>
      </c>
      <c r="I904" s="52">
        <f t="shared" si="36"/>
        <v>0</v>
      </c>
      <c r="J904" s="52">
        <f t="shared" si="36"/>
        <v>0</v>
      </c>
      <c r="K904" s="52">
        <f t="shared" si="36"/>
        <v>0</v>
      </c>
      <c r="L904" s="52">
        <v>6001.1</v>
      </c>
      <c r="M904" s="52">
        <v>0</v>
      </c>
      <c r="N904" s="52">
        <v>0</v>
      </c>
      <c r="O904" s="52">
        <v>0</v>
      </c>
      <c r="P904" s="52">
        <v>0</v>
      </c>
      <c r="Q904" s="52">
        <v>0</v>
      </c>
      <c r="R904" s="52">
        <v>0</v>
      </c>
      <c r="S904" s="52">
        <v>0</v>
      </c>
      <c r="T904" s="52">
        <v>36653.699999999997</v>
      </c>
      <c r="U904" s="52">
        <v>0</v>
      </c>
      <c r="V904" s="52">
        <v>0</v>
      </c>
      <c r="W904" s="52">
        <v>0</v>
      </c>
    </row>
    <row r="905" spans="2:23">
      <c r="B905" s="137"/>
      <c r="C905" s="137"/>
      <c r="D905" s="137"/>
      <c r="E905" s="137" t="s">
        <v>199</v>
      </c>
      <c r="F905" s="51" t="s">
        <v>213</v>
      </c>
      <c r="G905" s="52">
        <f t="shared" si="35"/>
        <v>9.1999999999999993</v>
      </c>
      <c r="H905" s="52">
        <f t="shared" si="36"/>
        <v>9.1999999999999993</v>
      </c>
      <c r="I905" s="52">
        <f t="shared" si="36"/>
        <v>0</v>
      </c>
      <c r="J905" s="52">
        <f t="shared" si="36"/>
        <v>0</v>
      </c>
      <c r="K905" s="52">
        <f t="shared" si="36"/>
        <v>0</v>
      </c>
      <c r="L905" s="52">
        <v>9.1999999999999993</v>
      </c>
      <c r="M905" s="52">
        <v>0</v>
      </c>
      <c r="N905" s="52">
        <v>0</v>
      </c>
      <c r="O905" s="52">
        <v>0</v>
      </c>
      <c r="P905" s="52">
        <v>0</v>
      </c>
      <c r="Q905" s="52">
        <v>0</v>
      </c>
      <c r="R905" s="52">
        <v>0</v>
      </c>
      <c r="S905" s="52">
        <v>0</v>
      </c>
      <c r="T905" s="52">
        <v>0</v>
      </c>
      <c r="U905" s="52">
        <v>0</v>
      </c>
      <c r="V905" s="52">
        <v>0</v>
      </c>
      <c r="W905" s="52">
        <v>0</v>
      </c>
    </row>
    <row r="906" spans="2:23">
      <c r="B906" s="137"/>
      <c r="C906" s="137"/>
      <c r="D906" s="137"/>
      <c r="E906" s="137"/>
      <c r="F906" s="51" t="s">
        <v>55</v>
      </c>
      <c r="G906" s="52">
        <f t="shared" si="35"/>
        <v>13555.4</v>
      </c>
      <c r="H906" s="52">
        <f t="shared" si="36"/>
        <v>13555.4</v>
      </c>
      <c r="I906" s="52">
        <f t="shared" si="36"/>
        <v>0</v>
      </c>
      <c r="J906" s="52">
        <f t="shared" si="36"/>
        <v>0</v>
      </c>
      <c r="K906" s="52">
        <f t="shared" si="36"/>
        <v>0</v>
      </c>
      <c r="L906" s="52">
        <v>2773.4</v>
      </c>
      <c r="M906" s="52">
        <v>0</v>
      </c>
      <c r="N906" s="52">
        <v>0</v>
      </c>
      <c r="O906" s="52">
        <v>0</v>
      </c>
      <c r="P906" s="52">
        <v>0</v>
      </c>
      <c r="Q906" s="52">
        <v>0</v>
      </c>
      <c r="R906" s="52">
        <v>0</v>
      </c>
      <c r="S906" s="52">
        <v>0</v>
      </c>
      <c r="T906" s="52">
        <v>10782</v>
      </c>
      <c r="U906" s="52">
        <v>0</v>
      </c>
      <c r="V906" s="52">
        <v>0</v>
      </c>
      <c r="W906" s="52">
        <v>0</v>
      </c>
    </row>
    <row r="907" spans="2:23">
      <c r="B907" s="137"/>
      <c r="C907" s="137"/>
      <c r="D907" s="137"/>
      <c r="E907" s="137" t="s">
        <v>112</v>
      </c>
      <c r="F907" s="137" t="s">
        <v>197</v>
      </c>
      <c r="G907" s="52">
        <f t="shared" si="35"/>
        <v>2247.3000000000002</v>
      </c>
      <c r="H907" s="52">
        <f t="shared" si="36"/>
        <v>2247.3000000000002</v>
      </c>
      <c r="I907" s="52">
        <f t="shared" si="36"/>
        <v>0</v>
      </c>
      <c r="J907" s="52">
        <f t="shared" si="36"/>
        <v>0</v>
      </c>
      <c r="K907" s="52">
        <f t="shared" si="36"/>
        <v>0</v>
      </c>
      <c r="L907" s="52">
        <v>0</v>
      </c>
      <c r="M907" s="52">
        <v>0</v>
      </c>
      <c r="N907" s="52">
        <v>0</v>
      </c>
      <c r="O907" s="52">
        <v>0</v>
      </c>
      <c r="P907" s="52">
        <v>0</v>
      </c>
      <c r="Q907" s="52">
        <v>0</v>
      </c>
      <c r="R907" s="52">
        <v>0</v>
      </c>
      <c r="S907" s="52">
        <v>0</v>
      </c>
      <c r="T907" s="52">
        <v>2247.3000000000002</v>
      </c>
      <c r="U907" s="52">
        <v>0</v>
      </c>
      <c r="V907" s="52">
        <v>0</v>
      </c>
      <c r="W907" s="52">
        <v>0</v>
      </c>
    </row>
    <row r="908" spans="2:23">
      <c r="B908" s="137"/>
      <c r="C908" s="137"/>
      <c r="D908" s="137"/>
      <c r="E908" s="137" t="s">
        <v>194</v>
      </c>
      <c r="F908" s="137" t="s">
        <v>197</v>
      </c>
      <c r="G908" s="52">
        <f t="shared" si="35"/>
        <v>680.4</v>
      </c>
      <c r="H908" s="52">
        <f t="shared" si="36"/>
        <v>680.4</v>
      </c>
      <c r="I908" s="52">
        <f t="shared" si="36"/>
        <v>0</v>
      </c>
      <c r="J908" s="52">
        <f t="shared" si="36"/>
        <v>0</v>
      </c>
      <c r="K908" s="52">
        <f t="shared" si="36"/>
        <v>0</v>
      </c>
      <c r="L908" s="52">
        <v>180.5</v>
      </c>
      <c r="M908" s="52">
        <v>0</v>
      </c>
      <c r="N908" s="52">
        <v>0</v>
      </c>
      <c r="O908" s="52">
        <v>0</v>
      </c>
      <c r="P908" s="52">
        <v>0</v>
      </c>
      <c r="Q908" s="52">
        <v>0</v>
      </c>
      <c r="R908" s="52">
        <v>0</v>
      </c>
      <c r="S908" s="52">
        <v>0</v>
      </c>
      <c r="T908" s="52">
        <v>499.9</v>
      </c>
      <c r="U908" s="52">
        <v>0</v>
      </c>
      <c r="V908" s="52">
        <v>0</v>
      </c>
      <c r="W908" s="52">
        <v>0</v>
      </c>
    </row>
    <row r="909" spans="2:23">
      <c r="B909" s="137"/>
      <c r="C909" s="137"/>
      <c r="D909" s="137"/>
      <c r="E909" s="137" t="s">
        <v>200</v>
      </c>
      <c r="F909" s="51" t="s">
        <v>214</v>
      </c>
      <c r="G909" s="52">
        <f t="shared" si="35"/>
        <v>13467.8</v>
      </c>
      <c r="H909" s="52">
        <f t="shared" si="36"/>
        <v>13467.8</v>
      </c>
      <c r="I909" s="52">
        <f t="shared" si="36"/>
        <v>0</v>
      </c>
      <c r="J909" s="52">
        <f t="shared" si="36"/>
        <v>0</v>
      </c>
      <c r="K909" s="52">
        <f t="shared" si="36"/>
        <v>0</v>
      </c>
      <c r="L909" s="52">
        <v>0</v>
      </c>
      <c r="M909" s="52">
        <v>0</v>
      </c>
      <c r="N909" s="52">
        <v>0</v>
      </c>
      <c r="O909" s="52">
        <v>0</v>
      </c>
      <c r="P909" s="52">
        <v>0</v>
      </c>
      <c r="Q909" s="52">
        <v>0</v>
      </c>
      <c r="R909" s="52">
        <v>0</v>
      </c>
      <c r="S909" s="52">
        <v>0</v>
      </c>
      <c r="T909" s="52">
        <v>13467.8</v>
      </c>
      <c r="U909" s="52">
        <v>0</v>
      </c>
      <c r="V909" s="52">
        <v>0</v>
      </c>
      <c r="W909" s="52">
        <v>0</v>
      </c>
    </row>
    <row r="910" spans="2:23" ht="31.2">
      <c r="B910" s="137"/>
      <c r="C910" s="137"/>
      <c r="D910" s="137"/>
      <c r="E910" s="137"/>
      <c r="F910" s="51" t="s">
        <v>215</v>
      </c>
      <c r="G910" s="52">
        <f t="shared" si="35"/>
        <v>1547.2</v>
      </c>
      <c r="H910" s="52">
        <f t="shared" si="36"/>
        <v>1547.2</v>
      </c>
      <c r="I910" s="52">
        <f t="shared" si="36"/>
        <v>0</v>
      </c>
      <c r="J910" s="52">
        <f t="shared" si="36"/>
        <v>0</v>
      </c>
      <c r="K910" s="52">
        <f t="shared" si="36"/>
        <v>0</v>
      </c>
      <c r="L910" s="52">
        <v>288.2</v>
      </c>
      <c r="M910" s="52">
        <v>0</v>
      </c>
      <c r="N910" s="52">
        <v>0</v>
      </c>
      <c r="O910" s="52">
        <v>0</v>
      </c>
      <c r="P910" s="52">
        <v>0</v>
      </c>
      <c r="Q910" s="52">
        <v>0</v>
      </c>
      <c r="R910" s="52">
        <v>0</v>
      </c>
      <c r="S910" s="52">
        <v>0</v>
      </c>
      <c r="T910" s="52">
        <v>1259</v>
      </c>
      <c r="U910" s="52">
        <v>0</v>
      </c>
      <c r="V910" s="52">
        <v>0</v>
      </c>
      <c r="W910" s="52">
        <v>0</v>
      </c>
    </row>
    <row r="911" spans="2:23">
      <c r="B911" s="137"/>
      <c r="C911" s="137"/>
      <c r="D911" s="137"/>
      <c r="E911" s="137"/>
      <c r="F911" s="51" t="s">
        <v>216</v>
      </c>
      <c r="G911" s="52">
        <f t="shared" si="35"/>
        <v>613.9</v>
      </c>
      <c r="H911" s="52">
        <f t="shared" si="36"/>
        <v>613.9</v>
      </c>
      <c r="I911" s="52">
        <f t="shared" si="36"/>
        <v>0</v>
      </c>
      <c r="J911" s="52">
        <f t="shared" si="36"/>
        <v>0</v>
      </c>
      <c r="K911" s="52">
        <f t="shared" si="36"/>
        <v>0</v>
      </c>
      <c r="L911" s="52">
        <v>9.9</v>
      </c>
      <c r="M911" s="52">
        <v>0</v>
      </c>
      <c r="N911" s="52">
        <v>0</v>
      </c>
      <c r="O911" s="52">
        <v>0</v>
      </c>
      <c r="P911" s="52">
        <v>0</v>
      </c>
      <c r="Q911" s="52">
        <v>0</v>
      </c>
      <c r="R911" s="52">
        <v>0</v>
      </c>
      <c r="S911" s="52">
        <v>0</v>
      </c>
      <c r="T911" s="52">
        <v>604</v>
      </c>
      <c r="U911" s="52">
        <v>0</v>
      </c>
      <c r="V911" s="52">
        <v>0</v>
      </c>
      <c r="W911" s="52">
        <v>0</v>
      </c>
    </row>
    <row r="912" spans="2:23">
      <c r="B912" s="137"/>
      <c r="C912" s="137"/>
      <c r="D912" s="137"/>
      <c r="E912" s="137"/>
      <c r="F912" s="51" t="s">
        <v>55</v>
      </c>
      <c r="G912" s="52">
        <f t="shared" si="35"/>
        <v>3014.4</v>
      </c>
      <c r="H912" s="52">
        <f t="shared" si="36"/>
        <v>3014.4</v>
      </c>
      <c r="I912" s="52">
        <f t="shared" si="36"/>
        <v>0</v>
      </c>
      <c r="J912" s="52">
        <f t="shared" si="36"/>
        <v>0</v>
      </c>
      <c r="K912" s="52">
        <f t="shared" si="36"/>
        <v>0</v>
      </c>
      <c r="L912" s="52">
        <v>217.9</v>
      </c>
      <c r="M912" s="52">
        <v>0</v>
      </c>
      <c r="N912" s="52">
        <v>0</v>
      </c>
      <c r="O912" s="52">
        <v>0</v>
      </c>
      <c r="P912" s="52">
        <v>0</v>
      </c>
      <c r="Q912" s="52">
        <v>0</v>
      </c>
      <c r="R912" s="52">
        <v>0</v>
      </c>
      <c r="S912" s="52">
        <v>0</v>
      </c>
      <c r="T912" s="52">
        <v>2796.5</v>
      </c>
      <c r="U912" s="52">
        <v>0</v>
      </c>
      <c r="V912" s="52">
        <v>0</v>
      </c>
      <c r="W912" s="52">
        <v>0</v>
      </c>
    </row>
    <row r="913" spans="2:23">
      <c r="B913" s="137"/>
      <c r="C913" s="137"/>
      <c r="D913" s="137"/>
      <c r="E913" s="137" t="s">
        <v>201</v>
      </c>
      <c r="F913" s="137" t="s">
        <v>197</v>
      </c>
      <c r="G913" s="52">
        <f t="shared" si="35"/>
        <v>0</v>
      </c>
      <c r="H913" s="52">
        <f t="shared" si="36"/>
        <v>0</v>
      </c>
      <c r="I913" s="52">
        <f t="shared" si="36"/>
        <v>0</v>
      </c>
      <c r="J913" s="52">
        <f t="shared" si="36"/>
        <v>0</v>
      </c>
      <c r="K913" s="52">
        <f t="shared" si="36"/>
        <v>0</v>
      </c>
      <c r="L913" s="52">
        <v>0</v>
      </c>
      <c r="M913" s="52">
        <v>0</v>
      </c>
      <c r="N913" s="52">
        <v>0</v>
      </c>
      <c r="O913" s="52">
        <v>0</v>
      </c>
      <c r="P913" s="52">
        <v>0</v>
      </c>
      <c r="Q913" s="52">
        <v>0</v>
      </c>
      <c r="R913" s="52">
        <v>0</v>
      </c>
      <c r="S913" s="52">
        <v>0</v>
      </c>
      <c r="T913" s="52">
        <v>0</v>
      </c>
      <c r="U913" s="52">
        <v>0</v>
      </c>
      <c r="V913" s="52">
        <v>0</v>
      </c>
      <c r="W913" s="52">
        <v>0</v>
      </c>
    </row>
    <row r="914" spans="2:23">
      <c r="B914" s="137"/>
      <c r="C914" s="137"/>
      <c r="D914" s="137"/>
      <c r="E914" s="137" t="s">
        <v>217</v>
      </c>
      <c r="F914" s="137" t="s">
        <v>197</v>
      </c>
      <c r="G914" s="52">
        <f t="shared" si="35"/>
        <v>3940</v>
      </c>
      <c r="H914" s="52">
        <f t="shared" si="36"/>
        <v>3940</v>
      </c>
      <c r="I914" s="52">
        <f t="shared" si="36"/>
        <v>0</v>
      </c>
      <c r="J914" s="52">
        <f t="shared" si="36"/>
        <v>0</v>
      </c>
      <c r="K914" s="52">
        <f t="shared" si="36"/>
        <v>0</v>
      </c>
      <c r="L914" s="52">
        <v>2441.1999999999998</v>
      </c>
      <c r="M914" s="52">
        <v>0</v>
      </c>
      <c r="N914" s="52">
        <v>0</v>
      </c>
      <c r="O914" s="52">
        <v>0</v>
      </c>
      <c r="P914" s="52">
        <v>0</v>
      </c>
      <c r="Q914" s="52">
        <v>0</v>
      </c>
      <c r="R914" s="52">
        <v>0</v>
      </c>
      <c r="S914" s="52">
        <v>0</v>
      </c>
      <c r="T914" s="52">
        <v>1498.8</v>
      </c>
      <c r="U914" s="52">
        <v>0</v>
      </c>
      <c r="V914" s="52">
        <v>0</v>
      </c>
      <c r="W914" s="52">
        <v>0</v>
      </c>
    </row>
    <row r="915" spans="2:23">
      <c r="B915" s="137"/>
      <c r="C915" s="137"/>
      <c r="D915" s="137"/>
      <c r="E915" s="137" t="s">
        <v>218</v>
      </c>
      <c r="F915" s="137" t="s">
        <v>197</v>
      </c>
      <c r="G915" s="52">
        <f t="shared" si="35"/>
        <v>1200.3</v>
      </c>
      <c r="H915" s="52">
        <f t="shared" si="36"/>
        <v>1200.3</v>
      </c>
      <c r="I915" s="52">
        <f t="shared" si="36"/>
        <v>0</v>
      </c>
      <c r="J915" s="52">
        <f t="shared" si="36"/>
        <v>0</v>
      </c>
      <c r="K915" s="52">
        <f t="shared" si="36"/>
        <v>0</v>
      </c>
      <c r="L915" s="52">
        <v>0</v>
      </c>
      <c r="M915" s="52">
        <v>0</v>
      </c>
      <c r="N915" s="52">
        <v>0</v>
      </c>
      <c r="O915" s="52">
        <v>0</v>
      </c>
      <c r="P915" s="52">
        <v>0</v>
      </c>
      <c r="Q915" s="52">
        <v>0</v>
      </c>
      <c r="R915" s="52">
        <v>0</v>
      </c>
      <c r="S915" s="52">
        <v>0</v>
      </c>
      <c r="T915" s="52">
        <v>1200.3</v>
      </c>
      <c r="U915" s="52">
        <v>0</v>
      </c>
      <c r="V915" s="52">
        <v>0</v>
      </c>
      <c r="W915" s="52">
        <v>0</v>
      </c>
    </row>
    <row r="916" spans="2:23">
      <c r="B916" s="137"/>
      <c r="C916" s="137"/>
      <c r="D916" s="137"/>
      <c r="E916" s="137" t="s">
        <v>202</v>
      </c>
      <c r="F916" s="137" t="s">
        <v>197</v>
      </c>
      <c r="G916" s="52">
        <f t="shared" si="35"/>
        <v>0</v>
      </c>
      <c r="H916" s="52">
        <f t="shared" si="36"/>
        <v>0</v>
      </c>
      <c r="I916" s="52">
        <f t="shared" si="36"/>
        <v>0</v>
      </c>
      <c r="J916" s="52">
        <f t="shared" si="36"/>
        <v>0</v>
      </c>
      <c r="K916" s="52">
        <f t="shared" si="36"/>
        <v>0</v>
      </c>
      <c r="L916" s="52">
        <v>0</v>
      </c>
      <c r="M916" s="52">
        <v>0</v>
      </c>
      <c r="N916" s="52">
        <v>0</v>
      </c>
      <c r="O916" s="52">
        <v>0</v>
      </c>
      <c r="P916" s="52">
        <v>0</v>
      </c>
      <c r="Q916" s="52">
        <v>0</v>
      </c>
      <c r="R916" s="52">
        <v>0</v>
      </c>
      <c r="S916" s="52">
        <v>0</v>
      </c>
      <c r="T916" s="52">
        <v>0</v>
      </c>
      <c r="U916" s="52">
        <v>0</v>
      </c>
      <c r="V916" s="52">
        <v>0</v>
      </c>
      <c r="W916" s="52">
        <v>0</v>
      </c>
    </row>
    <row r="917" spans="2:23">
      <c r="B917" s="137"/>
      <c r="C917" s="137"/>
      <c r="D917" s="137"/>
      <c r="E917" s="137" t="s">
        <v>235</v>
      </c>
      <c r="F917" s="137" t="s">
        <v>197</v>
      </c>
      <c r="G917" s="52">
        <f t="shared" si="35"/>
        <v>48.3</v>
      </c>
      <c r="H917" s="52">
        <f t="shared" si="36"/>
        <v>48.3</v>
      </c>
      <c r="I917" s="52">
        <f t="shared" si="36"/>
        <v>0</v>
      </c>
      <c r="J917" s="52">
        <f t="shared" si="36"/>
        <v>0</v>
      </c>
      <c r="K917" s="52">
        <f t="shared" si="36"/>
        <v>0</v>
      </c>
      <c r="L917" s="52">
        <v>0</v>
      </c>
      <c r="M917" s="52">
        <v>0</v>
      </c>
      <c r="N917" s="52">
        <v>0</v>
      </c>
      <c r="O917" s="52">
        <v>0</v>
      </c>
      <c r="P917" s="52">
        <v>0</v>
      </c>
      <c r="Q917" s="52">
        <v>0</v>
      </c>
      <c r="R917" s="52">
        <v>0</v>
      </c>
      <c r="S917" s="52">
        <v>0</v>
      </c>
      <c r="T917" s="52">
        <v>48.3</v>
      </c>
      <c r="U917" s="52">
        <v>0</v>
      </c>
      <c r="V917" s="52">
        <v>0</v>
      </c>
      <c r="W917" s="52">
        <v>0</v>
      </c>
    </row>
    <row r="918" spans="2:23">
      <c r="B918" s="137"/>
      <c r="C918" s="137"/>
      <c r="D918" s="137"/>
      <c r="E918" s="137" t="s">
        <v>220</v>
      </c>
      <c r="F918" s="137" t="s">
        <v>197</v>
      </c>
      <c r="G918" s="52">
        <f t="shared" si="35"/>
        <v>33.9</v>
      </c>
      <c r="H918" s="52">
        <f t="shared" si="36"/>
        <v>33.9</v>
      </c>
      <c r="I918" s="52">
        <f t="shared" si="36"/>
        <v>0</v>
      </c>
      <c r="J918" s="52">
        <f t="shared" si="36"/>
        <v>0</v>
      </c>
      <c r="K918" s="52">
        <f t="shared" si="36"/>
        <v>0</v>
      </c>
      <c r="L918" s="52">
        <v>0</v>
      </c>
      <c r="M918" s="52">
        <v>0</v>
      </c>
      <c r="N918" s="52">
        <v>0</v>
      </c>
      <c r="O918" s="52">
        <v>0</v>
      </c>
      <c r="P918" s="52">
        <v>0</v>
      </c>
      <c r="Q918" s="52">
        <v>0</v>
      </c>
      <c r="R918" s="52">
        <v>0</v>
      </c>
      <c r="S918" s="52">
        <v>0</v>
      </c>
      <c r="T918" s="52">
        <v>33.9</v>
      </c>
      <c r="U918" s="52">
        <v>0</v>
      </c>
      <c r="V918" s="52">
        <v>0</v>
      </c>
      <c r="W918" s="52">
        <v>0</v>
      </c>
    </row>
    <row r="919" spans="2:23" ht="31.2">
      <c r="B919" s="137"/>
      <c r="C919" s="137"/>
      <c r="D919" s="137"/>
      <c r="E919" s="137" t="s">
        <v>221</v>
      </c>
      <c r="F919" s="51" t="s">
        <v>222</v>
      </c>
      <c r="G919" s="52">
        <f t="shared" si="35"/>
        <v>0</v>
      </c>
      <c r="H919" s="52">
        <f t="shared" si="36"/>
        <v>0</v>
      </c>
      <c r="I919" s="52">
        <f t="shared" si="36"/>
        <v>0</v>
      </c>
      <c r="J919" s="52">
        <f t="shared" si="36"/>
        <v>0</v>
      </c>
      <c r="K919" s="52">
        <f t="shared" si="36"/>
        <v>0</v>
      </c>
      <c r="L919" s="52">
        <v>0</v>
      </c>
      <c r="M919" s="52">
        <v>0</v>
      </c>
      <c r="N919" s="52">
        <v>0</v>
      </c>
      <c r="O919" s="52">
        <v>0</v>
      </c>
      <c r="P919" s="52">
        <v>0</v>
      </c>
      <c r="Q919" s="52">
        <v>0</v>
      </c>
      <c r="R919" s="52">
        <v>0</v>
      </c>
      <c r="S919" s="52">
        <v>0</v>
      </c>
      <c r="T919" s="52">
        <v>0</v>
      </c>
      <c r="U919" s="52">
        <v>0</v>
      </c>
      <c r="V919" s="52">
        <v>0</v>
      </c>
      <c r="W919" s="52">
        <v>0</v>
      </c>
    </row>
    <row r="920" spans="2:23">
      <c r="B920" s="137"/>
      <c r="C920" s="137"/>
      <c r="D920" s="137"/>
      <c r="E920" s="137"/>
      <c r="F920" s="51" t="s">
        <v>223</v>
      </c>
      <c r="G920" s="52">
        <f t="shared" si="35"/>
        <v>0</v>
      </c>
      <c r="H920" s="52">
        <f t="shared" si="36"/>
        <v>0</v>
      </c>
      <c r="I920" s="52">
        <f t="shared" si="36"/>
        <v>0</v>
      </c>
      <c r="J920" s="52">
        <f t="shared" si="36"/>
        <v>0</v>
      </c>
      <c r="K920" s="52">
        <f t="shared" si="36"/>
        <v>0</v>
      </c>
      <c r="L920" s="52">
        <v>0</v>
      </c>
      <c r="M920" s="52">
        <v>0</v>
      </c>
      <c r="N920" s="52">
        <v>0</v>
      </c>
      <c r="O920" s="52">
        <v>0</v>
      </c>
      <c r="P920" s="52">
        <v>0</v>
      </c>
      <c r="Q920" s="52">
        <v>0</v>
      </c>
      <c r="R920" s="52">
        <v>0</v>
      </c>
      <c r="S920" s="52">
        <v>0</v>
      </c>
      <c r="T920" s="52">
        <v>0</v>
      </c>
      <c r="U920" s="52">
        <v>0</v>
      </c>
      <c r="V920" s="52">
        <v>0</v>
      </c>
      <c r="W920" s="52">
        <v>0</v>
      </c>
    </row>
    <row r="921" spans="2:23">
      <c r="B921" s="137"/>
      <c r="C921" s="137"/>
      <c r="D921" s="137"/>
      <c r="E921" s="137" t="s">
        <v>54</v>
      </c>
      <c r="F921" s="137" t="s">
        <v>197</v>
      </c>
      <c r="G921" s="52">
        <f t="shared" si="35"/>
        <v>93.5</v>
      </c>
      <c r="H921" s="52">
        <f t="shared" si="36"/>
        <v>93.5</v>
      </c>
      <c r="I921" s="52">
        <f t="shared" si="36"/>
        <v>0</v>
      </c>
      <c r="J921" s="52">
        <f t="shared" si="36"/>
        <v>0</v>
      </c>
      <c r="K921" s="52">
        <f t="shared" si="36"/>
        <v>0</v>
      </c>
      <c r="L921" s="52">
        <v>0</v>
      </c>
      <c r="M921" s="52">
        <v>0</v>
      </c>
      <c r="N921" s="52">
        <v>0</v>
      </c>
      <c r="O921" s="52">
        <v>0</v>
      </c>
      <c r="P921" s="52">
        <v>0</v>
      </c>
      <c r="Q921" s="52">
        <v>0</v>
      </c>
      <c r="R921" s="52">
        <v>0</v>
      </c>
      <c r="S921" s="52">
        <v>0</v>
      </c>
      <c r="T921" s="52">
        <v>93.5</v>
      </c>
      <c r="U921" s="52">
        <v>0</v>
      </c>
      <c r="V921" s="52">
        <v>0</v>
      </c>
      <c r="W921" s="52">
        <v>0</v>
      </c>
    </row>
    <row r="922" spans="2:23">
      <c r="B922" s="137"/>
      <c r="C922" s="137"/>
      <c r="D922" s="137"/>
      <c r="E922" s="137" t="s">
        <v>224</v>
      </c>
      <c r="F922" s="137" t="s">
        <v>197</v>
      </c>
      <c r="G922" s="52">
        <f t="shared" si="35"/>
        <v>1146.3</v>
      </c>
      <c r="H922" s="52">
        <f t="shared" si="36"/>
        <v>1146.3</v>
      </c>
      <c r="I922" s="52">
        <f t="shared" si="36"/>
        <v>0</v>
      </c>
      <c r="J922" s="52">
        <f t="shared" si="36"/>
        <v>0</v>
      </c>
      <c r="K922" s="52">
        <f t="shared" si="36"/>
        <v>0</v>
      </c>
      <c r="L922" s="52">
        <v>80.8</v>
      </c>
      <c r="M922" s="52">
        <v>0</v>
      </c>
      <c r="N922" s="52">
        <v>0</v>
      </c>
      <c r="O922" s="52">
        <v>0</v>
      </c>
      <c r="P922" s="52">
        <v>0</v>
      </c>
      <c r="Q922" s="52">
        <v>0</v>
      </c>
      <c r="R922" s="52">
        <v>0</v>
      </c>
      <c r="S922" s="52">
        <v>0</v>
      </c>
      <c r="T922" s="52">
        <v>1065.5</v>
      </c>
      <c r="U922" s="52">
        <v>0</v>
      </c>
      <c r="V922" s="52">
        <v>0</v>
      </c>
      <c r="W922" s="52">
        <v>0</v>
      </c>
    </row>
    <row r="923" spans="2:23">
      <c r="B923" s="137"/>
      <c r="C923" s="137"/>
      <c r="D923" s="137"/>
      <c r="E923" s="137" t="s">
        <v>225</v>
      </c>
      <c r="F923" s="137" t="s">
        <v>197</v>
      </c>
      <c r="G923" s="52">
        <f t="shared" si="35"/>
        <v>0</v>
      </c>
      <c r="H923" s="52">
        <f t="shared" si="36"/>
        <v>0</v>
      </c>
      <c r="I923" s="52">
        <f t="shared" si="36"/>
        <v>0</v>
      </c>
      <c r="J923" s="52">
        <f t="shared" si="36"/>
        <v>0</v>
      </c>
      <c r="K923" s="52">
        <f t="shared" si="36"/>
        <v>0</v>
      </c>
      <c r="L923" s="52">
        <v>0</v>
      </c>
      <c r="M923" s="52">
        <v>0</v>
      </c>
      <c r="N923" s="52">
        <v>0</v>
      </c>
      <c r="O923" s="52">
        <v>0</v>
      </c>
      <c r="P923" s="52">
        <v>0</v>
      </c>
      <c r="Q923" s="52">
        <v>0</v>
      </c>
      <c r="R923" s="52">
        <v>0</v>
      </c>
      <c r="S923" s="52">
        <v>0</v>
      </c>
      <c r="T923" s="52">
        <v>0</v>
      </c>
      <c r="U923" s="52">
        <v>0</v>
      </c>
      <c r="V923" s="52">
        <v>0</v>
      </c>
      <c r="W923" s="52">
        <v>0</v>
      </c>
    </row>
    <row r="924" spans="2:23">
      <c r="B924" s="137"/>
      <c r="C924" s="137"/>
      <c r="D924" s="137"/>
      <c r="E924" s="137" t="s">
        <v>55</v>
      </c>
      <c r="F924" s="137" t="s">
        <v>197</v>
      </c>
      <c r="G924" s="52">
        <f t="shared" si="35"/>
        <v>222.1</v>
      </c>
      <c r="H924" s="52">
        <f t="shared" si="36"/>
        <v>222.1</v>
      </c>
      <c r="I924" s="52">
        <f t="shared" si="36"/>
        <v>0</v>
      </c>
      <c r="J924" s="52">
        <f t="shared" si="36"/>
        <v>0</v>
      </c>
      <c r="K924" s="52">
        <f t="shared" si="36"/>
        <v>0</v>
      </c>
      <c r="L924" s="52">
        <v>0</v>
      </c>
      <c r="M924" s="52">
        <v>0</v>
      </c>
      <c r="N924" s="52">
        <v>0</v>
      </c>
      <c r="O924" s="52">
        <v>0</v>
      </c>
      <c r="P924" s="52">
        <v>0</v>
      </c>
      <c r="Q924" s="52">
        <v>0</v>
      </c>
      <c r="R924" s="52">
        <v>0</v>
      </c>
      <c r="S924" s="52">
        <v>0</v>
      </c>
      <c r="T924" s="52">
        <v>222.1</v>
      </c>
      <c r="U924" s="52">
        <v>0</v>
      </c>
      <c r="V924" s="52">
        <v>0</v>
      </c>
      <c r="W924" s="52">
        <v>0</v>
      </c>
    </row>
    <row r="925" spans="2:23">
      <c r="B925" s="137"/>
      <c r="C925" s="137"/>
      <c r="D925" s="137"/>
      <c r="E925" s="137" t="s">
        <v>226</v>
      </c>
      <c r="F925" s="137" t="s">
        <v>197</v>
      </c>
      <c r="G925" s="52">
        <f t="shared" si="35"/>
        <v>834.8</v>
      </c>
      <c r="H925" s="52">
        <f t="shared" si="36"/>
        <v>834.8</v>
      </c>
      <c r="I925" s="52">
        <f t="shared" si="36"/>
        <v>0</v>
      </c>
      <c r="J925" s="52">
        <f t="shared" si="36"/>
        <v>0</v>
      </c>
      <c r="K925" s="52">
        <f t="shared" si="36"/>
        <v>0</v>
      </c>
      <c r="L925" s="52">
        <v>0</v>
      </c>
      <c r="M925" s="52">
        <v>0</v>
      </c>
      <c r="N925" s="52">
        <v>0</v>
      </c>
      <c r="O925" s="52">
        <v>0</v>
      </c>
      <c r="P925" s="52">
        <v>0</v>
      </c>
      <c r="Q925" s="52">
        <v>0</v>
      </c>
      <c r="R925" s="52">
        <v>0</v>
      </c>
      <c r="S925" s="52">
        <v>0</v>
      </c>
      <c r="T925" s="52">
        <v>834.8</v>
      </c>
      <c r="U925" s="52">
        <v>0</v>
      </c>
      <c r="V925" s="52">
        <v>0</v>
      </c>
      <c r="W925" s="52">
        <v>0</v>
      </c>
    </row>
    <row r="926" spans="2:23">
      <c r="B926" s="137"/>
      <c r="C926" s="137"/>
      <c r="D926" s="137" t="s">
        <v>227</v>
      </c>
      <c r="E926" s="137" t="s">
        <v>197</v>
      </c>
      <c r="F926" s="137" t="s">
        <v>197</v>
      </c>
      <c r="G926" s="52">
        <f t="shared" si="35"/>
        <v>45900.5</v>
      </c>
      <c r="H926" s="52">
        <f t="shared" si="36"/>
        <v>45900.5</v>
      </c>
      <c r="I926" s="52">
        <f t="shared" si="36"/>
        <v>0</v>
      </c>
      <c r="J926" s="52">
        <f t="shared" si="36"/>
        <v>0</v>
      </c>
      <c r="K926" s="52">
        <f t="shared" si="36"/>
        <v>0</v>
      </c>
      <c r="L926" s="52">
        <v>9260.7999999999993</v>
      </c>
      <c r="M926" s="52">
        <v>0</v>
      </c>
      <c r="N926" s="52">
        <v>0</v>
      </c>
      <c r="O926" s="52">
        <v>0</v>
      </c>
      <c r="P926" s="52">
        <v>990.5</v>
      </c>
      <c r="Q926" s="52">
        <v>0</v>
      </c>
      <c r="R926" s="52">
        <v>0</v>
      </c>
      <c r="S926" s="52">
        <v>0</v>
      </c>
      <c r="T926" s="52">
        <v>35649.199999999997</v>
      </c>
      <c r="U926" s="52">
        <v>0</v>
      </c>
      <c r="V926" s="52">
        <v>0</v>
      </c>
      <c r="W926" s="52">
        <v>0</v>
      </c>
    </row>
    <row r="927" spans="2:23">
      <c r="B927" s="137" t="s">
        <v>125</v>
      </c>
      <c r="C927" s="137" t="s">
        <v>145</v>
      </c>
      <c r="D927" s="137" t="s">
        <v>123</v>
      </c>
      <c r="E927" s="137"/>
      <c r="F927" s="137" t="s">
        <v>197</v>
      </c>
      <c r="G927" s="52">
        <f t="shared" si="35"/>
        <v>242630</v>
      </c>
      <c r="H927" s="52">
        <f t="shared" si="36"/>
        <v>145740.9</v>
      </c>
      <c r="I927" s="52">
        <f t="shared" si="36"/>
        <v>80310.600000000006</v>
      </c>
      <c r="J927" s="52">
        <f t="shared" si="36"/>
        <v>16578.5</v>
      </c>
      <c r="K927" s="52">
        <f t="shared" si="36"/>
        <v>0</v>
      </c>
      <c r="L927" s="52">
        <v>31553</v>
      </c>
      <c r="M927" s="52">
        <v>68702.600000000006</v>
      </c>
      <c r="N927" s="52">
        <v>16578.5</v>
      </c>
      <c r="O927" s="52">
        <v>0</v>
      </c>
      <c r="P927" s="52">
        <v>1206</v>
      </c>
      <c r="Q927" s="52">
        <v>0</v>
      </c>
      <c r="R927" s="52">
        <v>0</v>
      </c>
      <c r="S927" s="52">
        <v>0</v>
      </c>
      <c r="T927" s="52">
        <v>112981.9</v>
      </c>
      <c r="U927" s="52">
        <v>11608</v>
      </c>
      <c r="V927" s="52">
        <v>0</v>
      </c>
      <c r="W927" s="52">
        <v>0</v>
      </c>
    </row>
    <row r="928" spans="2:23">
      <c r="B928" s="137"/>
      <c r="C928" s="137"/>
      <c r="D928" s="137" t="s">
        <v>198</v>
      </c>
      <c r="E928" s="137" t="s">
        <v>58</v>
      </c>
      <c r="F928" s="137" t="s">
        <v>197</v>
      </c>
      <c r="G928" s="52">
        <f t="shared" si="35"/>
        <v>103389.1</v>
      </c>
      <c r="H928" s="52">
        <f t="shared" si="36"/>
        <v>6500</v>
      </c>
      <c r="I928" s="52">
        <f t="shared" si="36"/>
        <v>80310.600000000006</v>
      </c>
      <c r="J928" s="52">
        <f t="shared" si="36"/>
        <v>16578.5</v>
      </c>
      <c r="K928" s="52">
        <f t="shared" si="36"/>
        <v>0</v>
      </c>
      <c r="L928" s="52">
        <v>0</v>
      </c>
      <c r="M928" s="52">
        <v>68702.600000000006</v>
      </c>
      <c r="N928" s="52">
        <v>16578.5</v>
      </c>
      <c r="O928" s="52">
        <v>0</v>
      </c>
      <c r="P928" s="52">
        <v>0</v>
      </c>
      <c r="Q928" s="52">
        <v>0</v>
      </c>
      <c r="R928" s="52">
        <v>0</v>
      </c>
      <c r="S928" s="52">
        <v>0</v>
      </c>
      <c r="T928" s="52">
        <v>6500</v>
      </c>
      <c r="U928" s="52">
        <v>11608</v>
      </c>
      <c r="V928" s="52">
        <v>0</v>
      </c>
      <c r="W928" s="52">
        <v>0</v>
      </c>
    </row>
    <row r="929" spans="2:23">
      <c r="B929" s="137"/>
      <c r="C929" s="137"/>
      <c r="D929" s="137"/>
      <c r="E929" s="137" t="s">
        <v>153</v>
      </c>
      <c r="F929" s="51" t="s">
        <v>58</v>
      </c>
      <c r="G929" s="52">
        <f t="shared" si="35"/>
        <v>94207</v>
      </c>
      <c r="H929" s="52">
        <f t="shared" si="36"/>
        <v>6500</v>
      </c>
      <c r="I929" s="52">
        <f t="shared" si="36"/>
        <v>73526.600000000006</v>
      </c>
      <c r="J929" s="52">
        <f t="shared" si="36"/>
        <v>14180.4</v>
      </c>
      <c r="K929" s="52">
        <f t="shared" si="36"/>
        <v>0</v>
      </c>
      <c r="L929" s="52">
        <v>0</v>
      </c>
      <c r="M929" s="52">
        <v>61918.6</v>
      </c>
      <c r="N929" s="52">
        <v>14180.4</v>
      </c>
      <c r="O929" s="52">
        <v>0</v>
      </c>
      <c r="P929" s="52">
        <v>0</v>
      </c>
      <c r="Q929" s="52">
        <v>0</v>
      </c>
      <c r="R929" s="52">
        <v>0</v>
      </c>
      <c r="S929" s="52">
        <v>0</v>
      </c>
      <c r="T929" s="52">
        <v>6500</v>
      </c>
      <c r="U929" s="52">
        <v>11608</v>
      </c>
      <c r="V929" s="52">
        <v>0</v>
      </c>
      <c r="W929" s="52">
        <v>0</v>
      </c>
    </row>
    <row r="930" spans="2:23">
      <c r="B930" s="137"/>
      <c r="C930" s="137"/>
      <c r="D930" s="137"/>
      <c r="E930" s="137"/>
      <c r="F930" s="51" t="s">
        <v>199</v>
      </c>
      <c r="G930" s="52">
        <f t="shared" si="35"/>
        <v>24340.300000000003</v>
      </c>
      <c r="H930" s="52">
        <f t="shared" si="36"/>
        <v>0</v>
      </c>
      <c r="I930" s="52">
        <f t="shared" si="36"/>
        <v>19804.7</v>
      </c>
      <c r="J930" s="52">
        <f t="shared" si="36"/>
        <v>4535.6000000000004</v>
      </c>
      <c r="K930" s="52">
        <f t="shared" si="36"/>
        <v>0</v>
      </c>
      <c r="L930" s="52">
        <v>0</v>
      </c>
      <c r="M930" s="52">
        <v>19804.7</v>
      </c>
      <c r="N930" s="52">
        <v>4535.6000000000004</v>
      </c>
      <c r="O930" s="52">
        <v>0</v>
      </c>
      <c r="P930" s="52">
        <v>0</v>
      </c>
      <c r="Q930" s="52">
        <v>0</v>
      </c>
      <c r="R930" s="52">
        <v>0</v>
      </c>
      <c r="S930" s="52">
        <v>0</v>
      </c>
      <c r="T930" s="52">
        <v>0</v>
      </c>
      <c r="U930" s="52">
        <v>0</v>
      </c>
      <c r="V930" s="52">
        <v>0</v>
      </c>
      <c r="W930" s="52">
        <v>0</v>
      </c>
    </row>
    <row r="931" spans="2:23" ht="31.2">
      <c r="B931" s="137"/>
      <c r="C931" s="137"/>
      <c r="D931" s="137"/>
      <c r="E931" s="137"/>
      <c r="F931" s="51" t="s">
        <v>200</v>
      </c>
      <c r="G931" s="52">
        <f t="shared" si="35"/>
        <v>33020.199999999997</v>
      </c>
      <c r="H931" s="52">
        <f t="shared" si="36"/>
        <v>0</v>
      </c>
      <c r="I931" s="52">
        <f t="shared" si="36"/>
        <v>29030.2</v>
      </c>
      <c r="J931" s="52">
        <f t="shared" si="36"/>
        <v>3990</v>
      </c>
      <c r="K931" s="52">
        <f t="shared" si="36"/>
        <v>0</v>
      </c>
      <c r="L931" s="52">
        <v>0</v>
      </c>
      <c r="M931" s="52">
        <v>17422.2</v>
      </c>
      <c r="N931" s="52">
        <v>3990</v>
      </c>
      <c r="O931" s="52">
        <v>0</v>
      </c>
      <c r="P931" s="52">
        <v>0</v>
      </c>
      <c r="Q931" s="52">
        <v>0</v>
      </c>
      <c r="R931" s="52">
        <v>0</v>
      </c>
      <c r="S931" s="52">
        <v>0</v>
      </c>
      <c r="T931" s="52">
        <v>0</v>
      </c>
      <c r="U931" s="52">
        <v>11608</v>
      </c>
      <c r="V931" s="52">
        <v>0</v>
      </c>
      <c r="W931" s="52">
        <v>0</v>
      </c>
    </row>
    <row r="932" spans="2:23">
      <c r="B932" s="137"/>
      <c r="C932" s="137"/>
      <c r="D932" s="137"/>
      <c r="E932" s="137"/>
      <c r="F932" s="51" t="s">
        <v>201</v>
      </c>
      <c r="G932" s="52">
        <f t="shared" si="35"/>
        <v>720.90000000000009</v>
      </c>
      <c r="H932" s="52">
        <f t="shared" si="36"/>
        <v>0</v>
      </c>
      <c r="I932" s="52">
        <f t="shared" si="36"/>
        <v>586.6</v>
      </c>
      <c r="J932" s="52">
        <f t="shared" si="36"/>
        <v>134.30000000000001</v>
      </c>
      <c r="K932" s="52">
        <f t="shared" si="36"/>
        <v>0</v>
      </c>
      <c r="L932" s="52">
        <v>0</v>
      </c>
      <c r="M932" s="52">
        <v>586.6</v>
      </c>
      <c r="N932" s="52">
        <v>134.30000000000001</v>
      </c>
      <c r="O932" s="52">
        <v>0</v>
      </c>
      <c r="P932" s="52">
        <v>0</v>
      </c>
      <c r="Q932" s="52">
        <v>0</v>
      </c>
      <c r="R932" s="52">
        <v>0</v>
      </c>
      <c r="S932" s="52">
        <v>0</v>
      </c>
      <c r="T932" s="52">
        <v>0</v>
      </c>
      <c r="U932" s="52">
        <v>0</v>
      </c>
      <c r="V932" s="52">
        <v>0</v>
      </c>
      <c r="W932" s="52">
        <v>0</v>
      </c>
    </row>
    <row r="933" spans="2:23">
      <c r="B933" s="137"/>
      <c r="C933" s="137"/>
      <c r="D933" s="137"/>
      <c r="E933" s="137"/>
      <c r="F933" s="51" t="s">
        <v>202</v>
      </c>
      <c r="G933" s="52">
        <f t="shared" si="35"/>
        <v>1439.1000000000001</v>
      </c>
      <c r="H933" s="52">
        <f t="shared" si="36"/>
        <v>0</v>
      </c>
      <c r="I933" s="52">
        <f t="shared" si="36"/>
        <v>1170.9000000000001</v>
      </c>
      <c r="J933" s="52">
        <f t="shared" si="36"/>
        <v>268.2</v>
      </c>
      <c r="K933" s="52">
        <f t="shared" si="36"/>
        <v>0</v>
      </c>
      <c r="L933" s="52">
        <v>0</v>
      </c>
      <c r="M933" s="52">
        <v>1170.9000000000001</v>
      </c>
      <c r="N933" s="52">
        <v>268.2</v>
      </c>
      <c r="O933" s="52">
        <v>0</v>
      </c>
      <c r="P933" s="52">
        <v>0</v>
      </c>
      <c r="Q933" s="52">
        <v>0</v>
      </c>
      <c r="R933" s="52">
        <v>0</v>
      </c>
      <c r="S933" s="52">
        <v>0</v>
      </c>
      <c r="T933" s="52">
        <v>0</v>
      </c>
      <c r="U933" s="52">
        <v>0</v>
      </c>
      <c r="V933" s="52">
        <v>0</v>
      </c>
      <c r="W933" s="52">
        <v>0</v>
      </c>
    </row>
    <row r="934" spans="2:23" ht="31.2">
      <c r="B934" s="137"/>
      <c r="C934" s="137"/>
      <c r="D934" s="137"/>
      <c r="E934" s="137"/>
      <c r="F934" s="51" t="s">
        <v>203</v>
      </c>
      <c r="G934" s="52">
        <f t="shared" si="35"/>
        <v>3267.1000000000004</v>
      </c>
      <c r="H934" s="52">
        <f t="shared" si="36"/>
        <v>0</v>
      </c>
      <c r="I934" s="52">
        <f t="shared" si="36"/>
        <v>2658.3</v>
      </c>
      <c r="J934" s="52">
        <f t="shared" si="36"/>
        <v>608.79999999999995</v>
      </c>
      <c r="K934" s="52">
        <f t="shared" si="36"/>
        <v>0</v>
      </c>
      <c r="L934" s="52">
        <v>0</v>
      </c>
      <c r="M934" s="52">
        <v>2658.3</v>
      </c>
      <c r="N934" s="52">
        <v>608.79999999999995</v>
      </c>
      <c r="O934" s="52">
        <v>0</v>
      </c>
      <c r="P934" s="52">
        <v>0</v>
      </c>
      <c r="Q934" s="52">
        <v>0</v>
      </c>
      <c r="R934" s="52">
        <v>0</v>
      </c>
      <c r="S934" s="52">
        <v>0</v>
      </c>
      <c r="T934" s="52">
        <v>0</v>
      </c>
      <c r="U934" s="52">
        <v>0</v>
      </c>
      <c r="V934" s="52">
        <v>0</v>
      </c>
      <c r="W934" s="52">
        <v>0</v>
      </c>
    </row>
    <row r="935" spans="2:23">
      <c r="B935" s="137"/>
      <c r="C935" s="137"/>
      <c r="D935" s="137"/>
      <c r="E935" s="137"/>
      <c r="F935" s="51" t="s">
        <v>204</v>
      </c>
      <c r="G935" s="52">
        <f t="shared" si="35"/>
        <v>7217.5999999999995</v>
      </c>
      <c r="H935" s="52">
        <f t="shared" si="36"/>
        <v>6500</v>
      </c>
      <c r="I935" s="52">
        <f t="shared" si="36"/>
        <v>583.9</v>
      </c>
      <c r="J935" s="52">
        <f t="shared" si="36"/>
        <v>133.69999999999999</v>
      </c>
      <c r="K935" s="52">
        <f t="shared" si="36"/>
        <v>0</v>
      </c>
      <c r="L935" s="52">
        <v>0</v>
      </c>
      <c r="M935" s="52">
        <v>583.9</v>
      </c>
      <c r="N935" s="52">
        <v>133.69999999999999</v>
      </c>
      <c r="O935" s="52">
        <v>0</v>
      </c>
      <c r="P935" s="52">
        <v>0</v>
      </c>
      <c r="Q935" s="52">
        <v>0</v>
      </c>
      <c r="R935" s="52">
        <v>0</v>
      </c>
      <c r="S935" s="52">
        <v>0</v>
      </c>
      <c r="T935" s="52">
        <v>6500</v>
      </c>
      <c r="U935" s="52">
        <v>0</v>
      </c>
      <c r="V935" s="52">
        <v>0</v>
      </c>
      <c r="W935" s="52">
        <v>0</v>
      </c>
    </row>
    <row r="936" spans="2:23">
      <c r="B936" s="137"/>
      <c r="C936" s="137"/>
      <c r="D936" s="137"/>
      <c r="E936" s="137"/>
      <c r="F936" s="51" t="s">
        <v>55</v>
      </c>
      <c r="G936" s="52">
        <f t="shared" si="35"/>
        <v>24201.8</v>
      </c>
      <c r="H936" s="52">
        <f t="shared" si="36"/>
        <v>0</v>
      </c>
      <c r="I936" s="52">
        <f t="shared" si="36"/>
        <v>19692</v>
      </c>
      <c r="J936" s="52">
        <f t="shared" si="36"/>
        <v>4509.8</v>
      </c>
      <c r="K936" s="52">
        <f t="shared" si="36"/>
        <v>0</v>
      </c>
      <c r="L936" s="52">
        <v>0</v>
      </c>
      <c r="M936" s="52">
        <v>19692</v>
      </c>
      <c r="N936" s="52">
        <v>4509.8</v>
      </c>
      <c r="O936" s="52">
        <v>0</v>
      </c>
      <c r="P936" s="52">
        <v>0</v>
      </c>
      <c r="Q936" s="52">
        <v>0</v>
      </c>
      <c r="R936" s="52">
        <v>0</v>
      </c>
      <c r="S936" s="52">
        <v>0</v>
      </c>
      <c r="T936" s="52">
        <v>0</v>
      </c>
      <c r="U936" s="52">
        <v>0</v>
      </c>
      <c r="V936" s="52">
        <v>0</v>
      </c>
      <c r="W936" s="52">
        <v>0</v>
      </c>
    </row>
    <row r="937" spans="2:23">
      <c r="B937" s="137"/>
      <c r="C937" s="137"/>
      <c r="D937" s="137"/>
      <c r="E937" s="137" t="s">
        <v>154</v>
      </c>
      <c r="F937" s="51" t="s">
        <v>58</v>
      </c>
      <c r="G937" s="52">
        <f t="shared" si="35"/>
        <v>8928.2000000000007</v>
      </c>
      <c r="H937" s="52">
        <f t="shared" si="36"/>
        <v>0</v>
      </c>
      <c r="I937" s="52">
        <f t="shared" si="36"/>
        <v>6728</v>
      </c>
      <c r="J937" s="52">
        <f t="shared" si="36"/>
        <v>2200.1999999999998</v>
      </c>
      <c r="K937" s="52">
        <f t="shared" si="36"/>
        <v>0</v>
      </c>
      <c r="L937" s="52">
        <v>0</v>
      </c>
      <c r="M937" s="52">
        <v>6728</v>
      </c>
      <c r="N937" s="52">
        <v>2200.1999999999998</v>
      </c>
      <c r="O937" s="52">
        <v>0</v>
      </c>
      <c r="P937" s="52">
        <v>0</v>
      </c>
      <c r="Q937" s="52">
        <v>0</v>
      </c>
      <c r="R937" s="52">
        <v>0</v>
      </c>
      <c r="S937" s="52">
        <v>0</v>
      </c>
      <c r="T937" s="52">
        <v>0</v>
      </c>
      <c r="U937" s="52">
        <v>0</v>
      </c>
      <c r="V937" s="52">
        <v>0</v>
      </c>
      <c r="W937" s="52">
        <v>0</v>
      </c>
    </row>
    <row r="938" spans="2:23">
      <c r="B938" s="137"/>
      <c r="C938" s="137"/>
      <c r="D938" s="137"/>
      <c r="E938" s="137"/>
      <c r="F938" s="51" t="s">
        <v>205</v>
      </c>
      <c r="G938" s="52">
        <f t="shared" si="35"/>
        <v>2868.5</v>
      </c>
      <c r="H938" s="52">
        <f t="shared" si="36"/>
        <v>0</v>
      </c>
      <c r="I938" s="52">
        <f t="shared" si="36"/>
        <v>2334</v>
      </c>
      <c r="J938" s="52">
        <f t="shared" si="36"/>
        <v>534.5</v>
      </c>
      <c r="K938" s="52">
        <f t="shared" si="36"/>
        <v>0</v>
      </c>
      <c r="L938" s="52">
        <v>0</v>
      </c>
      <c r="M938" s="52">
        <v>2334</v>
      </c>
      <c r="N938" s="52">
        <v>534.5</v>
      </c>
      <c r="O938" s="52">
        <v>0</v>
      </c>
      <c r="P938" s="52">
        <v>0</v>
      </c>
      <c r="Q938" s="52">
        <v>0</v>
      </c>
      <c r="R938" s="52">
        <v>0</v>
      </c>
      <c r="S938" s="52">
        <v>0</v>
      </c>
      <c r="T938" s="52">
        <v>0</v>
      </c>
      <c r="U938" s="52">
        <v>0</v>
      </c>
      <c r="V938" s="52">
        <v>0</v>
      </c>
      <c r="W938" s="52">
        <v>0</v>
      </c>
    </row>
    <row r="939" spans="2:23">
      <c r="B939" s="137"/>
      <c r="C939" s="137"/>
      <c r="D939" s="137"/>
      <c r="E939" s="137"/>
      <c r="F939" s="51" t="s">
        <v>206</v>
      </c>
      <c r="G939" s="52">
        <f t="shared" si="35"/>
        <v>2651.7</v>
      </c>
      <c r="H939" s="52">
        <f t="shared" si="36"/>
        <v>0</v>
      </c>
      <c r="I939" s="52">
        <f t="shared" si="36"/>
        <v>2157.6</v>
      </c>
      <c r="J939" s="52">
        <f t="shared" si="36"/>
        <v>494.1</v>
      </c>
      <c r="K939" s="52">
        <f t="shared" si="36"/>
        <v>0</v>
      </c>
      <c r="L939" s="52">
        <v>0</v>
      </c>
      <c r="M939" s="52">
        <v>2157.6</v>
      </c>
      <c r="N939" s="52">
        <v>494.1</v>
      </c>
      <c r="O939" s="52">
        <v>0</v>
      </c>
      <c r="P939" s="52">
        <v>0</v>
      </c>
      <c r="Q939" s="52">
        <v>0</v>
      </c>
      <c r="R939" s="52">
        <v>0</v>
      </c>
      <c r="S939" s="52">
        <v>0</v>
      </c>
      <c r="T939" s="52">
        <v>0</v>
      </c>
      <c r="U939" s="52">
        <v>0</v>
      </c>
      <c r="V939" s="52">
        <v>0</v>
      </c>
      <c r="W939" s="52">
        <v>0</v>
      </c>
    </row>
    <row r="940" spans="2:23">
      <c r="B940" s="137"/>
      <c r="C940" s="137"/>
      <c r="D940" s="137"/>
      <c r="E940" s="137"/>
      <c r="F940" s="51" t="s">
        <v>207</v>
      </c>
      <c r="G940" s="52">
        <f t="shared" si="35"/>
        <v>769.8</v>
      </c>
      <c r="H940" s="52">
        <f t="shared" si="36"/>
        <v>0</v>
      </c>
      <c r="I940" s="52">
        <f t="shared" si="36"/>
        <v>197.9</v>
      </c>
      <c r="J940" s="52">
        <f t="shared" si="36"/>
        <v>571.9</v>
      </c>
      <c r="K940" s="52">
        <f t="shared" si="36"/>
        <v>0</v>
      </c>
      <c r="L940" s="52">
        <v>0</v>
      </c>
      <c r="M940" s="52">
        <v>197.9</v>
      </c>
      <c r="N940" s="52">
        <v>571.9</v>
      </c>
      <c r="O940" s="52">
        <v>0</v>
      </c>
      <c r="P940" s="52">
        <v>0</v>
      </c>
      <c r="Q940" s="52">
        <v>0</v>
      </c>
      <c r="R940" s="52">
        <v>0</v>
      </c>
      <c r="S940" s="52">
        <v>0</v>
      </c>
      <c r="T940" s="52">
        <v>0</v>
      </c>
      <c r="U940" s="52">
        <v>0</v>
      </c>
      <c r="V940" s="52">
        <v>0</v>
      </c>
      <c r="W940" s="52">
        <v>0</v>
      </c>
    </row>
    <row r="941" spans="2:23" ht="31.2">
      <c r="B941" s="137"/>
      <c r="C941" s="137"/>
      <c r="D941" s="137"/>
      <c r="E941" s="137"/>
      <c r="F941" s="51" t="s">
        <v>208</v>
      </c>
      <c r="G941" s="52">
        <f t="shared" si="35"/>
        <v>175.5</v>
      </c>
      <c r="H941" s="52">
        <f t="shared" si="36"/>
        <v>0</v>
      </c>
      <c r="I941" s="52">
        <f t="shared" si="36"/>
        <v>142.80000000000001</v>
      </c>
      <c r="J941" s="52">
        <f t="shared" si="36"/>
        <v>32.700000000000003</v>
      </c>
      <c r="K941" s="52">
        <f t="shared" si="36"/>
        <v>0</v>
      </c>
      <c r="L941" s="52">
        <v>0</v>
      </c>
      <c r="M941" s="52">
        <v>142.80000000000001</v>
      </c>
      <c r="N941" s="52">
        <v>32.700000000000003</v>
      </c>
      <c r="O941" s="52">
        <v>0</v>
      </c>
      <c r="P941" s="52">
        <v>0</v>
      </c>
      <c r="Q941" s="52">
        <v>0</v>
      </c>
      <c r="R941" s="52">
        <v>0</v>
      </c>
      <c r="S941" s="52">
        <v>0</v>
      </c>
      <c r="T941" s="52">
        <v>0</v>
      </c>
      <c r="U941" s="52">
        <v>0</v>
      </c>
      <c r="V941" s="52">
        <v>0</v>
      </c>
      <c r="W941" s="52">
        <v>0</v>
      </c>
    </row>
    <row r="942" spans="2:23">
      <c r="B942" s="137"/>
      <c r="C942" s="137"/>
      <c r="D942" s="137"/>
      <c r="E942" s="137"/>
      <c r="F942" s="51" t="s">
        <v>209</v>
      </c>
      <c r="G942" s="52">
        <f t="shared" si="35"/>
        <v>132.80000000000001</v>
      </c>
      <c r="H942" s="52">
        <f t="shared" si="36"/>
        <v>0</v>
      </c>
      <c r="I942" s="52">
        <f t="shared" si="36"/>
        <v>0</v>
      </c>
      <c r="J942" s="52">
        <f t="shared" si="36"/>
        <v>132.80000000000001</v>
      </c>
      <c r="K942" s="52">
        <f t="shared" si="36"/>
        <v>0</v>
      </c>
      <c r="L942" s="52">
        <v>0</v>
      </c>
      <c r="M942" s="52">
        <v>0</v>
      </c>
      <c r="N942" s="52">
        <v>132.80000000000001</v>
      </c>
      <c r="O942" s="52">
        <v>0</v>
      </c>
      <c r="P942" s="52">
        <v>0</v>
      </c>
      <c r="Q942" s="52">
        <v>0</v>
      </c>
      <c r="R942" s="52">
        <v>0</v>
      </c>
      <c r="S942" s="52">
        <v>0</v>
      </c>
      <c r="T942" s="52">
        <v>0</v>
      </c>
      <c r="U942" s="52">
        <v>0</v>
      </c>
      <c r="V942" s="52">
        <v>0</v>
      </c>
      <c r="W942" s="52">
        <v>0</v>
      </c>
    </row>
    <row r="943" spans="2:23">
      <c r="B943" s="137"/>
      <c r="C943" s="137"/>
      <c r="D943" s="137"/>
      <c r="E943" s="137"/>
      <c r="F943" s="51" t="s">
        <v>55</v>
      </c>
      <c r="G943" s="52">
        <f t="shared" si="35"/>
        <v>2329.9</v>
      </c>
      <c r="H943" s="52">
        <f t="shared" si="36"/>
        <v>0</v>
      </c>
      <c r="I943" s="52">
        <f t="shared" si="36"/>
        <v>1895.7</v>
      </c>
      <c r="J943" s="52">
        <f t="shared" si="36"/>
        <v>434.2</v>
      </c>
      <c r="K943" s="52">
        <f t="shared" si="36"/>
        <v>0</v>
      </c>
      <c r="L943" s="52">
        <v>0</v>
      </c>
      <c r="M943" s="52">
        <v>1895.7</v>
      </c>
      <c r="N943" s="52">
        <v>434.2</v>
      </c>
      <c r="O943" s="52">
        <v>0</v>
      </c>
      <c r="P943" s="52">
        <v>0</v>
      </c>
      <c r="Q943" s="52">
        <v>0</v>
      </c>
      <c r="R943" s="52">
        <v>0</v>
      </c>
      <c r="S943" s="52">
        <v>0</v>
      </c>
      <c r="T943" s="52">
        <v>0</v>
      </c>
      <c r="U943" s="52">
        <v>0</v>
      </c>
      <c r="V943" s="52">
        <v>0</v>
      </c>
      <c r="W943" s="52">
        <v>0</v>
      </c>
    </row>
    <row r="944" spans="2:23" ht="62.4">
      <c r="B944" s="137"/>
      <c r="C944" s="137"/>
      <c r="D944" s="137"/>
      <c r="E944" s="51" t="s">
        <v>210</v>
      </c>
      <c r="F944" s="51" t="s">
        <v>233</v>
      </c>
      <c r="G944" s="52">
        <f t="shared" si="35"/>
        <v>68.8</v>
      </c>
      <c r="H944" s="52">
        <f t="shared" si="36"/>
        <v>0</v>
      </c>
      <c r="I944" s="52">
        <f t="shared" si="36"/>
        <v>56</v>
      </c>
      <c r="J944" s="52">
        <f t="shared" si="36"/>
        <v>12.8</v>
      </c>
      <c r="K944" s="52">
        <f t="shared" si="36"/>
        <v>0</v>
      </c>
      <c r="L944" s="52">
        <v>0</v>
      </c>
      <c r="M944" s="52">
        <v>56</v>
      </c>
      <c r="N944" s="52">
        <v>12.8</v>
      </c>
      <c r="O944" s="52">
        <v>0</v>
      </c>
      <c r="P944" s="52">
        <v>0</v>
      </c>
      <c r="Q944" s="52">
        <v>0</v>
      </c>
      <c r="R944" s="52">
        <v>0</v>
      </c>
      <c r="S944" s="52">
        <v>0</v>
      </c>
      <c r="T944" s="52">
        <v>0</v>
      </c>
      <c r="U944" s="52">
        <v>0</v>
      </c>
      <c r="V944" s="52">
        <v>0</v>
      </c>
      <c r="W944" s="52">
        <v>0</v>
      </c>
    </row>
    <row r="945" spans="2:23">
      <c r="B945" s="137"/>
      <c r="C945" s="137"/>
      <c r="D945" s="137"/>
      <c r="E945" s="137" t="s">
        <v>211</v>
      </c>
      <c r="F945" s="137" t="s">
        <v>197</v>
      </c>
      <c r="G945" s="52">
        <f t="shared" si="35"/>
        <v>185.1</v>
      </c>
      <c r="H945" s="52">
        <f t="shared" si="36"/>
        <v>0</v>
      </c>
      <c r="I945" s="52">
        <f t="shared" si="36"/>
        <v>0</v>
      </c>
      <c r="J945" s="52">
        <f t="shared" si="36"/>
        <v>185.1</v>
      </c>
      <c r="K945" s="52">
        <f t="shared" si="36"/>
        <v>0</v>
      </c>
      <c r="L945" s="52">
        <v>0</v>
      </c>
      <c r="M945" s="52">
        <v>0</v>
      </c>
      <c r="N945" s="52">
        <v>185.1</v>
      </c>
      <c r="O945" s="52">
        <v>0</v>
      </c>
      <c r="P945" s="52">
        <v>0</v>
      </c>
      <c r="Q945" s="52">
        <v>0</v>
      </c>
      <c r="R945" s="52">
        <v>0</v>
      </c>
      <c r="S945" s="52">
        <v>0</v>
      </c>
      <c r="T945" s="52">
        <v>0</v>
      </c>
      <c r="U945" s="52">
        <v>0</v>
      </c>
      <c r="V945" s="52">
        <v>0</v>
      </c>
      <c r="W945" s="52">
        <v>0</v>
      </c>
    </row>
    <row r="946" spans="2:23">
      <c r="B946" s="137"/>
      <c r="C946" s="137"/>
      <c r="D946" s="137" t="s">
        <v>212</v>
      </c>
      <c r="E946" s="137" t="s">
        <v>58</v>
      </c>
      <c r="F946" s="137" t="s">
        <v>197</v>
      </c>
      <c r="G946" s="52">
        <f t="shared" si="35"/>
        <v>56846.5</v>
      </c>
      <c r="H946" s="52">
        <f t="shared" si="36"/>
        <v>56846.5</v>
      </c>
      <c r="I946" s="52">
        <f t="shared" si="36"/>
        <v>0</v>
      </c>
      <c r="J946" s="52">
        <f t="shared" si="36"/>
        <v>0</v>
      </c>
      <c r="K946" s="52">
        <f t="shared" si="36"/>
        <v>0</v>
      </c>
      <c r="L946" s="52">
        <v>19378</v>
      </c>
      <c r="M946" s="52">
        <v>0</v>
      </c>
      <c r="N946" s="52">
        <v>0</v>
      </c>
      <c r="O946" s="52">
        <v>0</v>
      </c>
      <c r="P946" s="52">
        <v>0</v>
      </c>
      <c r="Q946" s="52">
        <v>0</v>
      </c>
      <c r="R946" s="52">
        <v>0</v>
      </c>
      <c r="S946" s="52">
        <v>0</v>
      </c>
      <c r="T946" s="52">
        <v>37468.5</v>
      </c>
      <c r="U946" s="52">
        <v>0</v>
      </c>
      <c r="V946" s="52">
        <v>0</v>
      </c>
      <c r="W946" s="52">
        <v>0</v>
      </c>
    </row>
    <row r="947" spans="2:23">
      <c r="B947" s="137"/>
      <c r="C947" s="137"/>
      <c r="D947" s="137"/>
      <c r="E947" s="137" t="s">
        <v>199</v>
      </c>
      <c r="F947" s="51" t="s">
        <v>213</v>
      </c>
      <c r="G947" s="52">
        <f t="shared" si="35"/>
        <v>94</v>
      </c>
      <c r="H947" s="52">
        <f t="shared" si="36"/>
        <v>94</v>
      </c>
      <c r="I947" s="52">
        <f t="shared" si="36"/>
        <v>0</v>
      </c>
      <c r="J947" s="52">
        <f t="shared" si="36"/>
        <v>0</v>
      </c>
      <c r="K947" s="52">
        <f t="shared" si="36"/>
        <v>0</v>
      </c>
      <c r="L947" s="52">
        <v>94</v>
      </c>
      <c r="M947" s="52">
        <v>0</v>
      </c>
      <c r="N947" s="52">
        <v>0</v>
      </c>
      <c r="O947" s="52">
        <v>0</v>
      </c>
      <c r="P947" s="52">
        <v>0</v>
      </c>
      <c r="Q947" s="52">
        <v>0</v>
      </c>
      <c r="R947" s="52">
        <v>0</v>
      </c>
      <c r="S947" s="52">
        <v>0</v>
      </c>
      <c r="T947" s="52">
        <v>0</v>
      </c>
      <c r="U947" s="52">
        <v>0</v>
      </c>
      <c r="V947" s="52">
        <v>0</v>
      </c>
      <c r="W947" s="52">
        <v>0</v>
      </c>
    </row>
    <row r="948" spans="2:23">
      <c r="B948" s="137"/>
      <c r="C948" s="137"/>
      <c r="D948" s="137"/>
      <c r="E948" s="137"/>
      <c r="F948" s="51" t="s">
        <v>55</v>
      </c>
      <c r="G948" s="52">
        <f t="shared" si="35"/>
        <v>22740.2</v>
      </c>
      <c r="H948" s="52">
        <f t="shared" si="36"/>
        <v>22740.2</v>
      </c>
      <c r="I948" s="52">
        <f t="shared" si="36"/>
        <v>0</v>
      </c>
      <c r="J948" s="52">
        <f t="shared" si="36"/>
        <v>0</v>
      </c>
      <c r="K948" s="52">
        <f t="shared" si="36"/>
        <v>0</v>
      </c>
      <c r="L948" s="52">
        <v>8274</v>
      </c>
      <c r="M948" s="52">
        <v>0</v>
      </c>
      <c r="N948" s="52">
        <v>0</v>
      </c>
      <c r="O948" s="52">
        <v>0</v>
      </c>
      <c r="P948" s="52">
        <v>0</v>
      </c>
      <c r="Q948" s="52">
        <v>0</v>
      </c>
      <c r="R948" s="52">
        <v>0</v>
      </c>
      <c r="S948" s="52">
        <v>0</v>
      </c>
      <c r="T948" s="52">
        <v>14466.2</v>
      </c>
      <c r="U948" s="52">
        <v>0</v>
      </c>
      <c r="V948" s="52">
        <v>0</v>
      </c>
      <c r="W948" s="52">
        <v>0</v>
      </c>
    </row>
    <row r="949" spans="2:23">
      <c r="B949" s="137"/>
      <c r="C949" s="137"/>
      <c r="D949" s="137"/>
      <c r="E949" s="137" t="s">
        <v>112</v>
      </c>
      <c r="F949" s="137" t="s">
        <v>197</v>
      </c>
      <c r="G949" s="52">
        <f t="shared" si="35"/>
        <v>1910.3</v>
      </c>
      <c r="H949" s="52">
        <f t="shared" si="36"/>
        <v>1910.3</v>
      </c>
      <c r="I949" s="52">
        <f t="shared" si="36"/>
        <v>0</v>
      </c>
      <c r="J949" s="52">
        <f t="shared" si="36"/>
        <v>0</v>
      </c>
      <c r="K949" s="52">
        <f t="shared" si="36"/>
        <v>0</v>
      </c>
      <c r="L949" s="52">
        <v>197</v>
      </c>
      <c r="M949" s="52">
        <v>0</v>
      </c>
      <c r="N949" s="52">
        <v>0</v>
      </c>
      <c r="O949" s="52">
        <v>0</v>
      </c>
      <c r="P949" s="52">
        <v>0</v>
      </c>
      <c r="Q949" s="52">
        <v>0</v>
      </c>
      <c r="R949" s="52">
        <v>0</v>
      </c>
      <c r="S949" s="52">
        <v>0</v>
      </c>
      <c r="T949" s="52">
        <v>1713.3</v>
      </c>
      <c r="U949" s="52">
        <v>0</v>
      </c>
      <c r="V949" s="52">
        <v>0</v>
      </c>
      <c r="W949" s="52">
        <v>0</v>
      </c>
    </row>
    <row r="950" spans="2:23">
      <c r="B950" s="137"/>
      <c r="C950" s="137"/>
      <c r="D950" s="137"/>
      <c r="E950" s="137" t="s">
        <v>194</v>
      </c>
      <c r="F950" s="137" t="s">
        <v>197</v>
      </c>
      <c r="G950" s="52">
        <f t="shared" si="35"/>
        <v>1625.5</v>
      </c>
      <c r="H950" s="52">
        <f t="shared" si="36"/>
        <v>1625.5</v>
      </c>
      <c r="I950" s="52">
        <f t="shared" si="36"/>
        <v>0</v>
      </c>
      <c r="J950" s="52">
        <f t="shared" si="36"/>
        <v>0</v>
      </c>
      <c r="K950" s="52">
        <f t="shared" si="36"/>
        <v>0</v>
      </c>
      <c r="L950" s="52">
        <v>867</v>
      </c>
      <c r="M950" s="52">
        <v>0</v>
      </c>
      <c r="N950" s="52">
        <v>0</v>
      </c>
      <c r="O950" s="52">
        <v>0</v>
      </c>
      <c r="P950" s="52">
        <v>0</v>
      </c>
      <c r="Q950" s="52">
        <v>0</v>
      </c>
      <c r="R950" s="52">
        <v>0</v>
      </c>
      <c r="S950" s="52">
        <v>0</v>
      </c>
      <c r="T950" s="52">
        <v>758.5</v>
      </c>
      <c r="U950" s="52">
        <v>0</v>
      </c>
      <c r="V950" s="52">
        <v>0</v>
      </c>
      <c r="W950" s="52">
        <v>0</v>
      </c>
    </row>
    <row r="951" spans="2:23">
      <c r="B951" s="137"/>
      <c r="C951" s="137"/>
      <c r="D951" s="137"/>
      <c r="E951" s="137" t="s">
        <v>200</v>
      </c>
      <c r="F951" s="51" t="s">
        <v>214</v>
      </c>
      <c r="G951" s="52">
        <f t="shared" si="35"/>
        <v>6007.8</v>
      </c>
      <c r="H951" s="52">
        <f t="shared" si="36"/>
        <v>6007.8</v>
      </c>
      <c r="I951" s="52">
        <f t="shared" si="36"/>
        <v>0</v>
      </c>
      <c r="J951" s="52">
        <f t="shared" si="36"/>
        <v>0</v>
      </c>
      <c r="K951" s="52">
        <f t="shared" si="36"/>
        <v>0</v>
      </c>
      <c r="L951" s="52">
        <v>3539</v>
      </c>
      <c r="M951" s="52">
        <v>0</v>
      </c>
      <c r="N951" s="52">
        <v>0</v>
      </c>
      <c r="O951" s="52">
        <v>0</v>
      </c>
      <c r="P951" s="52">
        <v>0</v>
      </c>
      <c r="Q951" s="52">
        <v>0</v>
      </c>
      <c r="R951" s="52">
        <v>0</v>
      </c>
      <c r="S951" s="52">
        <v>0</v>
      </c>
      <c r="T951" s="52">
        <v>2468.8000000000002</v>
      </c>
      <c r="U951" s="52">
        <v>0</v>
      </c>
      <c r="V951" s="52">
        <v>0</v>
      </c>
      <c r="W951" s="52">
        <v>0</v>
      </c>
    </row>
    <row r="952" spans="2:23" ht="31.2">
      <c r="B952" s="137"/>
      <c r="C952" s="137"/>
      <c r="D952" s="137"/>
      <c r="E952" s="137"/>
      <c r="F952" s="51" t="s">
        <v>215</v>
      </c>
      <c r="G952" s="52">
        <f t="shared" si="35"/>
        <v>1532.4</v>
      </c>
      <c r="H952" s="52">
        <f t="shared" si="36"/>
        <v>1532.4</v>
      </c>
      <c r="I952" s="52">
        <f t="shared" si="36"/>
        <v>0</v>
      </c>
      <c r="J952" s="52">
        <f t="shared" si="36"/>
        <v>0</v>
      </c>
      <c r="K952" s="52">
        <f t="shared" si="36"/>
        <v>0</v>
      </c>
      <c r="L952" s="52">
        <v>357</v>
      </c>
      <c r="M952" s="52">
        <v>0</v>
      </c>
      <c r="N952" s="52">
        <v>0</v>
      </c>
      <c r="O952" s="52">
        <v>0</v>
      </c>
      <c r="P952" s="52">
        <v>0</v>
      </c>
      <c r="Q952" s="52">
        <v>0</v>
      </c>
      <c r="R952" s="52">
        <v>0</v>
      </c>
      <c r="S952" s="52">
        <v>0</v>
      </c>
      <c r="T952" s="52">
        <v>1175.4000000000001</v>
      </c>
      <c r="U952" s="52">
        <v>0</v>
      </c>
      <c r="V952" s="52">
        <v>0</v>
      </c>
      <c r="W952" s="52">
        <v>0</v>
      </c>
    </row>
    <row r="953" spans="2:23">
      <c r="B953" s="137"/>
      <c r="C953" s="137"/>
      <c r="D953" s="137"/>
      <c r="E953" s="137"/>
      <c r="F953" s="51" t="s">
        <v>216</v>
      </c>
      <c r="G953" s="52">
        <f t="shared" si="35"/>
        <v>2634.8</v>
      </c>
      <c r="H953" s="52">
        <f t="shared" si="36"/>
        <v>2634.8</v>
      </c>
      <c r="I953" s="52">
        <f t="shared" si="36"/>
        <v>0</v>
      </c>
      <c r="J953" s="52">
        <f t="shared" si="36"/>
        <v>0</v>
      </c>
      <c r="K953" s="52">
        <f t="shared" si="36"/>
        <v>0</v>
      </c>
      <c r="L953" s="52">
        <v>1641</v>
      </c>
      <c r="M953" s="52">
        <v>0</v>
      </c>
      <c r="N953" s="52">
        <v>0</v>
      </c>
      <c r="O953" s="52">
        <v>0</v>
      </c>
      <c r="P953" s="52">
        <v>0</v>
      </c>
      <c r="Q953" s="52">
        <v>0</v>
      </c>
      <c r="R953" s="52">
        <v>0</v>
      </c>
      <c r="S953" s="52">
        <v>0</v>
      </c>
      <c r="T953" s="52">
        <v>993.8</v>
      </c>
      <c r="U953" s="52">
        <v>0</v>
      </c>
      <c r="V953" s="52">
        <v>0</v>
      </c>
      <c r="W953" s="52">
        <v>0</v>
      </c>
    </row>
    <row r="954" spans="2:23">
      <c r="B954" s="137"/>
      <c r="C954" s="137"/>
      <c r="D954" s="137"/>
      <c r="E954" s="137"/>
      <c r="F954" s="51" t="s">
        <v>55</v>
      </c>
      <c r="G954" s="52">
        <f t="shared" si="35"/>
        <v>5882.1</v>
      </c>
      <c r="H954" s="52">
        <f t="shared" si="36"/>
        <v>5882.1</v>
      </c>
      <c r="I954" s="52">
        <f t="shared" si="36"/>
        <v>0</v>
      </c>
      <c r="J954" s="52">
        <f t="shared" si="36"/>
        <v>0</v>
      </c>
      <c r="K954" s="52">
        <f t="shared" si="36"/>
        <v>0</v>
      </c>
      <c r="L954" s="52">
        <v>1426</v>
      </c>
      <c r="M954" s="52">
        <v>0</v>
      </c>
      <c r="N954" s="52">
        <v>0</v>
      </c>
      <c r="O954" s="52">
        <v>0</v>
      </c>
      <c r="P954" s="52">
        <v>0</v>
      </c>
      <c r="Q954" s="52">
        <v>0</v>
      </c>
      <c r="R954" s="52">
        <v>0</v>
      </c>
      <c r="S954" s="52">
        <v>0</v>
      </c>
      <c r="T954" s="52">
        <v>4456.1000000000004</v>
      </c>
      <c r="U954" s="52">
        <v>0</v>
      </c>
      <c r="V954" s="52">
        <v>0</v>
      </c>
      <c r="W954" s="52">
        <v>0</v>
      </c>
    </row>
    <row r="955" spans="2:23">
      <c r="B955" s="137"/>
      <c r="C955" s="137"/>
      <c r="D955" s="137"/>
      <c r="E955" s="137" t="s">
        <v>201</v>
      </c>
      <c r="F955" s="137" t="s">
        <v>197</v>
      </c>
      <c r="G955" s="52">
        <f t="shared" si="35"/>
        <v>0</v>
      </c>
      <c r="H955" s="52">
        <f t="shared" si="36"/>
        <v>0</v>
      </c>
      <c r="I955" s="52">
        <f t="shared" si="36"/>
        <v>0</v>
      </c>
      <c r="J955" s="52">
        <f t="shared" si="36"/>
        <v>0</v>
      </c>
      <c r="K955" s="52">
        <f t="shared" si="36"/>
        <v>0</v>
      </c>
      <c r="L955" s="52">
        <v>0</v>
      </c>
      <c r="M955" s="52">
        <v>0</v>
      </c>
      <c r="N955" s="52">
        <v>0</v>
      </c>
      <c r="O955" s="52">
        <v>0</v>
      </c>
      <c r="P955" s="52">
        <v>0</v>
      </c>
      <c r="Q955" s="52">
        <v>0</v>
      </c>
      <c r="R955" s="52">
        <v>0</v>
      </c>
      <c r="S955" s="52">
        <v>0</v>
      </c>
      <c r="T955" s="52">
        <v>0</v>
      </c>
      <c r="U955" s="52">
        <v>0</v>
      </c>
      <c r="V955" s="52">
        <v>0</v>
      </c>
      <c r="W955" s="52">
        <v>0</v>
      </c>
    </row>
    <row r="956" spans="2:23">
      <c r="B956" s="137"/>
      <c r="C956" s="137"/>
      <c r="D956" s="137"/>
      <c r="E956" s="137" t="s">
        <v>217</v>
      </c>
      <c r="F956" s="137" t="s">
        <v>197</v>
      </c>
      <c r="G956" s="52">
        <f t="shared" si="35"/>
        <v>4498.2</v>
      </c>
      <c r="H956" s="52">
        <f t="shared" si="36"/>
        <v>4498.2</v>
      </c>
      <c r="I956" s="52">
        <f t="shared" si="36"/>
        <v>0</v>
      </c>
      <c r="J956" s="52">
        <f t="shared" si="36"/>
        <v>0</v>
      </c>
      <c r="K956" s="52">
        <f t="shared" si="36"/>
        <v>0</v>
      </c>
      <c r="L956" s="52">
        <v>2467</v>
      </c>
      <c r="M956" s="52">
        <v>0</v>
      </c>
      <c r="N956" s="52">
        <v>0</v>
      </c>
      <c r="O956" s="52">
        <v>0</v>
      </c>
      <c r="P956" s="52">
        <v>0</v>
      </c>
      <c r="Q956" s="52">
        <v>0</v>
      </c>
      <c r="R956" s="52">
        <v>0</v>
      </c>
      <c r="S956" s="52">
        <v>0</v>
      </c>
      <c r="T956" s="52">
        <v>2031.2</v>
      </c>
      <c r="U956" s="52">
        <v>0</v>
      </c>
      <c r="V956" s="52">
        <v>0</v>
      </c>
      <c r="W956" s="52">
        <v>0</v>
      </c>
    </row>
    <row r="957" spans="2:23">
      <c r="B957" s="137"/>
      <c r="C957" s="137"/>
      <c r="D957" s="137"/>
      <c r="E957" s="137" t="s">
        <v>218</v>
      </c>
      <c r="F957" s="137" t="s">
        <v>197</v>
      </c>
      <c r="G957" s="52">
        <f t="shared" si="35"/>
        <v>1285.5</v>
      </c>
      <c r="H957" s="52">
        <f t="shared" si="36"/>
        <v>1285.5</v>
      </c>
      <c r="I957" s="52">
        <f t="shared" si="36"/>
        <v>0</v>
      </c>
      <c r="J957" s="52">
        <f t="shared" si="36"/>
        <v>0</v>
      </c>
      <c r="K957" s="52">
        <f t="shared" si="36"/>
        <v>0</v>
      </c>
      <c r="L957" s="52">
        <v>13</v>
      </c>
      <c r="M957" s="52">
        <v>0</v>
      </c>
      <c r="N957" s="52">
        <v>0</v>
      </c>
      <c r="O957" s="52">
        <v>0</v>
      </c>
      <c r="P957" s="52">
        <v>0</v>
      </c>
      <c r="Q957" s="52">
        <v>0</v>
      </c>
      <c r="R957" s="52">
        <v>0</v>
      </c>
      <c r="S957" s="52">
        <v>0</v>
      </c>
      <c r="T957" s="52">
        <v>1272.5</v>
      </c>
      <c r="U957" s="52">
        <v>0</v>
      </c>
      <c r="V957" s="52">
        <v>0</v>
      </c>
      <c r="W957" s="52">
        <v>0</v>
      </c>
    </row>
    <row r="958" spans="2:23">
      <c r="B958" s="137"/>
      <c r="C958" s="137"/>
      <c r="D958" s="137"/>
      <c r="E958" s="137" t="s">
        <v>202</v>
      </c>
      <c r="F958" s="137" t="s">
        <v>197</v>
      </c>
      <c r="G958" s="52">
        <f t="shared" si="35"/>
        <v>0</v>
      </c>
      <c r="H958" s="52">
        <f t="shared" si="36"/>
        <v>0</v>
      </c>
      <c r="I958" s="52">
        <f t="shared" si="36"/>
        <v>0</v>
      </c>
      <c r="J958" s="52">
        <f t="shared" si="36"/>
        <v>0</v>
      </c>
      <c r="K958" s="52">
        <f t="shared" si="36"/>
        <v>0</v>
      </c>
      <c r="L958" s="52">
        <v>0</v>
      </c>
      <c r="M958" s="52">
        <v>0</v>
      </c>
      <c r="N958" s="52">
        <v>0</v>
      </c>
      <c r="O958" s="52">
        <v>0</v>
      </c>
      <c r="P958" s="52">
        <v>0</v>
      </c>
      <c r="Q958" s="52">
        <v>0</v>
      </c>
      <c r="R958" s="52">
        <v>0</v>
      </c>
      <c r="S958" s="52">
        <v>0</v>
      </c>
      <c r="T958" s="52">
        <v>0</v>
      </c>
      <c r="U958" s="52">
        <v>0</v>
      </c>
      <c r="V958" s="52">
        <v>0</v>
      </c>
      <c r="W958" s="52">
        <v>0</v>
      </c>
    </row>
    <row r="959" spans="2:23">
      <c r="B959" s="137"/>
      <c r="C959" s="137"/>
      <c r="D959" s="137"/>
      <c r="E959" s="137" t="s">
        <v>235</v>
      </c>
      <c r="F959" s="137" t="s">
        <v>197</v>
      </c>
      <c r="G959" s="52">
        <f t="shared" si="35"/>
        <v>43.4</v>
      </c>
      <c r="H959" s="52">
        <f t="shared" si="36"/>
        <v>43.4</v>
      </c>
      <c r="I959" s="52">
        <f t="shared" si="36"/>
        <v>0</v>
      </c>
      <c r="J959" s="52">
        <f t="shared" si="36"/>
        <v>0</v>
      </c>
      <c r="K959" s="52">
        <f t="shared" si="36"/>
        <v>0</v>
      </c>
      <c r="L959" s="52">
        <v>0</v>
      </c>
      <c r="M959" s="52">
        <v>0</v>
      </c>
      <c r="N959" s="52">
        <v>0</v>
      </c>
      <c r="O959" s="52">
        <v>0</v>
      </c>
      <c r="P959" s="52">
        <v>0</v>
      </c>
      <c r="Q959" s="52">
        <v>0</v>
      </c>
      <c r="R959" s="52">
        <v>0</v>
      </c>
      <c r="S959" s="52">
        <v>0</v>
      </c>
      <c r="T959" s="52">
        <v>43.4</v>
      </c>
      <c r="U959" s="52">
        <v>0</v>
      </c>
      <c r="V959" s="52">
        <v>0</v>
      </c>
      <c r="W959" s="52">
        <v>0</v>
      </c>
    </row>
    <row r="960" spans="2:23">
      <c r="B960" s="137"/>
      <c r="C960" s="137"/>
      <c r="D960" s="137"/>
      <c r="E960" s="137" t="s">
        <v>220</v>
      </c>
      <c r="F960" s="137" t="s">
        <v>197</v>
      </c>
      <c r="G960" s="52">
        <f t="shared" si="35"/>
        <v>36.299999999999997</v>
      </c>
      <c r="H960" s="52">
        <f t="shared" si="36"/>
        <v>36.299999999999997</v>
      </c>
      <c r="I960" s="52">
        <f t="shared" si="36"/>
        <v>0</v>
      </c>
      <c r="J960" s="52">
        <f t="shared" si="36"/>
        <v>0</v>
      </c>
      <c r="K960" s="52">
        <f t="shared" si="36"/>
        <v>0</v>
      </c>
      <c r="L960" s="52">
        <v>0</v>
      </c>
      <c r="M960" s="52">
        <v>0</v>
      </c>
      <c r="N960" s="52">
        <v>0</v>
      </c>
      <c r="O960" s="52">
        <v>0</v>
      </c>
      <c r="P960" s="52">
        <v>0</v>
      </c>
      <c r="Q960" s="52">
        <v>0</v>
      </c>
      <c r="R960" s="52">
        <v>0</v>
      </c>
      <c r="S960" s="52">
        <v>0</v>
      </c>
      <c r="T960" s="52">
        <v>36.299999999999997</v>
      </c>
      <c r="U960" s="52">
        <v>0</v>
      </c>
      <c r="V960" s="52">
        <v>0</v>
      </c>
      <c r="W960" s="52">
        <v>0</v>
      </c>
    </row>
    <row r="961" spans="2:23" ht="31.2">
      <c r="B961" s="137"/>
      <c r="C961" s="137"/>
      <c r="D961" s="137"/>
      <c r="E961" s="137" t="s">
        <v>221</v>
      </c>
      <c r="F961" s="51" t="s">
        <v>222</v>
      </c>
      <c r="G961" s="52">
        <f t="shared" si="35"/>
        <v>0</v>
      </c>
      <c r="H961" s="52">
        <f t="shared" si="36"/>
        <v>0</v>
      </c>
      <c r="I961" s="52">
        <f t="shared" si="36"/>
        <v>0</v>
      </c>
      <c r="J961" s="52">
        <f t="shared" si="36"/>
        <v>0</v>
      </c>
      <c r="K961" s="52">
        <f t="shared" si="36"/>
        <v>0</v>
      </c>
      <c r="L961" s="52">
        <v>0</v>
      </c>
      <c r="M961" s="52">
        <v>0</v>
      </c>
      <c r="N961" s="52">
        <v>0</v>
      </c>
      <c r="O961" s="52">
        <v>0</v>
      </c>
      <c r="P961" s="52">
        <v>0</v>
      </c>
      <c r="Q961" s="52">
        <v>0</v>
      </c>
      <c r="R961" s="52">
        <v>0</v>
      </c>
      <c r="S961" s="52">
        <v>0</v>
      </c>
      <c r="T961" s="52">
        <v>0</v>
      </c>
      <c r="U961" s="52">
        <v>0</v>
      </c>
      <c r="V961" s="52">
        <v>0</v>
      </c>
      <c r="W961" s="52">
        <v>0</v>
      </c>
    </row>
    <row r="962" spans="2:23">
      <c r="B962" s="137"/>
      <c r="C962" s="137"/>
      <c r="D962" s="137"/>
      <c r="E962" s="137"/>
      <c r="F962" s="51" t="s">
        <v>223</v>
      </c>
      <c r="G962" s="52">
        <f t="shared" si="35"/>
        <v>0</v>
      </c>
      <c r="H962" s="52">
        <f t="shared" si="36"/>
        <v>0</v>
      </c>
      <c r="I962" s="52">
        <f t="shared" si="36"/>
        <v>0</v>
      </c>
      <c r="J962" s="52">
        <f t="shared" si="36"/>
        <v>0</v>
      </c>
      <c r="K962" s="52">
        <f t="shared" ref="K962:K1025" si="37">SUM(O962,S962,W962)</f>
        <v>0</v>
      </c>
      <c r="L962" s="52">
        <v>0</v>
      </c>
      <c r="M962" s="52">
        <v>0</v>
      </c>
      <c r="N962" s="52">
        <v>0</v>
      </c>
      <c r="O962" s="52">
        <v>0</v>
      </c>
      <c r="P962" s="52">
        <v>0</v>
      </c>
      <c r="Q962" s="52">
        <v>0</v>
      </c>
      <c r="R962" s="52">
        <v>0</v>
      </c>
      <c r="S962" s="52">
        <v>0</v>
      </c>
      <c r="T962" s="52">
        <v>0</v>
      </c>
      <c r="U962" s="52">
        <v>0</v>
      </c>
      <c r="V962" s="52">
        <v>0</v>
      </c>
      <c r="W962" s="52">
        <v>0</v>
      </c>
    </row>
    <row r="963" spans="2:23">
      <c r="B963" s="137"/>
      <c r="C963" s="137"/>
      <c r="D963" s="137"/>
      <c r="E963" s="137" t="s">
        <v>54</v>
      </c>
      <c r="F963" s="137" t="s">
        <v>197</v>
      </c>
      <c r="G963" s="52">
        <f t="shared" ref="G963:G1026" si="38">SUM(H963:K963)</f>
        <v>0</v>
      </c>
      <c r="H963" s="52">
        <f t="shared" ref="H963:K1026" si="39">SUM(L963,P963,T963)</f>
        <v>0</v>
      </c>
      <c r="I963" s="52">
        <f t="shared" si="39"/>
        <v>0</v>
      </c>
      <c r="J963" s="52">
        <f t="shared" si="39"/>
        <v>0</v>
      </c>
      <c r="K963" s="52">
        <f t="shared" si="37"/>
        <v>0</v>
      </c>
      <c r="L963" s="52">
        <v>0</v>
      </c>
      <c r="M963" s="52">
        <v>0</v>
      </c>
      <c r="N963" s="52">
        <v>0</v>
      </c>
      <c r="O963" s="52">
        <v>0</v>
      </c>
      <c r="P963" s="52">
        <v>0</v>
      </c>
      <c r="Q963" s="52">
        <v>0</v>
      </c>
      <c r="R963" s="52">
        <v>0</v>
      </c>
      <c r="S963" s="52">
        <v>0</v>
      </c>
      <c r="T963" s="52">
        <v>0</v>
      </c>
      <c r="U963" s="52">
        <v>0</v>
      </c>
      <c r="V963" s="52">
        <v>0</v>
      </c>
      <c r="W963" s="52">
        <v>0</v>
      </c>
    </row>
    <row r="964" spans="2:23">
      <c r="B964" s="137"/>
      <c r="C964" s="137"/>
      <c r="D964" s="137"/>
      <c r="E964" s="137" t="s">
        <v>224</v>
      </c>
      <c r="F964" s="137" t="s">
        <v>197</v>
      </c>
      <c r="G964" s="52">
        <f t="shared" si="38"/>
        <v>1794.5</v>
      </c>
      <c r="H964" s="52">
        <f t="shared" si="39"/>
        <v>1794.5</v>
      </c>
      <c r="I964" s="52">
        <f t="shared" si="39"/>
        <v>0</v>
      </c>
      <c r="J964" s="52">
        <f t="shared" si="39"/>
        <v>0</v>
      </c>
      <c r="K964" s="52">
        <f t="shared" si="37"/>
        <v>0</v>
      </c>
      <c r="L964" s="52">
        <v>262</v>
      </c>
      <c r="M964" s="52">
        <v>0</v>
      </c>
      <c r="N964" s="52">
        <v>0</v>
      </c>
      <c r="O964" s="52">
        <v>0</v>
      </c>
      <c r="P964" s="52">
        <v>0</v>
      </c>
      <c r="Q964" s="52">
        <v>0</v>
      </c>
      <c r="R964" s="52">
        <v>0</v>
      </c>
      <c r="S964" s="52">
        <v>0</v>
      </c>
      <c r="T964" s="52">
        <v>1532.5</v>
      </c>
      <c r="U964" s="52">
        <v>0</v>
      </c>
      <c r="V964" s="52">
        <v>0</v>
      </c>
      <c r="W964" s="52">
        <v>0</v>
      </c>
    </row>
    <row r="965" spans="2:23">
      <c r="B965" s="137"/>
      <c r="C965" s="137"/>
      <c r="D965" s="137"/>
      <c r="E965" s="137" t="s">
        <v>225</v>
      </c>
      <c r="F965" s="137" t="s">
        <v>197</v>
      </c>
      <c r="G965" s="52">
        <f t="shared" si="38"/>
        <v>0</v>
      </c>
      <c r="H965" s="52">
        <f t="shared" si="39"/>
        <v>0</v>
      </c>
      <c r="I965" s="52">
        <f t="shared" si="39"/>
        <v>0</v>
      </c>
      <c r="J965" s="52">
        <f t="shared" si="39"/>
        <v>0</v>
      </c>
      <c r="K965" s="52">
        <f t="shared" si="37"/>
        <v>0</v>
      </c>
      <c r="L965" s="52">
        <v>0</v>
      </c>
      <c r="M965" s="52">
        <v>0</v>
      </c>
      <c r="N965" s="52">
        <v>0</v>
      </c>
      <c r="O965" s="52">
        <v>0</v>
      </c>
      <c r="P965" s="52">
        <v>0</v>
      </c>
      <c r="Q965" s="52">
        <v>0</v>
      </c>
      <c r="R965" s="52">
        <v>0</v>
      </c>
      <c r="S965" s="52">
        <v>0</v>
      </c>
      <c r="T965" s="52">
        <v>0</v>
      </c>
      <c r="U965" s="52">
        <v>0</v>
      </c>
      <c r="V965" s="52">
        <v>0</v>
      </c>
      <c r="W965" s="52">
        <v>0</v>
      </c>
    </row>
    <row r="966" spans="2:23">
      <c r="B966" s="137"/>
      <c r="C966" s="137"/>
      <c r="D966" s="137"/>
      <c r="E966" s="137" t="s">
        <v>55</v>
      </c>
      <c r="F966" s="137" t="s">
        <v>197</v>
      </c>
      <c r="G966" s="52">
        <f t="shared" si="38"/>
        <v>418.5</v>
      </c>
      <c r="H966" s="52">
        <f t="shared" si="39"/>
        <v>418.5</v>
      </c>
      <c r="I966" s="52">
        <f t="shared" si="39"/>
        <v>0</v>
      </c>
      <c r="J966" s="52">
        <f t="shared" si="39"/>
        <v>0</v>
      </c>
      <c r="K966" s="52">
        <f t="shared" si="37"/>
        <v>0</v>
      </c>
      <c r="L966" s="52">
        <v>241</v>
      </c>
      <c r="M966" s="52">
        <v>0</v>
      </c>
      <c r="N966" s="52">
        <v>0</v>
      </c>
      <c r="O966" s="52">
        <v>0</v>
      </c>
      <c r="P966" s="52">
        <v>0</v>
      </c>
      <c r="Q966" s="52">
        <v>0</v>
      </c>
      <c r="R966" s="52">
        <v>0</v>
      </c>
      <c r="S966" s="52">
        <v>0</v>
      </c>
      <c r="T966" s="52">
        <v>177.5</v>
      </c>
      <c r="U966" s="52">
        <v>0</v>
      </c>
      <c r="V966" s="52">
        <v>0</v>
      </c>
      <c r="W966" s="52">
        <v>0</v>
      </c>
    </row>
    <row r="967" spans="2:23">
      <c r="B967" s="137"/>
      <c r="C967" s="137"/>
      <c r="D967" s="137"/>
      <c r="E967" s="137" t="s">
        <v>226</v>
      </c>
      <c r="F967" s="137" t="s">
        <v>197</v>
      </c>
      <c r="G967" s="52">
        <f t="shared" si="38"/>
        <v>6343</v>
      </c>
      <c r="H967" s="52">
        <f t="shared" si="39"/>
        <v>6343</v>
      </c>
      <c r="I967" s="52">
        <f t="shared" si="39"/>
        <v>0</v>
      </c>
      <c r="J967" s="52">
        <f t="shared" si="39"/>
        <v>0</v>
      </c>
      <c r="K967" s="52">
        <f t="shared" si="37"/>
        <v>0</v>
      </c>
      <c r="L967" s="52">
        <v>0</v>
      </c>
      <c r="M967" s="52">
        <v>0</v>
      </c>
      <c r="N967" s="52">
        <v>0</v>
      </c>
      <c r="O967" s="52">
        <v>0</v>
      </c>
      <c r="P967" s="52">
        <v>0</v>
      </c>
      <c r="Q967" s="52">
        <v>0</v>
      </c>
      <c r="R967" s="52">
        <v>0</v>
      </c>
      <c r="S967" s="52">
        <v>0</v>
      </c>
      <c r="T967" s="52">
        <v>6343</v>
      </c>
      <c r="U967" s="52">
        <v>0</v>
      </c>
      <c r="V967" s="52">
        <v>0</v>
      </c>
      <c r="W967" s="52">
        <v>0</v>
      </c>
    </row>
    <row r="968" spans="2:23">
      <c r="B968" s="137"/>
      <c r="C968" s="137"/>
      <c r="D968" s="137" t="s">
        <v>227</v>
      </c>
      <c r="E968" s="137" t="s">
        <v>197</v>
      </c>
      <c r="F968" s="137" t="s">
        <v>197</v>
      </c>
      <c r="G968" s="52">
        <f t="shared" si="38"/>
        <v>82394.399999999994</v>
      </c>
      <c r="H968" s="52">
        <f t="shared" si="39"/>
        <v>82394.399999999994</v>
      </c>
      <c r="I968" s="52">
        <f t="shared" si="39"/>
        <v>0</v>
      </c>
      <c r="J968" s="52">
        <f t="shared" si="39"/>
        <v>0</v>
      </c>
      <c r="K968" s="52">
        <f t="shared" si="37"/>
        <v>0</v>
      </c>
      <c r="L968" s="52">
        <v>12175</v>
      </c>
      <c r="M968" s="52">
        <v>0</v>
      </c>
      <c r="N968" s="52">
        <v>0</v>
      </c>
      <c r="O968" s="52">
        <v>0</v>
      </c>
      <c r="P968" s="52">
        <v>1206</v>
      </c>
      <c r="Q968" s="52">
        <v>0</v>
      </c>
      <c r="R968" s="52">
        <v>0</v>
      </c>
      <c r="S968" s="52">
        <v>0</v>
      </c>
      <c r="T968" s="52">
        <v>69013.399999999994</v>
      </c>
      <c r="U968" s="52">
        <v>0</v>
      </c>
      <c r="V968" s="52">
        <v>0</v>
      </c>
      <c r="W968" s="52">
        <v>0</v>
      </c>
    </row>
    <row r="969" spans="2:23">
      <c r="B969" s="137" t="s">
        <v>125</v>
      </c>
      <c r="C969" s="137" t="s">
        <v>146</v>
      </c>
      <c r="D969" s="137" t="s">
        <v>123</v>
      </c>
      <c r="E969" s="137"/>
      <c r="F969" s="137" t="s">
        <v>197</v>
      </c>
      <c r="G969" s="52">
        <f t="shared" si="38"/>
        <v>179381.9</v>
      </c>
      <c r="H969" s="52">
        <f t="shared" si="39"/>
        <v>115814.2</v>
      </c>
      <c r="I969" s="52">
        <f t="shared" si="39"/>
        <v>34938.699999999997</v>
      </c>
      <c r="J969" s="52">
        <f t="shared" si="39"/>
        <v>28629</v>
      </c>
      <c r="K969" s="52">
        <f t="shared" si="37"/>
        <v>0</v>
      </c>
      <c r="L969" s="52">
        <v>51913.9</v>
      </c>
      <c r="M969" s="52">
        <v>34938.699999999997</v>
      </c>
      <c r="N969" s="52">
        <v>28629</v>
      </c>
      <c r="O969" s="52">
        <v>0</v>
      </c>
      <c r="P969" s="52">
        <v>578.20000000000005</v>
      </c>
      <c r="Q969" s="52">
        <v>0</v>
      </c>
      <c r="R969" s="52">
        <v>0</v>
      </c>
      <c r="S969" s="52">
        <v>0</v>
      </c>
      <c r="T969" s="52">
        <v>63322.1</v>
      </c>
      <c r="U969" s="52">
        <v>0</v>
      </c>
      <c r="V969" s="52">
        <v>0</v>
      </c>
      <c r="W969" s="52">
        <v>0</v>
      </c>
    </row>
    <row r="970" spans="2:23">
      <c r="B970" s="137"/>
      <c r="C970" s="137"/>
      <c r="D970" s="137" t="s">
        <v>198</v>
      </c>
      <c r="E970" s="137" t="s">
        <v>58</v>
      </c>
      <c r="F970" s="137" t="s">
        <v>197</v>
      </c>
      <c r="G970" s="52">
        <f t="shared" si="38"/>
        <v>63567.7</v>
      </c>
      <c r="H970" s="52">
        <f t="shared" si="39"/>
        <v>0</v>
      </c>
      <c r="I970" s="52">
        <f t="shared" si="39"/>
        <v>34938.699999999997</v>
      </c>
      <c r="J970" s="52">
        <f t="shared" si="39"/>
        <v>28629</v>
      </c>
      <c r="K970" s="52">
        <f t="shared" si="37"/>
        <v>0</v>
      </c>
      <c r="L970" s="52">
        <v>0</v>
      </c>
      <c r="M970" s="52">
        <v>34938.699999999997</v>
      </c>
      <c r="N970" s="52">
        <v>28629</v>
      </c>
      <c r="O970" s="52">
        <v>0</v>
      </c>
      <c r="P970" s="52">
        <v>0</v>
      </c>
      <c r="Q970" s="52">
        <v>0</v>
      </c>
      <c r="R970" s="52">
        <v>0</v>
      </c>
      <c r="S970" s="52">
        <v>0</v>
      </c>
      <c r="T970" s="52">
        <v>0</v>
      </c>
      <c r="U970" s="52">
        <v>0</v>
      </c>
      <c r="V970" s="52">
        <v>0</v>
      </c>
      <c r="W970" s="52">
        <v>0</v>
      </c>
    </row>
    <row r="971" spans="2:23">
      <c r="B971" s="137"/>
      <c r="C971" s="137"/>
      <c r="D971" s="137"/>
      <c r="E971" s="137" t="s">
        <v>153</v>
      </c>
      <c r="F971" s="51" t="s">
        <v>58</v>
      </c>
      <c r="G971" s="52">
        <f t="shared" si="38"/>
        <v>57213.3</v>
      </c>
      <c r="H971" s="52">
        <f t="shared" si="39"/>
        <v>0</v>
      </c>
      <c r="I971" s="52">
        <f t="shared" si="39"/>
        <v>31488.6</v>
      </c>
      <c r="J971" s="52">
        <f t="shared" si="39"/>
        <v>25724.7</v>
      </c>
      <c r="K971" s="52">
        <f t="shared" si="37"/>
        <v>0</v>
      </c>
      <c r="L971" s="52">
        <v>0</v>
      </c>
      <c r="M971" s="52">
        <v>31488.6</v>
      </c>
      <c r="N971" s="52">
        <v>25724.7</v>
      </c>
      <c r="O971" s="52">
        <v>0</v>
      </c>
      <c r="P971" s="52">
        <v>0</v>
      </c>
      <c r="Q971" s="52">
        <v>0</v>
      </c>
      <c r="R971" s="52">
        <v>0</v>
      </c>
      <c r="S971" s="52">
        <v>0</v>
      </c>
      <c r="T971" s="52">
        <v>0</v>
      </c>
      <c r="U971" s="52">
        <v>0</v>
      </c>
      <c r="V971" s="52">
        <v>0</v>
      </c>
      <c r="W971" s="52">
        <v>0</v>
      </c>
    </row>
    <row r="972" spans="2:23">
      <c r="B972" s="137"/>
      <c r="C972" s="137"/>
      <c r="D972" s="137"/>
      <c r="E972" s="137"/>
      <c r="F972" s="51" t="s">
        <v>199</v>
      </c>
      <c r="G972" s="52">
        <f t="shared" si="38"/>
        <v>18299.7</v>
      </c>
      <c r="H972" s="52">
        <f t="shared" si="39"/>
        <v>0</v>
      </c>
      <c r="I972" s="52">
        <f t="shared" si="39"/>
        <v>10071.6</v>
      </c>
      <c r="J972" s="52">
        <f t="shared" si="39"/>
        <v>8228.1</v>
      </c>
      <c r="K972" s="52">
        <f t="shared" si="37"/>
        <v>0</v>
      </c>
      <c r="L972" s="52">
        <v>0</v>
      </c>
      <c r="M972" s="52">
        <v>10071.6</v>
      </c>
      <c r="N972" s="52">
        <v>8228.1</v>
      </c>
      <c r="O972" s="52">
        <v>0</v>
      </c>
      <c r="P972" s="52">
        <v>0</v>
      </c>
      <c r="Q972" s="52">
        <v>0</v>
      </c>
      <c r="R972" s="52">
        <v>0</v>
      </c>
      <c r="S972" s="52">
        <v>0</v>
      </c>
      <c r="T972" s="52">
        <v>0</v>
      </c>
      <c r="U972" s="52">
        <v>0</v>
      </c>
      <c r="V972" s="52">
        <v>0</v>
      </c>
      <c r="W972" s="52">
        <v>0</v>
      </c>
    </row>
    <row r="973" spans="2:23" ht="31.2">
      <c r="B973" s="137"/>
      <c r="C973" s="137"/>
      <c r="D973" s="137"/>
      <c r="E973" s="137"/>
      <c r="F973" s="51" t="s">
        <v>200</v>
      </c>
      <c r="G973" s="52">
        <f t="shared" si="38"/>
        <v>16098.2</v>
      </c>
      <c r="H973" s="52">
        <f t="shared" si="39"/>
        <v>0</v>
      </c>
      <c r="I973" s="52">
        <f t="shared" si="39"/>
        <v>8860</v>
      </c>
      <c r="J973" s="52">
        <f t="shared" si="39"/>
        <v>7238.2</v>
      </c>
      <c r="K973" s="52">
        <f t="shared" si="37"/>
        <v>0</v>
      </c>
      <c r="L973" s="52">
        <v>0</v>
      </c>
      <c r="M973" s="52">
        <v>8860</v>
      </c>
      <c r="N973" s="52">
        <v>7238.2</v>
      </c>
      <c r="O973" s="52">
        <v>0</v>
      </c>
      <c r="P973" s="52">
        <v>0</v>
      </c>
      <c r="Q973" s="52">
        <v>0</v>
      </c>
      <c r="R973" s="52">
        <v>0</v>
      </c>
      <c r="S973" s="52">
        <v>0</v>
      </c>
      <c r="T973" s="52">
        <v>0</v>
      </c>
      <c r="U973" s="52">
        <v>0</v>
      </c>
      <c r="V973" s="52">
        <v>0</v>
      </c>
      <c r="W973" s="52">
        <v>0</v>
      </c>
    </row>
    <row r="974" spans="2:23">
      <c r="B974" s="137"/>
      <c r="C974" s="137"/>
      <c r="D974" s="137"/>
      <c r="E974" s="137"/>
      <c r="F974" s="51" t="s">
        <v>201</v>
      </c>
      <c r="G974" s="52">
        <f t="shared" si="38"/>
        <v>542</v>
      </c>
      <c r="H974" s="52">
        <f t="shared" si="39"/>
        <v>0</v>
      </c>
      <c r="I974" s="52">
        <f t="shared" si="39"/>
        <v>298.3</v>
      </c>
      <c r="J974" s="52">
        <f t="shared" si="39"/>
        <v>243.7</v>
      </c>
      <c r="K974" s="52">
        <f t="shared" si="37"/>
        <v>0</v>
      </c>
      <c r="L974" s="52">
        <v>0</v>
      </c>
      <c r="M974" s="52">
        <v>298.3</v>
      </c>
      <c r="N974" s="52">
        <v>243.7</v>
      </c>
      <c r="O974" s="52">
        <v>0</v>
      </c>
      <c r="P974" s="52">
        <v>0</v>
      </c>
      <c r="Q974" s="52">
        <v>0</v>
      </c>
      <c r="R974" s="52">
        <v>0</v>
      </c>
      <c r="S974" s="52">
        <v>0</v>
      </c>
      <c r="T974" s="52">
        <v>0</v>
      </c>
      <c r="U974" s="52">
        <v>0</v>
      </c>
      <c r="V974" s="52">
        <v>0</v>
      </c>
      <c r="W974" s="52">
        <v>0</v>
      </c>
    </row>
    <row r="975" spans="2:23">
      <c r="B975" s="137"/>
      <c r="C975" s="137"/>
      <c r="D975" s="137"/>
      <c r="E975" s="137"/>
      <c r="F975" s="51" t="s">
        <v>202</v>
      </c>
      <c r="G975" s="52">
        <f t="shared" si="38"/>
        <v>1082</v>
      </c>
      <c r="H975" s="52">
        <f t="shared" si="39"/>
        <v>0</v>
      </c>
      <c r="I975" s="52">
        <f t="shared" si="39"/>
        <v>595.5</v>
      </c>
      <c r="J975" s="52">
        <f t="shared" si="39"/>
        <v>486.5</v>
      </c>
      <c r="K975" s="52">
        <f t="shared" si="37"/>
        <v>0</v>
      </c>
      <c r="L975" s="52">
        <v>0</v>
      </c>
      <c r="M975" s="52">
        <v>595.5</v>
      </c>
      <c r="N975" s="52">
        <v>486.5</v>
      </c>
      <c r="O975" s="52">
        <v>0</v>
      </c>
      <c r="P975" s="52">
        <v>0</v>
      </c>
      <c r="Q975" s="52">
        <v>0</v>
      </c>
      <c r="R975" s="52">
        <v>0</v>
      </c>
      <c r="S975" s="52">
        <v>0</v>
      </c>
      <c r="T975" s="52">
        <v>0</v>
      </c>
      <c r="U975" s="52">
        <v>0</v>
      </c>
      <c r="V975" s="52">
        <v>0</v>
      </c>
      <c r="W975" s="52">
        <v>0</v>
      </c>
    </row>
    <row r="976" spans="2:23" ht="31.2">
      <c r="B976" s="137"/>
      <c r="C976" s="137"/>
      <c r="D976" s="137"/>
      <c r="E976" s="137"/>
      <c r="F976" s="51" t="s">
        <v>203</v>
      </c>
      <c r="G976" s="52">
        <f t="shared" si="38"/>
        <v>2456.3000000000002</v>
      </c>
      <c r="H976" s="52">
        <f t="shared" si="39"/>
        <v>0</v>
      </c>
      <c r="I976" s="52">
        <f t="shared" si="39"/>
        <v>1351.9</v>
      </c>
      <c r="J976" s="52">
        <f t="shared" si="39"/>
        <v>1104.4000000000001</v>
      </c>
      <c r="K976" s="52">
        <f t="shared" si="37"/>
        <v>0</v>
      </c>
      <c r="L976" s="52">
        <v>0</v>
      </c>
      <c r="M976" s="52">
        <v>1351.9</v>
      </c>
      <c r="N976" s="52">
        <v>1104.4000000000001</v>
      </c>
      <c r="O976" s="52">
        <v>0</v>
      </c>
      <c r="P976" s="52">
        <v>0</v>
      </c>
      <c r="Q976" s="52">
        <v>0</v>
      </c>
      <c r="R976" s="52">
        <v>0</v>
      </c>
      <c r="S976" s="52">
        <v>0</v>
      </c>
      <c r="T976" s="52">
        <v>0</v>
      </c>
      <c r="U976" s="52">
        <v>0</v>
      </c>
      <c r="V976" s="52">
        <v>0</v>
      </c>
      <c r="W976" s="52">
        <v>0</v>
      </c>
    </row>
    <row r="977" spans="2:23">
      <c r="B977" s="137"/>
      <c r="C977" s="137"/>
      <c r="D977" s="137"/>
      <c r="E977" s="137"/>
      <c r="F977" s="51" t="s">
        <v>204</v>
      </c>
      <c r="G977" s="52">
        <f t="shared" si="38"/>
        <v>539.6</v>
      </c>
      <c r="H977" s="52">
        <f t="shared" si="39"/>
        <v>0</v>
      </c>
      <c r="I977" s="52">
        <f t="shared" si="39"/>
        <v>297</v>
      </c>
      <c r="J977" s="52">
        <f t="shared" si="39"/>
        <v>242.6</v>
      </c>
      <c r="K977" s="52">
        <f t="shared" si="37"/>
        <v>0</v>
      </c>
      <c r="L977" s="52">
        <v>0</v>
      </c>
      <c r="M977" s="52">
        <v>297</v>
      </c>
      <c r="N977" s="52">
        <v>242.6</v>
      </c>
      <c r="O977" s="52">
        <v>0</v>
      </c>
      <c r="P977" s="52">
        <v>0</v>
      </c>
      <c r="Q977" s="52">
        <v>0</v>
      </c>
      <c r="R977" s="52">
        <v>0</v>
      </c>
      <c r="S977" s="52">
        <v>0</v>
      </c>
      <c r="T977" s="52">
        <v>0</v>
      </c>
      <c r="U977" s="52">
        <v>0</v>
      </c>
      <c r="V977" s="52">
        <v>0</v>
      </c>
      <c r="W977" s="52">
        <v>0</v>
      </c>
    </row>
    <row r="978" spans="2:23">
      <c r="B978" s="137"/>
      <c r="C978" s="137"/>
      <c r="D978" s="137"/>
      <c r="E978" s="137"/>
      <c r="F978" s="51" t="s">
        <v>55</v>
      </c>
      <c r="G978" s="52">
        <f t="shared" si="38"/>
        <v>18195.5</v>
      </c>
      <c r="H978" s="52">
        <f t="shared" si="39"/>
        <v>0</v>
      </c>
      <c r="I978" s="52">
        <f t="shared" si="39"/>
        <v>10014.299999999999</v>
      </c>
      <c r="J978" s="52">
        <f t="shared" si="39"/>
        <v>8181.2</v>
      </c>
      <c r="K978" s="52">
        <f t="shared" si="37"/>
        <v>0</v>
      </c>
      <c r="L978" s="52">
        <v>0</v>
      </c>
      <c r="M978" s="52">
        <v>10014.299999999999</v>
      </c>
      <c r="N978" s="52">
        <v>8181.2</v>
      </c>
      <c r="O978" s="52">
        <v>0</v>
      </c>
      <c r="P978" s="52">
        <v>0</v>
      </c>
      <c r="Q978" s="52">
        <v>0</v>
      </c>
      <c r="R978" s="52">
        <v>0</v>
      </c>
      <c r="S978" s="52">
        <v>0</v>
      </c>
      <c r="T978" s="52">
        <v>0</v>
      </c>
      <c r="U978" s="52">
        <v>0</v>
      </c>
      <c r="V978" s="52">
        <v>0</v>
      </c>
      <c r="W978" s="52">
        <v>0</v>
      </c>
    </row>
    <row r="979" spans="2:23">
      <c r="B979" s="137"/>
      <c r="C979" s="137"/>
      <c r="D979" s="137"/>
      <c r="E979" s="137" t="s">
        <v>154</v>
      </c>
      <c r="F979" s="51" t="s">
        <v>58</v>
      </c>
      <c r="G979" s="52">
        <f t="shared" si="38"/>
        <v>6216.7999999999993</v>
      </c>
      <c r="H979" s="52">
        <f t="shared" si="39"/>
        <v>0</v>
      </c>
      <c r="I979" s="52">
        <f t="shared" si="39"/>
        <v>3421.6</v>
      </c>
      <c r="J979" s="52">
        <f t="shared" si="39"/>
        <v>2795.2</v>
      </c>
      <c r="K979" s="52">
        <f t="shared" si="37"/>
        <v>0</v>
      </c>
      <c r="L979" s="52">
        <v>0</v>
      </c>
      <c r="M979" s="52">
        <v>3421.6</v>
      </c>
      <c r="N979" s="52">
        <v>2795.2</v>
      </c>
      <c r="O979" s="52">
        <v>0</v>
      </c>
      <c r="P979" s="52">
        <v>0</v>
      </c>
      <c r="Q979" s="52">
        <v>0</v>
      </c>
      <c r="R979" s="52">
        <v>0</v>
      </c>
      <c r="S979" s="52">
        <v>0</v>
      </c>
      <c r="T979" s="52">
        <v>0</v>
      </c>
      <c r="U979" s="52">
        <v>0</v>
      </c>
      <c r="V979" s="52">
        <v>0</v>
      </c>
      <c r="W979" s="52">
        <v>0</v>
      </c>
    </row>
    <row r="980" spans="2:23">
      <c r="B980" s="137"/>
      <c r="C980" s="137"/>
      <c r="D980" s="137"/>
      <c r="E980" s="137"/>
      <c r="F980" s="51" t="s">
        <v>205</v>
      </c>
      <c r="G980" s="52">
        <f t="shared" si="38"/>
        <v>2156.6999999999998</v>
      </c>
      <c r="H980" s="52">
        <f t="shared" si="39"/>
        <v>0</v>
      </c>
      <c r="I980" s="52">
        <f t="shared" si="39"/>
        <v>1187</v>
      </c>
      <c r="J980" s="52">
        <f t="shared" si="39"/>
        <v>969.7</v>
      </c>
      <c r="K980" s="52">
        <f t="shared" si="37"/>
        <v>0</v>
      </c>
      <c r="L980" s="52">
        <v>0</v>
      </c>
      <c r="M980" s="52">
        <v>1187</v>
      </c>
      <c r="N980" s="52">
        <v>969.7</v>
      </c>
      <c r="O980" s="52">
        <v>0</v>
      </c>
      <c r="P980" s="52">
        <v>0</v>
      </c>
      <c r="Q980" s="52">
        <v>0</v>
      </c>
      <c r="R980" s="52">
        <v>0</v>
      </c>
      <c r="S980" s="52">
        <v>0</v>
      </c>
      <c r="T980" s="52">
        <v>0</v>
      </c>
      <c r="U980" s="52">
        <v>0</v>
      </c>
      <c r="V980" s="52">
        <v>0</v>
      </c>
      <c r="W980" s="52">
        <v>0</v>
      </c>
    </row>
    <row r="981" spans="2:23">
      <c r="B981" s="137"/>
      <c r="C981" s="137"/>
      <c r="D981" s="137"/>
      <c r="E981" s="137"/>
      <c r="F981" s="51" t="s">
        <v>206</v>
      </c>
      <c r="G981" s="52">
        <f t="shared" si="38"/>
        <v>1993.6999999999998</v>
      </c>
      <c r="H981" s="52">
        <f t="shared" si="39"/>
        <v>0</v>
      </c>
      <c r="I981" s="52">
        <f t="shared" si="39"/>
        <v>1097.3</v>
      </c>
      <c r="J981" s="52">
        <f t="shared" si="39"/>
        <v>896.4</v>
      </c>
      <c r="K981" s="52">
        <f t="shared" si="37"/>
        <v>0</v>
      </c>
      <c r="L981" s="52">
        <v>0</v>
      </c>
      <c r="M981" s="52">
        <v>1097.3</v>
      </c>
      <c r="N981" s="52">
        <v>896.4</v>
      </c>
      <c r="O981" s="52">
        <v>0</v>
      </c>
      <c r="P981" s="52">
        <v>0</v>
      </c>
      <c r="Q981" s="52">
        <v>0</v>
      </c>
      <c r="R981" s="52">
        <v>0</v>
      </c>
      <c r="S981" s="52">
        <v>0</v>
      </c>
      <c r="T981" s="52">
        <v>0</v>
      </c>
      <c r="U981" s="52">
        <v>0</v>
      </c>
      <c r="V981" s="52">
        <v>0</v>
      </c>
      <c r="W981" s="52">
        <v>0</v>
      </c>
    </row>
    <row r="982" spans="2:23">
      <c r="B982" s="137"/>
      <c r="C982" s="137"/>
      <c r="D982" s="137"/>
      <c r="E982" s="137"/>
      <c r="F982" s="51" t="s">
        <v>207</v>
      </c>
      <c r="G982" s="52">
        <f t="shared" si="38"/>
        <v>182.8</v>
      </c>
      <c r="H982" s="52">
        <f t="shared" si="39"/>
        <v>0</v>
      </c>
      <c r="I982" s="52">
        <f t="shared" si="39"/>
        <v>100.6</v>
      </c>
      <c r="J982" s="52">
        <f t="shared" si="39"/>
        <v>82.2</v>
      </c>
      <c r="K982" s="52">
        <f t="shared" si="37"/>
        <v>0</v>
      </c>
      <c r="L982" s="52">
        <v>0</v>
      </c>
      <c r="M982" s="52">
        <v>100.6</v>
      </c>
      <c r="N982" s="52">
        <v>82.2</v>
      </c>
      <c r="O982" s="52">
        <v>0</v>
      </c>
      <c r="P982" s="52">
        <v>0</v>
      </c>
      <c r="Q982" s="52">
        <v>0</v>
      </c>
      <c r="R982" s="52">
        <v>0</v>
      </c>
      <c r="S982" s="52">
        <v>0</v>
      </c>
      <c r="T982" s="52">
        <v>0</v>
      </c>
      <c r="U982" s="52">
        <v>0</v>
      </c>
      <c r="V982" s="52">
        <v>0</v>
      </c>
      <c r="W982" s="52">
        <v>0</v>
      </c>
    </row>
    <row r="983" spans="2:23" ht="31.2">
      <c r="B983" s="137"/>
      <c r="C983" s="137"/>
      <c r="D983" s="137"/>
      <c r="E983" s="137"/>
      <c r="F983" s="51" t="s">
        <v>208</v>
      </c>
      <c r="G983" s="52">
        <f t="shared" si="38"/>
        <v>131.89999999999998</v>
      </c>
      <c r="H983" s="52">
        <f t="shared" si="39"/>
        <v>0</v>
      </c>
      <c r="I983" s="52">
        <f t="shared" si="39"/>
        <v>72.599999999999994</v>
      </c>
      <c r="J983" s="52">
        <f t="shared" si="39"/>
        <v>59.3</v>
      </c>
      <c r="K983" s="52">
        <f t="shared" si="37"/>
        <v>0</v>
      </c>
      <c r="L983" s="52">
        <v>0</v>
      </c>
      <c r="M983" s="52">
        <v>72.599999999999994</v>
      </c>
      <c r="N983" s="52">
        <v>59.3</v>
      </c>
      <c r="O983" s="52">
        <v>0</v>
      </c>
      <c r="P983" s="52">
        <v>0</v>
      </c>
      <c r="Q983" s="52">
        <v>0</v>
      </c>
      <c r="R983" s="52">
        <v>0</v>
      </c>
      <c r="S983" s="52">
        <v>0</v>
      </c>
      <c r="T983" s="52">
        <v>0</v>
      </c>
      <c r="U983" s="52">
        <v>0</v>
      </c>
      <c r="V983" s="52">
        <v>0</v>
      </c>
      <c r="W983" s="52">
        <v>0</v>
      </c>
    </row>
    <row r="984" spans="2:23">
      <c r="B984" s="137"/>
      <c r="C984" s="137"/>
      <c r="D984" s="137"/>
      <c r="E984" s="137"/>
      <c r="F984" s="51" t="s">
        <v>209</v>
      </c>
      <c r="G984" s="52">
        <f t="shared" si="38"/>
        <v>0</v>
      </c>
      <c r="H984" s="52">
        <f t="shared" si="39"/>
        <v>0</v>
      </c>
      <c r="I984" s="52">
        <f t="shared" si="39"/>
        <v>0</v>
      </c>
      <c r="J984" s="52">
        <f t="shared" si="39"/>
        <v>0</v>
      </c>
      <c r="K984" s="52">
        <f t="shared" si="37"/>
        <v>0</v>
      </c>
      <c r="L984" s="52">
        <v>0</v>
      </c>
      <c r="M984" s="52">
        <v>0</v>
      </c>
      <c r="N984" s="52">
        <v>0</v>
      </c>
      <c r="O984" s="52">
        <v>0</v>
      </c>
      <c r="P984" s="52">
        <v>0</v>
      </c>
      <c r="Q984" s="52">
        <v>0</v>
      </c>
      <c r="R984" s="52">
        <v>0</v>
      </c>
      <c r="S984" s="52">
        <v>0</v>
      </c>
      <c r="T984" s="52">
        <v>0</v>
      </c>
      <c r="U984" s="52">
        <v>0</v>
      </c>
      <c r="V984" s="52">
        <v>0</v>
      </c>
      <c r="W984" s="52">
        <v>0</v>
      </c>
    </row>
    <row r="985" spans="2:23">
      <c r="B985" s="137"/>
      <c r="C985" s="137"/>
      <c r="D985" s="137"/>
      <c r="E985" s="137"/>
      <c r="F985" s="51" t="s">
        <v>55</v>
      </c>
      <c r="G985" s="52">
        <f t="shared" si="38"/>
        <v>1751.7</v>
      </c>
      <c r="H985" s="52">
        <f t="shared" si="39"/>
        <v>0</v>
      </c>
      <c r="I985" s="52">
        <f t="shared" si="39"/>
        <v>964.1</v>
      </c>
      <c r="J985" s="52">
        <f t="shared" si="39"/>
        <v>787.6</v>
      </c>
      <c r="K985" s="52">
        <f t="shared" si="37"/>
        <v>0</v>
      </c>
      <c r="L985" s="52">
        <v>0</v>
      </c>
      <c r="M985" s="52">
        <v>964.1</v>
      </c>
      <c r="N985" s="52">
        <v>787.6</v>
      </c>
      <c r="O985" s="52">
        <v>0</v>
      </c>
      <c r="P985" s="52">
        <v>0</v>
      </c>
      <c r="Q985" s="52">
        <v>0</v>
      </c>
      <c r="R985" s="52">
        <v>0</v>
      </c>
      <c r="S985" s="52">
        <v>0</v>
      </c>
      <c r="T985" s="52">
        <v>0</v>
      </c>
      <c r="U985" s="52">
        <v>0</v>
      </c>
      <c r="V985" s="52">
        <v>0</v>
      </c>
      <c r="W985" s="52">
        <v>0</v>
      </c>
    </row>
    <row r="986" spans="2:23" ht="62.4">
      <c r="B986" s="137"/>
      <c r="C986" s="137"/>
      <c r="D986" s="137"/>
      <c r="E986" s="51" t="s">
        <v>210</v>
      </c>
      <c r="F986" s="51" t="s">
        <v>233</v>
      </c>
      <c r="G986" s="52">
        <f t="shared" si="38"/>
        <v>51.8</v>
      </c>
      <c r="H986" s="52">
        <f t="shared" si="39"/>
        <v>0</v>
      </c>
      <c r="I986" s="52">
        <f t="shared" si="39"/>
        <v>28.5</v>
      </c>
      <c r="J986" s="52">
        <f t="shared" si="39"/>
        <v>23.3</v>
      </c>
      <c r="K986" s="52">
        <f t="shared" si="37"/>
        <v>0</v>
      </c>
      <c r="L986" s="52">
        <v>0</v>
      </c>
      <c r="M986" s="52">
        <v>28.5</v>
      </c>
      <c r="N986" s="52">
        <v>23.3</v>
      </c>
      <c r="O986" s="52">
        <v>0</v>
      </c>
      <c r="P986" s="52">
        <v>0</v>
      </c>
      <c r="Q986" s="52">
        <v>0</v>
      </c>
      <c r="R986" s="52">
        <v>0</v>
      </c>
      <c r="S986" s="52">
        <v>0</v>
      </c>
      <c r="T986" s="52">
        <v>0</v>
      </c>
      <c r="U986" s="52">
        <v>0</v>
      </c>
      <c r="V986" s="52">
        <v>0</v>
      </c>
      <c r="W986" s="52">
        <v>0</v>
      </c>
    </row>
    <row r="987" spans="2:23">
      <c r="B987" s="137"/>
      <c r="C987" s="137"/>
      <c r="D987" s="137"/>
      <c r="E987" s="137" t="s">
        <v>211</v>
      </c>
      <c r="F987" s="137" t="s">
        <v>197</v>
      </c>
      <c r="G987" s="52">
        <f t="shared" si="38"/>
        <v>85.8</v>
      </c>
      <c r="H987" s="52">
        <f t="shared" si="39"/>
        <v>0</v>
      </c>
      <c r="I987" s="52">
        <f t="shared" si="39"/>
        <v>0</v>
      </c>
      <c r="J987" s="52">
        <f t="shared" si="39"/>
        <v>85.8</v>
      </c>
      <c r="K987" s="52">
        <f t="shared" si="37"/>
        <v>0</v>
      </c>
      <c r="L987" s="52">
        <v>0</v>
      </c>
      <c r="M987" s="52">
        <v>0</v>
      </c>
      <c r="N987" s="52">
        <v>85.8</v>
      </c>
      <c r="O987" s="52">
        <v>0</v>
      </c>
      <c r="P987" s="52">
        <v>0</v>
      </c>
      <c r="Q987" s="52">
        <v>0</v>
      </c>
      <c r="R987" s="52">
        <v>0</v>
      </c>
      <c r="S987" s="52">
        <v>0</v>
      </c>
      <c r="T987" s="52">
        <v>0</v>
      </c>
      <c r="U987" s="52">
        <v>0</v>
      </c>
      <c r="V987" s="52">
        <v>0</v>
      </c>
      <c r="W987" s="52">
        <v>0</v>
      </c>
    </row>
    <row r="988" spans="2:23">
      <c r="B988" s="137"/>
      <c r="C988" s="137"/>
      <c r="D988" s="137" t="s">
        <v>212</v>
      </c>
      <c r="E988" s="137" t="s">
        <v>58</v>
      </c>
      <c r="F988" s="137" t="s">
        <v>197</v>
      </c>
      <c r="G988" s="52">
        <f t="shared" si="38"/>
        <v>58988.7</v>
      </c>
      <c r="H988" s="52">
        <f t="shared" si="39"/>
        <v>58988.7</v>
      </c>
      <c r="I988" s="52">
        <f t="shared" si="39"/>
        <v>0</v>
      </c>
      <c r="J988" s="52">
        <f t="shared" si="39"/>
        <v>0</v>
      </c>
      <c r="K988" s="52">
        <f t="shared" si="37"/>
        <v>0</v>
      </c>
      <c r="L988" s="52">
        <v>0</v>
      </c>
      <c r="M988" s="52">
        <v>0</v>
      </c>
      <c r="N988" s="52">
        <v>0</v>
      </c>
      <c r="O988" s="52">
        <v>0</v>
      </c>
      <c r="P988" s="52">
        <v>0</v>
      </c>
      <c r="Q988" s="52">
        <v>0</v>
      </c>
      <c r="R988" s="52">
        <v>0</v>
      </c>
      <c r="S988" s="52">
        <v>0</v>
      </c>
      <c r="T988" s="52">
        <v>58988.7</v>
      </c>
      <c r="U988" s="52">
        <v>0</v>
      </c>
      <c r="V988" s="52">
        <v>0</v>
      </c>
      <c r="W988" s="52">
        <v>0</v>
      </c>
    </row>
    <row r="989" spans="2:23">
      <c r="B989" s="137"/>
      <c r="C989" s="137"/>
      <c r="D989" s="137"/>
      <c r="E989" s="137" t="s">
        <v>199</v>
      </c>
      <c r="F989" s="51" t="s">
        <v>213</v>
      </c>
      <c r="G989" s="52">
        <f t="shared" si="38"/>
        <v>17.100000000000001</v>
      </c>
      <c r="H989" s="52">
        <f t="shared" si="39"/>
        <v>17.100000000000001</v>
      </c>
      <c r="I989" s="52">
        <f t="shared" si="39"/>
        <v>0</v>
      </c>
      <c r="J989" s="52">
        <f t="shared" si="39"/>
        <v>0</v>
      </c>
      <c r="K989" s="52">
        <f t="shared" si="37"/>
        <v>0</v>
      </c>
      <c r="L989" s="52">
        <v>0</v>
      </c>
      <c r="M989" s="52">
        <v>0</v>
      </c>
      <c r="N989" s="52">
        <v>0</v>
      </c>
      <c r="O989" s="52">
        <v>0</v>
      </c>
      <c r="P989" s="52">
        <v>0</v>
      </c>
      <c r="Q989" s="52">
        <v>0</v>
      </c>
      <c r="R989" s="52">
        <v>0</v>
      </c>
      <c r="S989" s="52">
        <v>0</v>
      </c>
      <c r="T989" s="52">
        <v>17.100000000000001</v>
      </c>
      <c r="U989" s="52">
        <v>0</v>
      </c>
      <c r="V989" s="52">
        <v>0</v>
      </c>
      <c r="W989" s="52">
        <v>0</v>
      </c>
    </row>
    <row r="990" spans="2:23">
      <c r="B990" s="137"/>
      <c r="C990" s="137"/>
      <c r="D990" s="137"/>
      <c r="E990" s="137"/>
      <c r="F990" s="51" t="s">
        <v>55</v>
      </c>
      <c r="G990" s="52">
        <f t="shared" si="38"/>
        <v>22986.9</v>
      </c>
      <c r="H990" s="52">
        <f t="shared" si="39"/>
        <v>22986.9</v>
      </c>
      <c r="I990" s="52">
        <f t="shared" si="39"/>
        <v>0</v>
      </c>
      <c r="J990" s="52">
        <f t="shared" si="39"/>
        <v>0</v>
      </c>
      <c r="K990" s="52">
        <f t="shared" si="37"/>
        <v>0</v>
      </c>
      <c r="L990" s="52">
        <v>0</v>
      </c>
      <c r="M990" s="52">
        <v>0</v>
      </c>
      <c r="N990" s="52">
        <v>0</v>
      </c>
      <c r="O990" s="52">
        <v>0</v>
      </c>
      <c r="P990" s="52">
        <v>0</v>
      </c>
      <c r="Q990" s="52">
        <v>0</v>
      </c>
      <c r="R990" s="52">
        <v>0</v>
      </c>
      <c r="S990" s="52">
        <v>0</v>
      </c>
      <c r="T990" s="52">
        <v>22986.9</v>
      </c>
      <c r="U990" s="52">
        <v>0</v>
      </c>
      <c r="V990" s="52">
        <v>0</v>
      </c>
      <c r="W990" s="52">
        <v>0</v>
      </c>
    </row>
    <row r="991" spans="2:23">
      <c r="B991" s="137"/>
      <c r="C991" s="137"/>
      <c r="D991" s="137"/>
      <c r="E991" s="137" t="s">
        <v>112</v>
      </c>
      <c r="F991" s="137" t="s">
        <v>197</v>
      </c>
      <c r="G991" s="52">
        <f t="shared" si="38"/>
        <v>2329.1</v>
      </c>
      <c r="H991" s="52">
        <f t="shared" si="39"/>
        <v>2329.1</v>
      </c>
      <c r="I991" s="52">
        <f t="shared" si="39"/>
        <v>0</v>
      </c>
      <c r="J991" s="52">
        <f t="shared" si="39"/>
        <v>0</v>
      </c>
      <c r="K991" s="52">
        <f t="shared" si="37"/>
        <v>0</v>
      </c>
      <c r="L991" s="52">
        <v>0</v>
      </c>
      <c r="M991" s="52">
        <v>0</v>
      </c>
      <c r="N991" s="52">
        <v>0</v>
      </c>
      <c r="O991" s="52">
        <v>0</v>
      </c>
      <c r="P991" s="52">
        <v>0</v>
      </c>
      <c r="Q991" s="52">
        <v>0</v>
      </c>
      <c r="R991" s="52">
        <v>0</v>
      </c>
      <c r="S991" s="52">
        <v>0</v>
      </c>
      <c r="T991" s="52">
        <v>2329.1</v>
      </c>
      <c r="U991" s="52">
        <v>0</v>
      </c>
      <c r="V991" s="52">
        <v>0</v>
      </c>
      <c r="W991" s="52">
        <v>0</v>
      </c>
    </row>
    <row r="992" spans="2:23">
      <c r="B992" s="137"/>
      <c r="C992" s="137"/>
      <c r="D992" s="137"/>
      <c r="E992" s="137" t="s">
        <v>194</v>
      </c>
      <c r="F992" s="137" t="s">
        <v>197</v>
      </c>
      <c r="G992" s="52">
        <f t="shared" si="38"/>
        <v>1212.3</v>
      </c>
      <c r="H992" s="52">
        <f t="shared" si="39"/>
        <v>1212.3</v>
      </c>
      <c r="I992" s="52">
        <f t="shared" si="39"/>
        <v>0</v>
      </c>
      <c r="J992" s="52">
        <f t="shared" si="39"/>
        <v>0</v>
      </c>
      <c r="K992" s="52">
        <f t="shared" si="37"/>
        <v>0</v>
      </c>
      <c r="L992" s="52">
        <v>0</v>
      </c>
      <c r="M992" s="52">
        <v>0</v>
      </c>
      <c r="N992" s="52">
        <v>0</v>
      </c>
      <c r="O992" s="52">
        <v>0</v>
      </c>
      <c r="P992" s="52">
        <v>0</v>
      </c>
      <c r="Q992" s="52">
        <v>0</v>
      </c>
      <c r="R992" s="52">
        <v>0</v>
      </c>
      <c r="S992" s="52">
        <v>0</v>
      </c>
      <c r="T992" s="52">
        <v>1212.3</v>
      </c>
      <c r="U992" s="52">
        <v>0</v>
      </c>
      <c r="V992" s="52">
        <v>0</v>
      </c>
      <c r="W992" s="52">
        <v>0</v>
      </c>
    </row>
    <row r="993" spans="2:23">
      <c r="B993" s="137"/>
      <c r="C993" s="137"/>
      <c r="D993" s="137"/>
      <c r="E993" s="137" t="s">
        <v>200</v>
      </c>
      <c r="F993" s="51" t="s">
        <v>214</v>
      </c>
      <c r="G993" s="52">
        <f t="shared" si="38"/>
        <v>4064.4</v>
      </c>
      <c r="H993" s="52">
        <f t="shared" si="39"/>
        <v>4064.4</v>
      </c>
      <c r="I993" s="52">
        <f t="shared" si="39"/>
        <v>0</v>
      </c>
      <c r="J993" s="52">
        <f t="shared" si="39"/>
        <v>0</v>
      </c>
      <c r="K993" s="52">
        <f t="shared" si="37"/>
        <v>0</v>
      </c>
      <c r="L993" s="52">
        <v>0</v>
      </c>
      <c r="M993" s="52">
        <v>0</v>
      </c>
      <c r="N993" s="52">
        <v>0</v>
      </c>
      <c r="O993" s="52">
        <v>0</v>
      </c>
      <c r="P993" s="52">
        <v>0</v>
      </c>
      <c r="Q993" s="52">
        <v>0</v>
      </c>
      <c r="R993" s="52">
        <v>0</v>
      </c>
      <c r="S993" s="52">
        <v>0</v>
      </c>
      <c r="T993" s="52">
        <v>4064.4</v>
      </c>
      <c r="U993" s="52">
        <v>0</v>
      </c>
      <c r="V993" s="52">
        <v>0</v>
      </c>
      <c r="W993" s="52">
        <v>0</v>
      </c>
    </row>
    <row r="994" spans="2:23" ht="31.2">
      <c r="B994" s="137"/>
      <c r="C994" s="137"/>
      <c r="D994" s="137"/>
      <c r="E994" s="137"/>
      <c r="F994" s="51" t="s">
        <v>215</v>
      </c>
      <c r="G994" s="52">
        <f t="shared" si="38"/>
        <v>1602.1</v>
      </c>
      <c r="H994" s="52">
        <f t="shared" si="39"/>
        <v>1602.1</v>
      </c>
      <c r="I994" s="52">
        <f t="shared" si="39"/>
        <v>0</v>
      </c>
      <c r="J994" s="52">
        <f t="shared" si="39"/>
        <v>0</v>
      </c>
      <c r="K994" s="52">
        <f t="shared" si="37"/>
        <v>0</v>
      </c>
      <c r="L994" s="52">
        <v>0</v>
      </c>
      <c r="M994" s="52">
        <v>0</v>
      </c>
      <c r="N994" s="52">
        <v>0</v>
      </c>
      <c r="O994" s="52">
        <v>0</v>
      </c>
      <c r="P994" s="52">
        <v>0</v>
      </c>
      <c r="Q994" s="52">
        <v>0</v>
      </c>
      <c r="R994" s="52">
        <v>0</v>
      </c>
      <c r="S994" s="52">
        <v>0</v>
      </c>
      <c r="T994" s="52">
        <v>1602.1</v>
      </c>
      <c r="U994" s="52">
        <v>0</v>
      </c>
      <c r="V994" s="52">
        <v>0</v>
      </c>
      <c r="W994" s="52">
        <v>0</v>
      </c>
    </row>
    <row r="995" spans="2:23">
      <c r="B995" s="137"/>
      <c r="C995" s="137"/>
      <c r="D995" s="137"/>
      <c r="E995" s="137"/>
      <c r="F995" s="51" t="s">
        <v>216</v>
      </c>
      <c r="G995" s="52">
        <f t="shared" si="38"/>
        <v>2292.1999999999998</v>
      </c>
      <c r="H995" s="52">
        <f t="shared" si="39"/>
        <v>2292.1999999999998</v>
      </c>
      <c r="I995" s="52">
        <f t="shared" si="39"/>
        <v>0</v>
      </c>
      <c r="J995" s="52">
        <f t="shared" si="39"/>
        <v>0</v>
      </c>
      <c r="K995" s="52">
        <f t="shared" si="37"/>
        <v>0</v>
      </c>
      <c r="L995" s="52">
        <v>0</v>
      </c>
      <c r="M995" s="52">
        <v>0</v>
      </c>
      <c r="N995" s="52">
        <v>0</v>
      </c>
      <c r="O995" s="52">
        <v>0</v>
      </c>
      <c r="P995" s="52">
        <v>0</v>
      </c>
      <c r="Q995" s="52">
        <v>0</v>
      </c>
      <c r="R995" s="52">
        <v>0</v>
      </c>
      <c r="S995" s="52">
        <v>0</v>
      </c>
      <c r="T995" s="52">
        <v>2292.1999999999998</v>
      </c>
      <c r="U995" s="52">
        <v>0</v>
      </c>
      <c r="V995" s="52">
        <v>0</v>
      </c>
      <c r="W995" s="52">
        <v>0</v>
      </c>
    </row>
    <row r="996" spans="2:23">
      <c r="B996" s="137"/>
      <c r="C996" s="137"/>
      <c r="D996" s="137"/>
      <c r="E996" s="137"/>
      <c r="F996" s="51" t="s">
        <v>55</v>
      </c>
      <c r="G996" s="52">
        <f t="shared" si="38"/>
        <v>5730.7</v>
      </c>
      <c r="H996" s="52">
        <f t="shared" si="39"/>
        <v>5730.7</v>
      </c>
      <c r="I996" s="52">
        <f t="shared" si="39"/>
        <v>0</v>
      </c>
      <c r="J996" s="52">
        <f t="shared" si="39"/>
        <v>0</v>
      </c>
      <c r="K996" s="52">
        <f t="shared" si="37"/>
        <v>0</v>
      </c>
      <c r="L996" s="52">
        <v>0</v>
      </c>
      <c r="M996" s="52">
        <v>0</v>
      </c>
      <c r="N996" s="52">
        <v>0</v>
      </c>
      <c r="O996" s="52">
        <v>0</v>
      </c>
      <c r="P996" s="52">
        <v>0</v>
      </c>
      <c r="Q996" s="52">
        <v>0</v>
      </c>
      <c r="R996" s="52">
        <v>0</v>
      </c>
      <c r="S996" s="52">
        <v>0</v>
      </c>
      <c r="T996" s="52">
        <v>5730.7</v>
      </c>
      <c r="U996" s="52">
        <v>0</v>
      </c>
      <c r="V996" s="52">
        <v>0</v>
      </c>
      <c r="W996" s="52">
        <v>0</v>
      </c>
    </row>
    <row r="997" spans="2:23">
      <c r="B997" s="137"/>
      <c r="C997" s="137"/>
      <c r="D997" s="137"/>
      <c r="E997" s="137" t="s">
        <v>201</v>
      </c>
      <c r="F997" s="137" t="s">
        <v>197</v>
      </c>
      <c r="G997" s="52">
        <f t="shared" si="38"/>
        <v>0</v>
      </c>
      <c r="H997" s="52">
        <f t="shared" si="39"/>
        <v>0</v>
      </c>
      <c r="I997" s="52">
        <f t="shared" si="39"/>
        <v>0</v>
      </c>
      <c r="J997" s="52">
        <f t="shared" si="39"/>
        <v>0</v>
      </c>
      <c r="K997" s="52">
        <f t="shared" si="37"/>
        <v>0</v>
      </c>
      <c r="L997" s="52">
        <v>0</v>
      </c>
      <c r="M997" s="52">
        <v>0</v>
      </c>
      <c r="N997" s="52">
        <v>0</v>
      </c>
      <c r="O997" s="52">
        <v>0</v>
      </c>
      <c r="P997" s="52">
        <v>0</v>
      </c>
      <c r="Q997" s="52">
        <v>0</v>
      </c>
      <c r="R997" s="52">
        <v>0</v>
      </c>
      <c r="S997" s="52">
        <v>0</v>
      </c>
      <c r="T997" s="52">
        <v>0</v>
      </c>
      <c r="U997" s="52">
        <v>0</v>
      </c>
      <c r="V997" s="52">
        <v>0</v>
      </c>
      <c r="W997" s="52">
        <v>0</v>
      </c>
    </row>
    <row r="998" spans="2:23">
      <c r="B998" s="137"/>
      <c r="C998" s="137"/>
      <c r="D998" s="137"/>
      <c r="E998" s="137" t="s">
        <v>217</v>
      </c>
      <c r="F998" s="137" t="s">
        <v>197</v>
      </c>
      <c r="G998" s="52">
        <f t="shared" si="38"/>
        <v>3630.6</v>
      </c>
      <c r="H998" s="52">
        <f t="shared" si="39"/>
        <v>3630.6</v>
      </c>
      <c r="I998" s="52">
        <f t="shared" si="39"/>
        <v>0</v>
      </c>
      <c r="J998" s="52">
        <f t="shared" si="39"/>
        <v>0</v>
      </c>
      <c r="K998" s="52">
        <f t="shared" si="37"/>
        <v>0</v>
      </c>
      <c r="L998" s="52">
        <v>0</v>
      </c>
      <c r="M998" s="52">
        <v>0</v>
      </c>
      <c r="N998" s="52">
        <v>0</v>
      </c>
      <c r="O998" s="52">
        <v>0</v>
      </c>
      <c r="P998" s="52">
        <v>0</v>
      </c>
      <c r="Q998" s="52">
        <v>0</v>
      </c>
      <c r="R998" s="52">
        <v>0</v>
      </c>
      <c r="S998" s="52">
        <v>0</v>
      </c>
      <c r="T998" s="52">
        <v>3630.6</v>
      </c>
      <c r="U998" s="52">
        <v>0</v>
      </c>
      <c r="V998" s="52">
        <v>0</v>
      </c>
      <c r="W998" s="52">
        <v>0</v>
      </c>
    </row>
    <row r="999" spans="2:23">
      <c r="B999" s="137"/>
      <c r="C999" s="137"/>
      <c r="D999" s="137"/>
      <c r="E999" s="137" t="s">
        <v>218</v>
      </c>
      <c r="F999" s="137" t="s">
        <v>197</v>
      </c>
      <c r="G999" s="52">
        <f t="shared" si="38"/>
        <v>1360.1</v>
      </c>
      <c r="H999" s="52">
        <f t="shared" si="39"/>
        <v>1360.1</v>
      </c>
      <c r="I999" s="52">
        <f t="shared" si="39"/>
        <v>0</v>
      </c>
      <c r="J999" s="52">
        <f t="shared" si="39"/>
        <v>0</v>
      </c>
      <c r="K999" s="52">
        <f t="shared" si="37"/>
        <v>0</v>
      </c>
      <c r="L999" s="52">
        <v>0</v>
      </c>
      <c r="M999" s="52">
        <v>0</v>
      </c>
      <c r="N999" s="52">
        <v>0</v>
      </c>
      <c r="O999" s="52">
        <v>0</v>
      </c>
      <c r="P999" s="52">
        <v>0</v>
      </c>
      <c r="Q999" s="52">
        <v>0</v>
      </c>
      <c r="R999" s="52">
        <v>0</v>
      </c>
      <c r="S999" s="52">
        <v>0</v>
      </c>
      <c r="T999" s="52">
        <v>1360.1</v>
      </c>
      <c r="U999" s="52">
        <v>0</v>
      </c>
      <c r="V999" s="52">
        <v>0</v>
      </c>
      <c r="W999" s="52">
        <v>0</v>
      </c>
    </row>
    <row r="1000" spans="2:23">
      <c r="B1000" s="137"/>
      <c r="C1000" s="137"/>
      <c r="D1000" s="137"/>
      <c r="E1000" s="137" t="s">
        <v>202</v>
      </c>
      <c r="F1000" s="137" t="s">
        <v>197</v>
      </c>
      <c r="G1000" s="52">
        <f t="shared" si="38"/>
        <v>0</v>
      </c>
      <c r="H1000" s="52">
        <f t="shared" si="39"/>
        <v>0</v>
      </c>
      <c r="I1000" s="52">
        <f t="shared" si="39"/>
        <v>0</v>
      </c>
      <c r="J1000" s="52">
        <f t="shared" si="39"/>
        <v>0</v>
      </c>
      <c r="K1000" s="52">
        <f t="shared" si="37"/>
        <v>0</v>
      </c>
      <c r="L1000" s="52">
        <v>0</v>
      </c>
      <c r="M1000" s="52">
        <v>0</v>
      </c>
      <c r="N1000" s="52">
        <v>0</v>
      </c>
      <c r="O1000" s="52">
        <v>0</v>
      </c>
      <c r="P1000" s="52">
        <v>0</v>
      </c>
      <c r="Q1000" s="52">
        <v>0</v>
      </c>
      <c r="R1000" s="52">
        <v>0</v>
      </c>
      <c r="S1000" s="52">
        <v>0</v>
      </c>
      <c r="T1000" s="52">
        <v>0</v>
      </c>
      <c r="U1000" s="52">
        <v>0</v>
      </c>
      <c r="V1000" s="52">
        <v>0</v>
      </c>
      <c r="W1000" s="52">
        <v>0</v>
      </c>
    </row>
    <row r="1001" spans="2:23">
      <c r="B1001" s="137"/>
      <c r="C1001" s="137"/>
      <c r="D1001" s="137"/>
      <c r="E1001" s="137" t="s">
        <v>235</v>
      </c>
      <c r="F1001" s="137" t="s">
        <v>197</v>
      </c>
      <c r="G1001" s="52">
        <f t="shared" si="38"/>
        <v>57.9</v>
      </c>
      <c r="H1001" s="52">
        <f t="shared" si="39"/>
        <v>57.9</v>
      </c>
      <c r="I1001" s="52">
        <f t="shared" si="39"/>
        <v>0</v>
      </c>
      <c r="J1001" s="52">
        <f t="shared" si="39"/>
        <v>0</v>
      </c>
      <c r="K1001" s="52">
        <f t="shared" si="37"/>
        <v>0</v>
      </c>
      <c r="L1001" s="52">
        <v>0</v>
      </c>
      <c r="M1001" s="52">
        <v>0</v>
      </c>
      <c r="N1001" s="52">
        <v>0</v>
      </c>
      <c r="O1001" s="52">
        <v>0</v>
      </c>
      <c r="P1001" s="52">
        <v>0</v>
      </c>
      <c r="Q1001" s="52">
        <v>0</v>
      </c>
      <c r="R1001" s="52">
        <v>0</v>
      </c>
      <c r="S1001" s="52">
        <v>0</v>
      </c>
      <c r="T1001" s="52">
        <v>57.9</v>
      </c>
      <c r="U1001" s="52">
        <v>0</v>
      </c>
      <c r="V1001" s="52">
        <v>0</v>
      </c>
      <c r="W1001" s="52">
        <v>0</v>
      </c>
    </row>
    <row r="1002" spans="2:23">
      <c r="B1002" s="137"/>
      <c r="C1002" s="137"/>
      <c r="D1002" s="137"/>
      <c r="E1002" s="137" t="s">
        <v>220</v>
      </c>
      <c r="F1002" s="137" t="s">
        <v>197</v>
      </c>
      <c r="G1002" s="52">
        <f t="shared" si="38"/>
        <v>45.3</v>
      </c>
      <c r="H1002" s="52">
        <f t="shared" si="39"/>
        <v>45.3</v>
      </c>
      <c r="I1002" s="52">
        <f t="shared" si="39"/>
        <v>0</v>
      </c>
      <c r="J1002" s="52">
        <f t="shared" si="39"/>
        <v>0</v>
      </c>
      <c r="K1002" s="52">
        <f t="shared" si="37"/>
        <v>0</v>
      </c>
      <c r="L1002" s="52">
        <v>0</v>
      </c>
      <c r="M1002" s="52">
        <v>0</v>
      </c>
      <c r="N1002" s="52">
        <v>0</v>
      </c>
      <c r="O1002" s="52">
        <v>0</v>
      </c>
      <c r="P1002" s="52">
        <v>0</v>
      </c>
      <c r="Q1002" s="52">
        <v>0</v>
      </c>
      <c r="R1002" s="52">
        <v>0</v>
      </c>
      <c r="S1002" s="52">
        <v>0</v>
      </c>
      <c r="T1002" s="52">
        <v>45.3</v>
      </c>
      <c r="U1002" s="52">
        <v>0</v>
      </c>
      <c r="V1002" s="52">
        <v>0</v>
      </c>
      <c r="W1002" s="52">
        <v>0</v>
      </c>
    </row>
    <row r="1003" spans="2:23" ht="31.2">
      <c r="B1003" s="137"/>
      <c r="C1003" s="137"/>
      <c r="D1003" s="137"/>
      <c r="E1003" s="137" t="s">
        <v>221</v>
      </c>
      <c r="F1003" s="51" t="s">
        <v>222</v>
      </c>
      <c r="G1003" s="52">
        <f t="shared" si="38"/>
        <v>0</v>
      </c>
      <c r="H1003" s="52">
        <f t="shared" si="39"/>
        <v>0</v>
      </c>
      <c r="I1003" s="52">
        <f t="shared" si="39"/>
        <v>0</v>
      </c>
      <c r="J1003" s="52">
        <f t="shared" si="39"/>
        <v>0</v>
      </c>
      <c r="K1003" s="52">
        <f t="shared" si="37"/>
        <v>0</v>
      </c>
      <c r="L1003" s="52">
        <v>0</v>
      </c>
      <c r="M1003" s="52">
        <v>0</v>
      </c>
      <c r="N1003" s="52">
        <v>0</v>
      </c>
      <c r="O1003" s="52">
        <v>0</v>
      </c>
      <c r="P1003" s="52">
        <v>0</v>
      </c>
      <c r="Q1003" s="52">
        <v>0</v>
      </c>
      <c r="R1003" s="52">
        <v>0</v>
      </c>
      <c r="S1003" s="52">
        <v>0</v>
      </c>
      <c r="T1003" s="52">
        <v>0</v>
      </c>
      <c r="U1003" s="52">
        <v>0</v>
      </c>
      <c r="V1003" s="52">
        <v>0</v>
      </c>
      <c r="W1003" s="52">
        <v>0</v>
      </c>
    </row>
    <row r="1004" spans="2:23">
      <c r="B1004" s="137"/>
      <c r="C1004" s="137"/>
      <c r="D1004" s="137"/>
      <c r="E1004" s="137"/>
      <c r="F1004" s="51" t="s">
        <v>223</v>
      </c>
      <c r="G1004" s="52">
        <f t="shared" si="38"/>
        <v>0</v>
      </c>
      <c r="H1004" s="52">
        <f t="shared" si="39"/>
        <v>0</v>
      </c>
      <c r="I1004" s="52">
        <f t="shared" si="39"/>
        <v>0</v>
      </c>
      <c r="J1004" s="52">
        <f t="shared" si="39"/>
        <v>0</v>
      </c>
      <c r="K1004" s="52">
        <f t="shared" si="37"/>
        <v>0</v>
      </c>
      <c r="L1004" s="52">
        <v>0</v>
      </c>
      <c r="M1004" s="52">
        <v>0</v>
      </c>
      <c r="N1004" s="52">
        <v>0</v>
      </c>
      <c r="O1004" s="52">
        <v>0</v>
      </c>
      <c r="P1004" s="52">
        <v>0</v>
      </c>
      <c r="Q1004" s="52">
        <v>0</v>
      </c>
      <c r="R1004" s="52">
        <v>0</v>
      </c>
      <c r="S1004" s="52">
        <v>0</v>
      </c>
      <c r="T1004" s="52">
        <v>0</v>
      </c>
      <c r="U1004" s="52">
        <v>0</v>
      </c>
      <c r="V1004" s="52">
        <v>0</v>
      </c>
      <c r="W1004" s="52">
        <v>0</v>
      </c>
    </row>
    <row r="1005" spans="2:23">
      <c r="B1005" s="137"/>
      <c r="C1005" s="137"/>
      <c r="D1005" s="137"/>
      <c r="E1005" s="137" t="s">
        <v>54</v>
      </c>
      <c r="F1005" s="137" t="s">
        <v>197</v>
      </c>
      <c r="G1005" s="52">
        <f t="shared" si="38"/>
        <v>291.2</v>
      </c>
      <c r="H1005" s="52">
        <f t="shared" si="39"/>
        <v>291.2</v>
      </c>
      <c r="I1005" s="52">
        <f t="shared" si="39"/>
        <v>0</v>
      </c>
      <c r="J1005" s="52">
        <f t="shared" si="39"/>
        <v>0</v>
      </c>
      <c r="K1005" s="52">
        <f t="shared" si="37"/>
        <v>0</v>
      </c>
      <c r="L1005" s="52">
        <v>0</v>
      </c>
      <c r="M1005" s="52">
        <v>0</v>
      </c>
      <c r="N1005" s="52">
        <v>0</v>
      </c>
      <c r="O1005" s="52">
        <v>0</v>
      </c>
      <c r="P1005" s="52">
        <v>0</v>
      </c>
      <c r="Q1005" s="52">
        <v>0</v>
      </c>
      <c r="R1005" s="52">
        <v>0</v>
      </c>
      <c r="S1005" s="52">
        <v>0</v>
      </c>
      <c r="T1005" s="52">
        <v>291.2</v>
      </c>
      <c r="U1005" s="52">
        <v>0</v>
      </c>
      <c r="V1005" s="52">
        <v>0</v>
      </c>
      <c r="W1005" s="52">
        <v>0</v>
      </c>
    </row>
    <row r="1006" spans="2:23">
      <c r="B1006" s="137"/>
      <c r="C1006" s="137"/>
      <c r="D1006" s="137"/>
      <c r="E1006" s="137" t="s">
        <v>224</v>
      </c>
      <c r="F1006" s="137" t="s">
        <v>197</v>
      </c>
      <c r="G1006" s="52">
        <f t="shared" si="38"/>
        <v>1338.3</v>
      </c>
      <c r="H1006" s="52">
        <f t="shared" si="39"/>
        <v>1338.3</v>
      </c>
      <c r="I1006" s="52">
        <f t="shared" si="39"/>
        <v>0</v>
      </c>
      <c r="J1006" s="52">
        <f t="shared" si="39"/>
        <v>0</v>
      </c>
      <c r="K1006" s="52">
        <f t="shared" si="37"/>
        <v>0</v>
      </c>
      <c r="L1006" s="52">
        <v>0</v>
      </c>
      <c r="M1006" s="52">
        <v>0</v>
      </c>
      <c r="N1006" s="52">
        <v>0</v>
      </c>
      <c r="O1006" s="52">
        <v>0</v>
      </c>
      <c r="P1006" s="52">
        <v>0</v>
      </c>
      <c r="Q1006" s="52">
        <v>0</v>
      </c>
      <c r="R1006" s="52">
        <v>0</v>
      </c>
      <c r="S1006" s="52">
        <v>0</v>
      </c>
      <c r="T1006" s="52">
        <v>1338.3</v>
      </c>
      <c r="U1006" s="52">
        <v>0</v>
      </c>
      <c r="V1006" s="52">
        <v>0</v>
      </c>
      <c r="W1006" s="52">
        <v>0</v>
      </c>
    </row>
    <row r="1007" spans="2:23">
      <c r="B1007" s="137"/>
      <c r="C1007" s="137"/>
      <c r="D1007" s="137"/>
      <c r="E1007" s="137" t="s">
        <v>225</v>
      </c>
      <c r="F1007" s="137" t="s">
        <v>197</v>
      </c>
      <c r="G1007" s="52">
        <f t="shared" si="38"/>
        <v>0</v>
      </c>
      <c r="H1007" s="52">
        <f t="shared" si="39"/>
        <v>0</v>
      </c>
      <c r="I1007" s="52">
        <f t="shared" si="39"/>
        <v>0</v>
      </c>
      <c r="J1007" s="52">
        <f t="shared" si="39"/>
        <v>0</v>
      </c>
      <c r="K1007" s="52">
        <f t="shared" si="37"/>
        <v>0</v>
      </c>
      <c r="L1007" s="52">
        <v>0</v>
      </c>
      <c r="M1007" s="52">
        <v>0</v>
      </c>
      <c r="N1007" s="52">
        <v>0</v>
      </c>
      <c r="O1007" s="52">
        <v>0</v>
      </c>
      <c r="P1007" s="52">
        <v>0</v>
      </c>
      <c r="Q1007" s="52">
        <v>0</v>
      </c>
      <c r="R1007" s="52">
        <v>0</v>
      </c>
      <c r="S1007" s="52">
        <v>0</v>
      </c>
      <c r="T1007" s="52">
        <v>0</v>
      </c>
      <c r="U1007" s="52">
        <v>0</v>
      </c>
      <c r="V1007" s="52">
        <v>0</v>
      </c>
      <c r="W1007" s="52">
        <v>0</v>
      </c>
    </row>
    <row r="1008" spans="2:23">
      <c r="B1008" s="137"/>
      <c r="C1008" s="137"/>
      <c r="D1008" s="137"/>
      <c r="E1008" s="137" t="s">
        <v>55</v>
      </c>
      <c r="F1008" s="137" t="s">
        <v>197</v>
      </c>
      <c r="G1008" s="52">
        <f t="shared" si="38"/>
        <v>815.6</v>
      </c>
      <c r="H1008" s="52">
        <f t="shared" si="39"/>
        <v>815.6</v>
      </c>
      <c r="I1008" s="52">
        <f t="shared" si="39"/>
        <v>0</v>
      </c>
      <c r="J1008" s="52">
        <f t="shared" si="39"/>
        <v>0</v>
      </c>
      <c r="K1008" s="52">
        <f t="shared" si="37"/>
        <v>0</v>
      </c>
      <c r="L1008" s="52">
        <v>0</v>
      </c>
      <c r="M1008" s="52">
        <v>0</v>
      </c>
      <c r="N1008" s="52">
        <v>0</v>
      </c>
      <c r="O1008" s="52">
        <v>0</v>
      </c>
      <c r="P1008" s="52">
        <v>0</v>
      </c>
      <c r="Q1008" s="52">
        <v>0</v>
      </c>
      <c r="R1008" s="52">
        <v>0</v>
      </c>
      <c r="S1008" s="52">
        <v>0</v>
      </c>
      <c r="T1008" s="52">
        <v>815.6</v>
      </c>
      <c r="U1008" s="52">
        <v>0</v>
      </c>
      <c r="V1008" s="52">
        <v>0</v>
      </c>
      <c r="W1008" s="52">
        <v>0</v>
      </c>
    </row>
    <row r="1009" spans="2:23">
      <c r="B1009" s="137"/>
      <c r="C1009" s="137"/>
      <c r="D1009" s="137"/>
      <c r="E1009" s="137" t="s">
        <v>226</v>
      </c>
      <c r="F1009" s="137" t="s">
        <v>197</v>
      </c>
      <c r="G1009" s="52">
        <f t="shared" si="38"/>
        <v>11214.9</v>
      </c>
      <c r="H1009" s="52">
        <f t="shared" si="39"/>
        <v>11214.9</v>
      </c>
      <c r="I1009" s="52">
        <f t="shared" si="39"/>
        <v>0</v>
      </c>
      <c r="J1009" s="52">
        <f t="shared" si="39"/>
        <v>0</v>
      </c>
      <c r="K1009" s="52">
        <f t="shared" si="37"/>
        <v>0</v>
      </c>
      <c r="L1009" s="52">
        <v>0</v>
      </c>
      <c r="M1009" s="52">
        <v>0</v>
      </c>
      <c r="N1009" s="52">
        <v>0</v>
      </c>
      <c r="O1009" s="52">
        <v>0</v>
      </c>
      <c r="P1009" s="52">
        <v>0</v>
      </c>
      <c r="Q1009" s="52">
        <v>0</v>
      </c>
      <c r="R1009" s="52">
        <v>0</v>
      </c>
      <c r="S1009" s="52">
        <v>0</v>
      </c>
      <c r="T1009" s="52">
        <v>11214.9</v>
      </c>
      <c r="U1009" s="52">
        <v>0</v>
      </c>
      <c r="V1009" s="52">
        <v>0</v>
      </c>
      <c r="W1009" s="52">
        <v>0</v>
      </c>
    </row>
    <row r="1010" spans="2:23">
      <c r="B1010" s="137"/>
      <c r="C1010" s="137"/>
      <c r="D1010" s="137" t="s">
        <v>227</v>
      </c>
      <c r="E1010" s="137" t="s">
        <v>197</v>
      </c>
      <c r="F1010" s="137" t="s">
        <v>197</v>
      </c>
      <c r="G1010" s="52">
        <f t="shared" si="38"/>
        <v>56825.5</v>
      </c>
      <c r="H1010" s="52">
        <f t="shared" si="39"/>
        <v>56825.5</v>
      </c>
      <c r="I1010" s="52">
        <f t="shared" si="39"/>
        <v>0</v>
      </c>
      <c r="J1010" s="52">
        <f t="shared" si="39"/>
        <v>0</v>
      </c>
      <c r="K1010" s="52">
        <f t="shared" si="37"/>
        <v>0</v>
      </c>
      <c r="L1010" s="52">
        <v>51913.9</v>
      </c>
      <c r="M1010" s="52">
        <v>0</v>
      </c>
      <c r="N1010" s="52">
        <v>0</v>
      </c>
      <c r="O1010" s="52">
        <v>0</v>
      </c>
      <c r="P1010" s="52">
        <v>578.20000000000005</v>
      </c>
      <c r="Q1010" s="52">
        <v>0</v>
      </c>
      <c r="R1010" s="52">
        <v>0</v>
      </c>
      <c r="S1010" s="52">
        <v>0</v>
      </c>
      <c r="T1010" s="52">
        <v>4333.3999999999996</v>
      </c>
      <c r="U1010" s="52">
        <v>0</v>
      </c>
      <c r="V1010" s="52">
        <v>0</v>
      </c>
      <c r="W1010" s="52">
        <v>0</v>
      </c>
    </row>
    <row r="1011" spans="2:23">
      <c r="B1011" s="137" t="s">
        <v>125</v>
      </c>
      <c r="C1011" s="137" t="s">
        <v>147</v>
      </c>
      <c r="D1011" s="137" t="s">
        <v>123</v>
      </c>
      <c r="E1011" s="137"/>
      <c r="F1011" s="137" t="s">
        <v>197</v>
      </c>
      <c r="G1011" s="52">
        <f t="shared" si="38"/>
        <v>120664.40000000002</v>
      </c>
      <c r="H1011" s="52">
        <f t="shared" si="39"/>
        <v>85033.700000000012</v>
      </c>
      <c r="I1011" s="52">
        <f t="shared" si="39"/>
        <v>19263.599999999999</v>
      </c>
      <c r="J1011" s="52">
        <f t="shared" si="39"/>
        <v>16367.1</v>
      </c>
      <c r="K1011" s="52">
        <f t="shared" si="37"/>
        <v>0</v>
      </c>
      <c r="L1011" s="52">
        <v>33464</v>
      </c>
      <c r="M1011" s="52">
        <v>19263.599999999999</v>
      </c>
      <c r="N1011" s="52">
        <v>16367.1</v>
      </c>
      <c r="O1011" s="52">
        <v>0</v>
      </c>
      <c r="P1011" s="52">
        <v>155.30000000000001</v>
      </c>
      <c r="Q1011" s="52">
        <v>0</v>
      </c>
      <c r="R1011" s="52">
        <v>0</v>
      </c>
      <c r="S1011" s="52">
        <v>0</v>
      </c>
      <c r="T1011" s="52">
        <v>51414.400000000001</v>
      </c>
      <c r="U1011" s="52">
        <v>0</v>
      </c>
      <c r="V1011" s="52">
        <v>0</v>
      </c>
      <c r="W1011" s="52">
        <v>0</v>
      </c>
    </row>
    <row r="1012" spans="2:23">
      <c r="B1012" s="137"/>
      <c r="C1012" s="137"/>
      <c r="D1012" s="137" t="s">
        <v>198</v>
      </c>
      <c r="E1012" s="137" t="s">
        <v>58</v>
      </c>
      <c r="F1012" s="137" t="s">
        <v>197</v>
      </c>
      <c r="G1012" s="52">
        <f t="shared" si="38"/>
        <v>46609</v>
      </c>
      <c r="H1012" s="52">
        <f t="shared" si="39"/>
        <v>10978.3</v>
      </c>
      <c r="I1012" s="52">
        <f t="shared" si="39"/>
        <v>19263.599999999999</v>
      </c>
      <c r="J1012" s="52">
        <f t="shared" si="39"/>
        <v>16367.1</v>
      </c>
      <c r="K1012" s="52">
        <f t="shared" si="37"/>
        <v>0</v>
      </c>
      <c r="L1012" s="52">
        <v>0</v>
      </c>
      <c r="M1012" s="52">
        <v>19263.599999999999</v>
      </c>
      <c r="N1012" s="52">
        <v>16367.1</v>
      </c>
      <c r="O1012" s="52">
        <v>0</v>
      </c>
      <c r="P1012" s="52">
        <v>0</v>
      </c>
      <c r="Q1012" s="52">
        <v>0</v>
      </c>
      <c r="R1012" s="52">
        <v>0</v>
      </c>
      <c r="S1012" s="52">
        <v>0</v>
      </c>
      <c r="T1012" s="52">
        <v>10978.3</v>
      </c>
      <c r="U1012" s="52">
        <v>0</v>
      </c>
      <c r="V1012" s="52">
        <v>0</v>
      </c>
      <c r="W1012" s="52">
        <v>0</v>
      </c>
    </row>
    <row r="1013" spans="2:23">
      <c r="B1013" s="137"/>
      <c r="C1013" s="137"/>
      <c r="D1013" s="137"/>
      <c r="E1013" s="137" t="s">
        <v>153</v>
      </c>
      <c r="F1013" s="51" t="s">
        <v>58</v>
      </c>
      <c r="G1013" s="52">
        <f t="shared" si="38"/>
        <v>42929.7</v>
      </c>
      <c r="H1013" s="52">
        <f t="shared" si="39"/>
        <v>10978.3</v>
      </c>
      <c r="I1013" s="52">
        <f t="shared" si="39"/>
        <v>17360.2</v>
      </c>
      <c r="J1013" s="52">
        <f t="shared" si="39"/>
        <v>14591.2</v>
      </c>
      <c r="K1013" s="52">
        <f t="shared" si="37"/>
        <v>0</v>
      </c>
      <c r="L1013" s="52">
        <v>0</v>
      </c>
      <c r="M1013" s="52">
        <v>17360.2</v>
      </c>
      <c r="N1013" s="52">
        <v>14591.2</v>
      </c>
      <c r="O1013" s="52">
        <v>0</v>
      </c>
      <c r="P1013" s="52">
        <v>0</v>
      </c>
      <c r="Q1013" s="52">
        <v>0</v>
      </c>
      <c r="R1013" s="52">
        <v>0</v>
      </c>
      <c r="S1013" s="52">
        <v>0</v>
      </c>
      <c r="T1013" s="52">
        <v>10978.3</v>
      </c>
      <c r="U1013" s="52">
        <v>0</v>
      </c>
      <c r="V1013" s="52">
        <v>0</v>
      </c>
      <c r="W1013" s="52">
        <v>0</v>
      </c>
    </row>
    <row r="1014" spans="2:23">
      <c r="B1014" s="137"/>
      <c r="C1014" s="137"/>
      <c r="D1014" s="137"/>
      <c r="E1014" s="137"/>
      <c r="F1014" s="51" t="s">
        <v>199</v>
      </c>
      <c r="G1014" s="52">
        <f t="shared" si="38"/>
        <v>10221.599999999999</v>
      </c>
      <c r="H1014" s="52">
        <f t="shared" si="39"/>
        <v>0</v>
      </c>
      <c r="I1014" s="52">
        <f t="shared" si="39"/>
        <v>5553.7</v>
      </c>
      <c r="J1014" s="52">
        <f t="shared" si="39"/>
        <v>4667.8999999999996</v>
      </c>
      <c r="K1014" s="52">
        <f t="shared" si="37"/>
        <v>0</v>
      </c>
      <c r="L1014" s="52">
        <v>0</v>
      </c>
      <c r="M1014" s="52">
        <v>5553.7</v>
      </c>
      <c r="N1014" s="52">
        <v>4667.8999999999996</v>
      </c>
      <c r="O1014" s="52">
        <v>0</v>
      </c>
      <c r="P1014" s="52">
        <v>0</v>
      </c>
      <c r="Q1014" s="52">
        <v>0</v>
      </c>
      <c r="R1014" s="52">
        <v>0</v>
      </c>
      <c r="S1014" s="52">
        <v>0</v>
      </c>
      <c r="T1014" s="52">
        <v>0</v>
      </c>
      <c r="U1014" s="52">
        <v>0</v>
      </c>
      <c r="V1014" s="52">
        <v>0</v>
      </c>
      <c r="W1014" s="52">
        <v>0</v>
      </c>
    </row>
    <row r="1015" spans="2:23" ht="31.2">
      <c r="B1015" s="137"/>
      <c r="C1015" s="137"/>
      <c r="D1015" s="137"/>
      <c r="E1015" s="137"/>
      <c r="F1015" s="51" t="s">
        <v>200</v>
      </c>
      <c r="G1015" s="52">
        <f t="shared" si="38"/>
        <v>16219.099999999999</v>
      </c>
      <c r="H1015" s="52">
        <f t="shared" si="39"/>
        <v>7227.9</v>
      </c>
      <c r="I1015" s="52">
        <f t="shared" si="39"/>
        <v>4885.2</v>
      </c>
      <c r="J1015" s="52">
        <f t="shared" si="39"/>
        <v>4106</v>
      </c>
      <c r="K1015" s="52">
        <f t="shared" si="37"/>
        <v>0</v>
      </c>
      <c r="L1015" s="52">
        <v>0</v>
      </c>
      <c r="M1015" s="52">
        <v>4885.2</v>
      </c>
      <c r="N1015" s="52">
        <v>4106</v>
      </c>
      <c r="O1015" s="52">
        <v>0</v>
      </c>
      <c r="P1015" s="52">
        <v>0</v>
      </c>
      <c r="Q1015" s="52">
        <v>0</v>
      </c>
      <c r="R1015" s="52">
        <v>0</v>
      </c>
      <c r="S1015" s="52">
        <v>0</v>
      </c>
      <c r="T1015" s="52">
        <v>7227.9</v>
      </c>
      <c r="U1015" s="52">
        <v>0</v>
      </c>
      <c r="V1015" s="52">
        <v>0</v>
      </c>
      <c r="W1015" s="52">
        <v>0</v>
      </c>
    </row>
    <row r="1016" spans="2:23">
      <c r="B1016" s="137"/>
      <c r="C1016" s="137"/>
      <c r="D1016" s="137"/>
      <c r="E1016" s="137"/>
      <c r="F1016" s="51" t="s">
        <v>201</v>
      </c>
      <c r="G1016" s="52">
        <f t="shared" si="38"/>
        <v>301.29999999999995</v>
      </c>
      <c r="H1016" s="52">
        <f t="shared" si="39"/>
        <v>0</v>
      </c>
      <c r="I1016" s="52">
        <f t="shared" si="39"/>
        <v>163.69999999999999</v>
      </c>
      <c r="J1016" s="52">
        <f t="shared" si="39"/>
        <v>137.6</v>
      </c>
      <c r="K1016" s="52">
        <f t="shared" si="37"/>
        <v>0</v>
      </c>
      <c r="L1016" s="52">
        <v>0</v>
      </c>
      <c r="M1016" s="52">
        <v>163.69999999999999</v>
      </c>
      <c r="N1016" s="52">
        <v>137.6</v>
      </c>
      <c r="O1016" s="52">
        <v>0</v>
      </c>
      <c r="P1016" s="52">
        <v>0</v>
      </c>
      <c r="Q1016" s="52">
        <v>0</v>
      </c>
      <c r="R1016" s="52">
        <v>0</v>
      </c>
      <c r="S1016" s="52">
        <v>0</v>
      </c>
      <c r="T1016" s="52">
        <v>0</v>
      </c>
      <c r="U1016" s="52">
        <v>0</v>
      </c>
      <c r="V1016" s="52">
        <v>0</v>
      </c>
      <c r="W1016" s="52">
        <v>0</v>
      </c>
    </row>
    <row r="1017" spans="2:23">
      <c r="B1017" s="137"/>
      <c r="C1017" s="137"/>
      <c r="D1017" s="137"/>
      <c r="E1017" s="137"/>
      <c r="F1017" s="51" t="s">
        <v>202</v>
      </c>
      <c r="G1017" s="52">
        <f t="shared" si="38"/>
        <v>602.70000000000005</v>
      </c>
      <c r="H1017" s="52">
        <f t="shared" si="39"/>
        <v>0</v>
      </c>
      <c r="I1017" s="52">
        <f t="shared" si="39"/>
        <v>327.5</v>
      </c>
      <c r="J1017" s="52">
        <f t="shared" si="39"/>
        <v>275.2</v>
      </c>
      <c r="K1017" s="52">
        <f t="shared" si="37"/>
        <v>0</v>
      </c>
      <c r="L1017" s="52">
        <v>0</v>
      </c>
      <c r="M1017" s="52">
        <v>327.5</v>
      </c>
      <c r="N1017" s="52">
        <v>275.2</v>
      </c>
      <c r="O1017" s="52">
        <v>0</v>
      </c>
      <c r="P1017" s="52">
        <v>0</v>
      </c>
      <c r="Q1017" s="52">
        <v>0</v>
      </c>
      <c r="R1017" s="52">
        <v>0</v>
      </c>
      <c r="S1017" s="52">
        <v>0</v>
      </c>
      <c r="T1017" s="52">
        <v>0</v>
      </c>
      <c r="U1017" s="52">
        <v>0</v>
      </c>
      <c r="V1017" s="52">
        <v>0</v>
      </c>
      <c r="W1017" s="52">
        <v>0</v>
      </c>
    </row>
    <row r="1018" spans="2:23" ht="31.2">
      <c r="B1018" s="137"/>
      <c r="C1018" s="137"/>
      <c r="D1018" s="137"/>
      <c r="E1018" s="137"/>
      <c r="F1018" s="51" t="s">
        <v>203</v>
      </c>
      <c r="G1018" s="52">
        <f t="shared" si="38"/>
        <v>1372.1</v>
      </c>
      <c r="H1018" s="52">
        <f t="shared" si="39"/>
        <v>0</v>
      </c>
      <c r="I1018" s="52">
        <f t="shared" si="39"/>
        <v>745.5</v>
      </c>
      <c r="J1018" s="52">
        <f t="shared" si="39"/>
        <v>626.6</v>
      </c>
      <c r="K1018" s="52">
        <f t="shared" si="37"/>
        <v>0</v>
      </c>
      <c r="L1018" s="52">
        <v>0</v>
      </c>
      <c r="M1018" s="52">
        <v>745.5</v>
      </c>
      <c r="N1018" s="52">
        <v>626.6</v>
      </c>
      <c r="O1018" s="52">
        <v>0</v>
      </c>
      <c r="P1018" s="52">
        <v>0</v>
      </c>
      <c r="Q1018" s="52">
        <v>0</v>
      </c>
      <c r="R1018" s="52">
        <v>0</v>
      </c>
      <c r="S1018" s="52">
        <v>0</v>
      </c>
      <c r="T1018" s="52">
        <v>0</v>
      </c>
      <c r="U1018" s="52">
        <v>0</v>
      </c>
      <c r="V1018" s="52">
        <v>0</v>
      </c>
      <c r="W1018" s="52">
        <v>0</v>
      </c>
    </row>
    <row r="1019" spans="2:23">
      <c r="B1019" s="137"/>
      <c r="C1019" s="137"/>
      <c r="D1019" s="137"/>
      <c r="E1019" s="137"/>
      <c r="F1019" s="51" t="s">
        <v>204</v>
      </c>
      <c r="G1019" s="52">
        <f t="shared" si="38"/>
        <v>4051.7</v>
      </c>
      <c r="H1019" s="52">
        <f t="shared" si="39"/>
        <v>3750.4</v>
      </c>
      <c r="I1019" s="52">
        <f t="shared" si="39"/>
        <v>163.69999999999999</v>
      </c>
      <c r="J1019" s="52">
        <f t="shared" si="39"/>
        <v>137.6</v>
      </c>
      <c r="K1019" s="52">
        <f t="shared" si="37"/>
        <v>0</v>
      </c>
      <c r="L1019" s="52">
        <v>0</v>
      </c>
      <c r="M1019" s="52">
        <v>163.69999999999999</v>
      </c>
      <c r="N1019" s="52">
        <v>137.6</v>
      </c>
      <c r="O1019" s="52">
        <v>0</v>
      </c>
      <c r="P1019" s="52">
        <v>0</v>
      </c>
      <c r="Q1019" s="52">
        <v>0</v>
      </c>
      <c r="R1019" s="52">
        <v>0</v>
      </c>
      <c r="S1019" s="52">
        <v>0</v>
      </c>
      <c r="T1019" s="52">
        <v>3750.4</v>
      </c>
      <c r="U1019" s="52">
        <v>0</v>
      </c>
      <c r="V1019" s="52">
        <v>0</v>
      </c>
      <c r="W1019" s="52">
        <v>0</v>
      </c>
    </row>
    <row r="1020" spans="2:23">
      <c r="B1020" s="137"/>
      <c r="C1020" s="137"/>
      <c r="D1020" s="137"/>
      <c r="E1020" s="137"/>
      <c r="F1020" s="51" t="s">
        <v>55</v>
      </c>
      <c r="G1020" s="52">
        <f t="shared" si="38"/>
        <v>10161.200000000001</v>
      </c>
      <c r="H1020" s="52">
        <f t="shared" si="39"/>
        <v>0</v>
      </c>
      <c r="I1020" s="52">
        <f t="shared" si="39"/>
        <v>5520.9</v>
      </c>
      <c r="J1020" s="52">
        <f t="shared" si="39"/>
        <v>4640.3</v>
      </c>
      <c r="K1020" s="52">
        <f t="shared" si="37"/>
        <v>0</v>
      </c>
      <c r="L1020" s="52">
        <v>0</v>
      </c>
      <c r="M1020" s="52">
        <v>5520.9</v>
      </c>
      <c r="N1020" s="52">
        <v>4640.3</v>
      </c>
      <c r="O1020" s="52">
        <v>0</v>
      </c>
      <c r="P1020" s="52">
        <v>0</v>
      </c>
      <c r="Q1020" s="52">
        <v>0</v>
      </c>
      <c r="R1020" s="52">
        <v>0</v>
      </c>
      <c r="S1020" s="52">
        <v>0</v>
      </c>
      <c r="T1020" s="52">
        <v>0</v>
      </c>
      <c r="U1020" s="52">
        <v>0</v>
      </c>
      <c r="V1020" s="52">
        <v>0</v>
      </c>
      <c r="W1020" s="52">
        <v>0</v>
      </c>
    </row>
    <row r="1021" spans="2:23">
      <c r="B1021" s="137"/>
      <c r="C1021" s="137"/>
      <c r="D1021" s="137"/>
      <c r="E1021" s="137" t="s">
        <v>154</v>
      </c>
      <c r="F1021" s="51" t="s">
        <v>58</v>
      </c>
      <c r="G1021" s="52">
        <f t="shared" si="38"/>
        <v>3650.9</v>
      </c>
      <c r="H1021" s="52">
        <f t="shared" si="39"/>
        <v>0</v>
      </c>
      <c r="I1021" s="52">
        <f t="shared" si="39"/>
        <v>1888</v>
      </c>
      <c r="J1021" s="52">
        <f t="shared" si="39"/>
        <v>1762.9</v>
      </c>
      <c r="K1021" s="52">
        <f t="shared" si="37"/>
        <v>0</v>
      </c>
      <c r="L1021" s="52">
        <v>0</v>
      </c>
      <c r="M1021" s="52">
        <v>1888</v>
      </c>
      <c r="N1021" s="52">
        <v>1762.9</v>
      </c>
      <c r="O1021" s="52">
        <v>0</v>
      </c>
      <c r="P1021" s="52">
        <v>0</v>
      </c>
      <c r="Q1021" s="52">
        <v>0</v>
      </c>
      <c r="R1021" s="52">
        <v>0</v>
      </c>
      <c r="S1021" s="52">
        <v>0</v>
      </c>
      <c r="T1021" s="52">
        <v>0</v>
      </c>
      <c r="U1021" s="52">
        <v>0</v>
      </c>
      <c r="V1021" s="52">
        <v>0</v>
      </c>
      <c r="W1021" s="52">
        <v>0</v>
      </c>
    </row>
    <row r="1022" spans="2:23">
      <c r="B1022" s="137"/>
      <c r="C1022" s="137"/>
      <c r="D1022" s="137"/>
      <c r="E1022" s="137"/>
      <c r="F1022" s="51" t="s">
        <v>205</v>
      </c>
      <c r="G1022" s="52">
        <f t="shared" si="38"/>
        <v>1205.5</v>
      </c>
      <c r="H1022" s="52">
        <f t="shared" si="39"/>
        <v>0</v>
      </c>
      <c r="I1022" s="52">
        <f t="shared" si="39"/>
        <v>655</v>
      </c>
      <c r="J1022" s="52">
        <f t="shared" si="39"/>
        <v>550.5</v>
      </c>
      <c r="K1022" s="52">
        <f t="shared" si="37"/>
        <v>0</v>
      </c>
      <c r="L1022" s="52">
        <v>0</v>
      </c>
      <c r="M1022" s="52">
        <v>655</v>
      </c>
      <c r="N1022" s="52">
        <v>550.5</v>
      </c>
      <c r="O1022" s="52">
        <v>0</v>
      </c>
      <c r="P1022" s="52">
        <v>0</v>
      </c>
      <c r="Q1022" s="52">
        <v>0</v>
      </c>
      <c r="R1022" s="52">
        <v>0</v>
      </c>
      <c r="S1022" s="52">
        <v>0</v>
      </c>
      <c r="T1022" s="52">
        <v>0</v>
      </c>
      <c r="U1022" s="52">
        <v>0</v>
      </c>
      <c r="V1022" s="52">
        <v>0</v>
      </c>
      <c r="W1022" s="52">
        <v>0</v>
      </c>
    </row>
    <row r="1023" spans="2:23">
      <c r="B1023" s="137"/>
      <c r="C1023" s="137"/>
      <c r="D1023" s="137"/>
      <c r="E1023" s="137"/>
      <c r="F1023" s="51" t="s">
        <v>206</v>
      </c>
      <c r="G1023" s="52">
        <f t="shared" si="38"/>
        <v>1113.3</v>
      </c>
      <c r="H1023" s="52">
        <f t="shared" si="39"/>
        <v>0</v>
      </c>
      <c r="I1023" s="52">
        <f t="shared" si="39"/>
        <v>604.9</v>
      </c>
      <c r="J1023" s="52">
        <f t="shared" si="39"/>
        <v>508.4</v>
      </c>
      <c r="K1023" s="52">
        <f t="shared" si="37"/>
        <v>0</v>
      </c>
      <c r="L1023" s="52">
        <v>0</v>
      </c>
      <c r="M1023" s="52">
        <v>604.9</v>
      </c>
      <c r="N1023" s="52">
        <v>508.4</v>
      </c>
      <c r="O1023" s="52">
        <v>0</v>
      </c>
      <c r="P1023" s="52">
        <v>0</v>
      </c>
      <c r="Q1023" s="52">
        <v>0</v>
      </c>
      <c r="R1023" s="52">
        <v>0</v>
      </c>
      <c r="S1023" s="52">
        <v>0</v>
      </c>
      <c r="T1023" s="52">
        <v>0</v>
      </c>
      <c r="U1023" s="52">
        <v>0</v>
      </c>
      <c r="V1023" s="52">
        <v>0</v>
      </c>
      <c r="W1023" s="52">
        <v>0</v>
      </c>
    </row>
    <row r="1024" spans="2:23">
      <c r="B1024" s="137"/>
      <c r="C1024" s="137"/>
      <c r="D1024" s="137"/>
      <c r="E1024" s="137"/>
      <c r="F1024" s="51" t="s">
        <v>207</v>
      </c>
      <c r="G1024" s="52">
        <f t="shared" si="38"/>
        <v>279</v>
      </c>
      <c r="H1024" s="52">
        <f t="shared" si="39"/>
        <v>0</v>
      </c>
      <c r="I1024" s="52">
        <f t="shared" si="39"/>
        <v>55.9</v>
      </c>
      <c r="J1024" s="52">
        <f t="shared" si="39"/>
        <v>223.1</v>
      </c>
      <c r="K1024" s="52">
        <f t="shared" si="37"/>
        <v>0</v>
      </c>
      <c r="L1024" s="52">
        <v>0</v>
      </c>
      <c r="M1024" s="52">
        <v>55.9</v>
      </c>
      <c r="N1024" s="52">
        <v>223.1</v>
      </c>
      <c r="O1024" s="52">
        <v>0</v>
      </c>
      <c r="P1024" s="52">
        <v>0</v>
      </c>
      <c r="Q1024" s="52">
        <v>0</v>
      </c>
      <c r="R1024" s="52">
        <v>0</v>
      </c>
      <c r="S1024" s="52">
        <v>0</v>
      </c>
      <c r="T1024" s="52">
        <v>0</v>
      </c>
      <c r="U1024" s="52">
        <v>0</v>
      </c>
      <c r="V1024" s="52">
        <v>0</v>
      </c>
      <c r="W1024" s="52">
        <v>0</v>
      </c>
    </row>
    <row r="1025" spans="2:23" ht="31.2">
      <c r="B1025" s="137"/>
      <c r="C1025" s="137"/>
      <c r="D1025" s="137"/>
      <c r="E1025" s="137"/>
      <c r="F1025" s="51" t="s">
        <v>208</v>
      </c>
      <c r="G1025" s="52">
        <f t="shared" si="38"/>
        <v>74.5</v>
      </c>
      <c r="H1025" s="52">
        <f t="shared" si="39"/>
        <v>0</v>
      </c>
      <c r="I1025" s="52">
        <f t="shared" si="39"/>
        <v>40.5</v>
      </c>
      <c r="J1025" s="52">
        <f t="shared" si="39"/>
        <v>34</v>
      </c>
      <c r="K1025" s="52">
        <f t="shared" si="37"/>
        <v>0</v>
      </c>
      <c r="L1025" s="52">
        <v>0</v>
      </c>
      <c r="M1025" s="52">
        <v>40.5</v>
      </c>
      <c r="N1025" s="52">
        <v>34</v>
      </c>
      <c r="O1025" s="52">
        <v>0</v>
      </c>
      <c r="P1025" s="52">
        <v>0</v>
      </c>
      <c r="Q1025" s="52">
        <v>0</v>
      </c>
      <c r="R1025" s="52">
        <v>0</v>
      </c>
      <c r="S1025" s="52">
        <v>0</v>
      </c>
      <c r="T1025" s="52">
        <v>0</v>
      </c>
      <c r="U1025" s="52">
        <v>0</v>
      </c>
      <c r="V1025" s="52">
        <v>0</v>
      </c>
      <c r="W1025" s="52">
        <v>0</v>
      </c>
    </row>
    <row r="1026" spans="2:23">
      <c r="B1026" s="137"/>
      <c r="C1026" s="137"/>
      <c r="D1026" s="137"/>
      <c r="E1026" s="137"/>
      <c r="F1026" s="51" t="s">
        <v>209</v>
      </c>
      <c r="G1026" s="52">
        <f t="shared" si="38"/>
        <v>0</v>
      </c>
      <c r="H1026" s="52">
        <f t="shared" si="39"/>
        <v>0</v>
      </c>
      <c r="I1026" s="52">
        <f t="shared" si="39"/>
        <v>0</v>
      </c>
      <c r="J1026" s="52">
        <f t="shared" si="39"/>
        <v>0</v>
      </c>
      <c r="K1026" s="52">
        <f t="shared" si="39"/>
        <v>0</v>
      </c>
      <c r="L1026" s="52">
        <v>0</v>
      </c>
      <c r="M1026" s="52">
        <v>0</v>
      </c>
      <c r="N1026" s="52">
        <v>0</v>
      </c>
      <c r="O1026" s="52">
        <v>0</v>
      </c>
      <c r="P1026" s="52">
        <v>0</v>
      </c>
      <c r="Q1026" s="52">
        <v>0</v>
      </c>
      <c r="R1026" s="52">
        <v>0</v>
      </c>
      <c r="S1026" s="52">
        <v>0</v>
      </c>
      <c r="T1026" s="52">
        <v>0</v>
      </c>
      <c r="U1026" s="52">
        <v>0</v>
      </c>
      <c r="V1026" s="52">
        <v>0</v>
      </c>
      <c r="W1026" s="52">
        <v>0</v>
      </c>
    </row>
    <row r="1027" spans="2:23">
      <c r="B1027" s="137"/>
      <c r="C1027" s="137"/>
      <c r="D1027" s="137"/>
      <c r="E1027" s="137"/>
      <c r="F1027" s="51" t="s">
        <v>55</v>
      </c>
      <c r="G1027" s="52">
        <f t="shared" ref="G1027:G1052" si="40">SUM(H1027:K1027)</f>
        <v>978.6</v>
      </c>
      <c r="H1027" s="52">
        <f t="shared" ref="H1027:K1052" si="41">SUM(L1027,P1027,T1027)</f>
        <v>0</v>
      </c>
      <c r="I1027" s="52">
        <f t="shared" si="41"/>
        <v>531.70000000000005</v>
      </c>
      <c r="J1027" s="52">
        <f t="shared" si="41"/>
        <v>446.9</v>
      </c>
      <c r="K1027" s="52">
        <f t="shared" si="41"/>
        <v>0</v>
      </c>
      <c r="L1027" s="52">
        <v>0</v>
      </c>
      <c r="M1027" s="52">
        <v>531.70000000000005</v>
      </c>
      <c r="N1027" s="52">
        <v>446.9</v>
      </c>
      <c r="O1027" s="52">
        <v>0</v>
      </c>
      <c r="P1027" s="52">
        <v>0</v>
      </c>
      <c r="Q1027" s="52">
        <v>0</v>
      </c>
      <c r="R1027" s="52">
        <v>0</v>
      </c>
      <c r="S1027" s="52">
        <v>0</v>
      </c>
      <c r="T1027" s="52">
        <v>0</v>
      </c>
      <c r="U1027" s="52">
        <v>0</v>
      </c>
      <c r="V1027" s="52">
        <v>0</v>
      </c>
      <c r="W1027" s="52">
        <v>0</v>
      </c>
    </row>
    <row r="1028" spans="2:23" ht="62.4">
      <c r="B1028" s="137"/>
      <c r="C1028" s="137"/>
      <c r="D1028" s="137"/>
      <c r="E1028" s="51" t="s">
        <v>210</v>
      </c>
      <c r="F1028" s="51" t="s">
        <v>233</v>
      </c>
      <c r="G1028" s="52">
        <f t="shared" si="40"/>
        <v>28.4</v>
      </c>
      <c r="H1028" s="52">
        <f t="shared" si="41"/>
        <v>0</v>
      </c>
      <c r="I1028" s="52">
        <f t="shared" si="41"/>
        <v>15.4</v>
      </c>
      <c r="J1028" s="52">
        <f t="shared" si="41"/>
        <v>13</v>
      </c>
      <c r="K1028" s="52">
        <f t="shared" si="41"/>
        <v>0</v>
      </c>
      <c r="L1028" s="52">
        <v>0</v>
      </c>
      <c r="M1028" s="52">
        <v>15.4</v>
      </c>
      <c r="N1028" s="52">
        <v>13</v>
      </c>
      <c r="O1028" s="52">
        <v>0</v>
      </c>
      <c r="P1028" s="52">
        <v>0</v>
      </c>
      <c r="Q1028" s="52">
        <v>0</v>
      </c>
      <c r="R1028" s="52">
        <v>0</v>
      </c>
      <c r="S1028" s="52">
        <v>0</v>
      </c>
      <c r="T1028" s="52">
        <v>0</v>
      </c>
      <c r="U1028" s="52">
        <v>0</v>
      </c>
      <c r="V1028" s="52">
        <v>0</v>
      </c>
      <c r="W1028" s="52">
        <v>0</v>
      </c>
    </row>
    <row r="1029" spans="2:23">
      <c r="B1029" s="137"/>
      <c r="C1029" s="137"/>
      <c r="D1029" s="137"/>
      <c r="E1029" s="137" t="s">
        <v>211</v>
      </c>
      <c r="F1029" s="137" t="s">
        <v>197</v>
      </c>
      <c r="G1029" s="52">
        <f t="shared" si="40"/>
        <v>0</v>
      </c>
      <c r="H1029" s="52">
        <f t="shared" si="41"/>
        <v>0</v>
      </c>
      <c r="I1029" s="52">
        <f t="shared" si="41"/>
        <v>0</v>
      </c>
      <c r="J1029" s="52">
        <f t="shared" si="41"/>
        <v>0</v>
      </c>
      <c r="K1029" s="52">
        <f t="shared" si="41"/>
        <v>0</v>
      </c>
      <c r="L1029" s="52">
        <v>0</v>
      </c>
      <c r="M1029" s="52">
        <v>0</v>
      </c>
      <c r="N1029" s="52">
        <v>0</v>
      </c>
      <c r="O1029" s="52">
        <v>0</v>
      </c>
      <c r="P1029" s="52">
        <v>0</v>
      </c>
      <c r="Q1029" s="52">
        <v>0</v>
      </c>
      <c r="R1029" s="52">
        <v>0</v>
      </c>
      <c r="S1029" s="52">
        <v>0</v>
      </c>
      <c r="T1029" s="52">
        <v>0</v>
      </c>
      <c r="U1029" s="52">
        <v>0</v>
      </c>
      <c r="V1029" s="52">
        <v>0</v>
      </c>
      <c r="W1029" s="52">
        <v>0</v>
      </c>
    </row>
    <row r="1030" spans="2:23">
      <c r="B1030" s="137"/>
      <c r="C1030" s="137"/>
      <c r="D1030" s="137" t="s">
        <v>212</v>
      </c>
      <c r="E1030" s="137" t="s">
        <v>58</v>
      </c>
      <c r="F1030" s="137" t="s">
        <v>197</v>
      </c>
      <c r="G1030" s="52">
        <f t="shared" si="40"/>
        <v>34519.1</v>
      </c>
      <c r="H1030" s="52">
        <f t="shared" si="41"/>
        <v>34519.1</v>
      </c>
      <c r="I1030" s="52">
        <f t="shared" si="41"/>
        <v>0</v>
      </c>
      <c r="J1030" s="52">
        <f t="shared" si="41"/>
        <v>0</v>
      </c>
      <c r="K1030" s="52">
        <f t="shared" si="41"/>
        <v>0</v>
      </c>
      <c r="L1030" s="52">
        <v>0</v>
      </c>
      <c r="M1030" s="52">
        <v>0</v>
      </c>
      <c r="N1030" s="52">
        <v>0</v>
      </c>
      <c r="O1030" s="52">
        <v>0</v>
      </c>
      <c r="P1030" s="52">
        <v>0</v>
      </c>
      <c r="Q1030" s="52">
        <v>0</v>
      </c>
      <c r="R1030" s="52">
        <v>0</v>
      </c>
      <c r="S1030" s="52">
        <v>0</v>
      </c>
      <c r="T1030" s="52">
        <v>34519.1</v>
      </c>
      <c r="U1030" s="52">
        <v>0</v>
      </c>
      <c r="V1030" s="52">
        <v>0</v>
      </c>
      <c r="W1030" s="52">
        <v>0</v>
      </c>
    </row>
    <row r="1031" spans="2:23">
      <c r="B1031" s="137"/>
      <c r="C1031" s="137"/>
      <c r="D1031" s="137"/>
      <c r="E1031" s="137" t="s">
        <v>199</v>
      </c>
      <c r="F1031" s="51" t="s">
        <v>213</v>
      </c>
      <c r="G1031" s="52">
        <f t="shared" si="40"/>
        <v>20.100000000000001</v>
      </c>
      <c r="H1031" s="52">
        <f t="shared" si="41"/>
        <v>20.100000000000001</v>
      </c>
      <c r="I1031" s="52">
        <f t="shared" si="41"/>
        <v>0</v>
      </c>
      <c r="J1031" s="52">
        <f t="shared" si="41"/>
        <v>0</v>
      </c>
      <c r="K1031" s="52">
        <f t="shared" si="41"/>
        <v>0</v>
      </c>
      <c r="L1031" s="52">
        <v>0</v>
      </c>
      <c r="M1031" s="52">
        <v>0</v>
      </c>
      <c r="N1031" s="52">
        <v>0</v>
      </c>
      <c r="O1031" s="52">
        <v>0</v>
      </c>
      <c r="P1031" s="52">
        <v>0</v>
      </c>
      <c r="Q1031" s="52">
        <v>0</v>
      </c>
      <c r="R1031" s="52">
        <v>0</v>
      </c>
      <c r="S1031" s="52">
        <v>0</v>
      </c>
      <c r="T1031" s="52">
        <v>20.100000000000001</v>
      </c>
      <c r="U1031" s="52">
        <v>0</v>
      </c>
      <c r="V1031" s="52">
        <v>0</v>
      </c>
      <c r="W1031" s="52">
        <v>0</v>
      </c>
    </row>
    <row r="1032" spans="2:23">
      <c r="B1032" s="137"/>
      <c r="C1032" s="137"/>
      <c r="D1032" s="137"/>
      <c r="E1032" s="137"/>
      <c r="F1032" s="51" t="s">
        <v>55</v>
      </c>
      <c r="G1032" s="52">
        <f t="shared" si="40"/>
        <v>11063.5</v>
      </c>
      <c r="H1032" s="52">
        <f t="shared" si="41"/>
        <v>11063.5</v>
      </c>
      <c r="I1032" s="52">
        <f t="shared" si="41"/>
        <v>0</v>
      </c>
      <c r="J1032" s="52">
        <f t="shared" si="41"/>
        <v>0</v>
      </c>
      <c r="K1032" s="52">
        <f t="shared" si="41"/>
        <v>0</v>
      </c>
      <c r="L1032" s="52">
        <v>0</v>
      </c>
      <c r="M1032" s="52">
        <v>0</v>
      </c>
      <c r="N1032" s="52">
        <v>0</v>
      </c>
      <c r="O1032" s="52">
        <v>0</v>
      </c>
      <c r="P1032" s="52">
        <v>0</v>
      </c>
      <c r="Q1032" s="52">
        <v>0</v>
      </c>
      <c r="R1032" s="52">
        <v>0</v>
      </c>
      <c r="S1032" s="52">
        <v>0</v>
      </c>
      <c r="T1032" s="52">
        <v>11063.5</v>
      </c>
      <c r="U1032" s="52">
        <v>0</v>
      </c>
      <c r="V1032" s="52">
        <v>0</v>
      </c>
      <c r="W1032" s="52">
        <v>0</v>
      </c>
    </row>
    <row r="1033" spans="2:23">
      <c r="B1033" s="137"/>
      <c r="C1033" s="137"/>
      <c r="D1033" s="137"/>
      <c r="E1033" s="137" t="s">
        <v>112</v>
      </c>
      <c r="F1033" s="137" t="s">
        <v>197</v>
      </c>
      <c r="G1033" s="52">
        <f t="shared" si="40"/>
        <v>1041</v>
      </c>
      <c r="H1033" s="52">
        <f t="shared" si="41"/>
        <v>1041</v>
      </c>
      <c r="I1033" s="52">
        <f t="shared" si="41"/>
        <v>0</v>
      </c>
      <c r="J1033" s="52">
        <f t="shared" si="41"/>
        <v>0</v>
      </c>
      <c r="K1033" s="52">
        <f t="shared" si="41"/>
        <v>0</v>
      </c>
      <c r="L1033" s="52">
        <v>0</v>
      </c>
      <c r="M1033" s="52">
        <v>0</v>
      </c>
      <c r="N1033" s="52">
        <v>0</v>
      </c>
      <c r="O1033" s="52">
        <v>0</v>
      </c>
      <c r="P1033" s="52">
        <v>0</v>
      </c>
      <c r="Q1033" s="52">
        <v>0</v>
      </c>
      <c r="R1033" s="52">
        <v>0</v>
      </c>
      <c r="S1033" s="52">
        <v>0</v>
      </c>
      <c r="T1033" s="52">
        <v>1041</v>
      </c>
      <c r="U1033" s="52">
        <v>0</v>
      </c>
      <c r="V1033" s="52">
        <v>0</v>
      </c>
      <c r="W1033" s="52">
        <v>0</v>
      </c>
    </row>
    <row r="1034" spans="2:23">
      <c r="B1034" s="137"/>
      <c r="C1034" s="137"/>
      <c r="D1034" s="137"/>
      <c r="E1034" s="137" t="s">
        <v>194</v>
      </c>
      <c r="F1034" s="137" t="s">
        <v>197</v>
      </c>
      <c r="G1034" s="52">
        <f t="shared" si="40"/>
        <v>797.1</v>
      </c>
      <c r="H1034" s="52">
        <f t="shared" si="41"/>
        <v>797.1</v>
      </c>
      <c r="I1034" s="52">
        <f t="shared" si="41"/>
        <v>0</v>
      </c>
      <c r="J1034" s="52">
        <f t="shared" si="41"/>
        <v>0</v>
      </c>
      <c r="K1034" s="52">
        <f t="shared" si="41"/>
        <v>0</v>
      </c>
      <c r="L1034" s="52">
        <v>0</v>
      </c>
      <c r="M1034" s="52">
        <v>0</v>
      </c>
      <c r="N1034" s="52">
        <v>0</v>
      </c>
      <c r="O1034" s="52">
        <v>0</v>
      </c>
      <c r="P1034" s="52">
        <v>0</v>
      </c>
      <c r="Q1034" s="52">
        <v>0</v>
      </c>
      <c r="R1034" s="52">
        <v>0</v>
      </c>
      <c r="S1034" s="52">
        <v>0</v>
      </c>
      <c r="T1034" s="52">
        <v>797.1</v>
      </c>
      <c r="U1034" s="52">
        <v>0</v>
      </c>
      <c r="V1034" s="52">
        <v>0</v>
      </c>
      <c r="W1034" s="52">
        <v>0</v>
      </c>
    </row>
    <row r="1035" spans="2:23">
      <c r="B1035" s="137"/>
      <c r="C1035" s="137"/>
      <c r="D1035" s="137"/>
      <c r="E1035" s="137" t="s">
        <v>200</v>
      </c>
      <c r="F1035" s="51" t="s">
        <v>214</v>
      </c>
      <c r="G1035" s="52">
        <f t="shared" si="40"/>
        <v>4613.7</v>
      </c>
      <c r="H1035" s="52">
        <f t="shared" si="41"/>
        <v>4613.7</v>
      </c>
      <c r="I1035" s="52">
        <f t="shared" si="41"/>
        <v>0</v>
      </c>
      <c r="J1035" s="52">
        <f t="shared" si="41"/>
        <v>0</v>
      </c>
      <c r="K1035" s="52">
        <f t="shared" si="41"/>
        <v>0</v>
      </c>
      <c r="L1035" s="52">
        <v>0</v>
      </c>
      <c r="M1035" s="52">
        <v>0</v>
      </c>
      <c r="N1035" s="52">
        <v>0</v>
      </c>
      <c r="O1035" s="52">
        <v>0</v>
      </c>
      <c r="P1035" s="52">
        <v>0</v>
      </c>
      <c r="Q1035" s="52">
        <v>0</v>
      </c>
      <c r="R1035" s="52">
        <v>0</v>
      </c>
      <c r="S1035" s="52">
        <v>0</v>
      </c>
      <c r="T1035" s="52">
        <v>4613.7</v>
      </c>
      <c r="U1035" s="52">
        <v>0</v>
      </c>
      <c r="V1035" s="52">
        <v>0</v>
      </c>
      <c r="W1035" s="52">
        <v>0</v>
      </c>
    </row>
    <row r="1036" spans="2:23" ht="31.2">
      <c r="B1036" s="137"/>
      <c r="C1036" s="137"/>
      <c r="D1036" s="137"/>
      <c r="E1036" s="137"/>
      <c r="F1036" s="51" t="s">
        <v>215</v>
      </c>
      <c r="G1036" s="52">
        <f t="shared" si="40"/>
        <v>646.29999999999995</v>
      </c>
      <c r="H1036" s="52">
        <f t="shared" si="41"/>
        <v>646.29999999999995</v>
      </c>
      <c r="I1036" s="52">
        <f t="shared" si="41"/>
        <v>0</v>
      </c>
      <c r="J1036" s="52">
        <f t="shared" si="41"/>
        <v>0</v>
      </c>
      <c r="K1036" s="52">
        <f t="shared" si="41"/>
        <v>0</v>
      </c>
      <c r="L1036" s="52">
        <v>0</v>
      </c>
      <c r="M1036" s="52">
        <v>0</v>
      </c>
      <c r="N1036" s="52">
        <v>0</v>
      </c>
      <c r="O1036" s="52">
        <v>0</v>
      </c>
      <c r="P1036" s="52">
        <v>0</v>
      </c>
      <c r="Q1036" s="52">
        <v>0</v>
      </c>
      <c r="R1036" s="52">
        <v>0</v>
      </c>
      <c r="S1036" s="52">
        <v>0</v>
      </c>
      <c r="T1036" s="52">
        <v>646.29999999999995</v>
      </c>
      <c r="U1036" s="52">
        <v>0</v>
      </c>
      <c r="V1036" s="52">
        <v>0</v>
      </c>
      <c r="W1036" s="52">
        <v>0</v>
      </c>
    </row>
    <row r="1037" spans="2:23">
      <c r="B1037" s="137"/>
      <c r="C1037" s="137"/>
      <c r="D1037" s="137"/>
      <c r="E1037" s="137"/>
      <c r="F1037" s="51" t="s">
        <v>216</v>
      </c>
      <c r="G1037" s="52">
        <f t="shared" si="40"/>
        <v>1073.0999999999999</v>
      </c>
      <c r="H1037" s="52">
        <f t="shared" si="41"/>
        <v>1073.0999999999999</v>
      </c>
      <c r="I1037" s="52">
        <f t="shared" si="41"/>
        <v>0</v>
      </c>
      <c r="J1037" s="52">
        <f t="shared" si="41"/>
        <v>0</v>
      </c>
      <c r="K1037" s="52">
        <f t="shared" si="41"/>
        <v>0</v>
      </c>
      <c r="L1037" s="52">
        <v>0</v>
      </c>
      <c r="M1037" s="52">
        <v>0</v>
      </c>
      <c r="N1037" s="52">
        <v>0</v>
      </c>
      <c r="O1037" s="52">
        <v>0</v>
      </c>
      <c r="P1037" s="52">
        <v>0</v>
      </c>
      <c r="Q1037" s="52">
        <v>0</v>
      </c>
      <c r="R1037" s="52">
        <v>0</v>
      </c>
      <c r="S1037" s="52">
        <v>0</v>
      </c>
      <c r="T1037" s="52">
        <v>1073.0999999999999</v>
      </c>
      <c r="U1037" s="52">
        <v>0</v>
      </c>
      <c r="V1037" s="52">
        <v>0</v>
      </c>
      <c r="W1037" s="52">
        <v>0</v>
      </c>
    </row>
    <row r="1038" spans="2:23">
      <c r="B1038" s="137"/>
      <c r="C1038" s="137"/>
      <c r="D1038" s="137"/>
      <c r="E1038" s="137"/>
      <c r="F1038" s="51" t="s">
        <v>55</v>
      </c>
      <c r="G1038" s="52">
        <f t="shared" si="40"/>
        <v>4102</v>
      </c>
      <c r="H1038" s="52">
        <f t="shared" si="41"/>
        <v>4102</v>
      </c>
      <c r="I1038" s="52">
        <f t="shared" si="41"/>
        <v>0</v>
      </c>
      <c r="J1038" s="52">
        <f t="shared" si="41"/>
        <v>0</v>
      </c>
      <c r="K1038" s="52">
        <f t="shared" si="41"/>
        <v>0</v>
      </c>
      <c r="L1038" s="52">
        <v>0</v>
      </c>
      <c r="M1038" s="52">
        <v>0</v>
      </c>
      <c r="N1038" s="52">
        <v>0</v>
      </c>
      <c r="O1038" s="52">
        <v>0</v>
      </c>
      <c r="P1038" s="52">
        <v>0</v>
      </c>
      <c r="Q1038" s="52">
        <v>0</v>
      </c>
      <c r="R1038" s="52">
        <v>0</v>
      </c>
      <c r="S1038" s="52">
        <v>0</v>
      </c>
      <c r="T1038" s="52">
        <v>4102</v>
      </c>
      <c r="U1038" s="52">
        <v>0</v>
      </c>
      <c r="V1038" s="52">
        <v>0</v>
      </c>
      <c r="W1038" s="52">
        <v>0</v>
      </c>
    </row>
    <row r="1039" spans="2:23">
      <c r="B1039" s="137"/>
      <c r="C1039" s="137"/>
      <c r="D1039" s="137"/>
      <c r="E1039" s="137" t="s">
        <v>201</v>
      </c>
      <c r="F1039" s="137" t="s">
        <v>197</v>
      </c>
      <c r="G1039" s="52">
        <f t="shared" si="40"/>
        <v>0</v>
      </c>
      <c r="H1039" s="52">
        <f t="shared" si="41"/>
        <v>0</v>
      </c>
      <c r="I1039" s="52">
        <f t="shared" si="41"/>
        <v>0</v>
      </c>
      <c r="J1039" s="52">
        <f t="shared" si="41"/>
        <v>0</v>
      </c>
      <c r="K1039" s="52">
        <f t="shared" si="41"/>
        <v>0</v>
      </c>
      <c r="L1039" s="52">
        <v>0</v>
      </c>
      <c r="M1039" s="52">
        <v>0</v>
      </c>
      <c r="N1039" s="52">
        <v>0</v>
      </c>
      <c r="O1039" s="52">
        <v>0</v>
      </c>
      <c r="P1039" s="52">
        <v>0</v>
      </c>
      <c r="Q1039" s="52">
        <v>0</v>
      </c>
      <c r="R1039" s="52">
        <v>0</v>
      </c>
      <c r="S1039" s="52">
        <v>0</v>
      </c>
      <c r="T1039" s="52">
        <v>0</v>
      </c>
      <c r="U1039" s="52">
        <v>0</v>
      </c>
      <c r="V1039" s="52">
        <v>0</v>
      </c>
      <c r="W1039" s="52">
        <v>0</v>
      </c>
    </row>
    <row r="1040" spans="2:23">
      <c r="B1040" s="137"/>
      <c r="C1040" s="137"/>
      <c r="D1040" s="137"/>
      <c r="E1040" s="137" t="s">
        <v>217</v>
      </c>
      <c r="F1040" s="137" t="s">
        <v>197</v>
      </c>
      <c r="G1040" s="52">
        <f t="shared" si="40"/>
        <v>2318.1999999999998</v>
      </c>
      <c r="H1040" s="52">
        <f t="shared" si="41"/>
        <v>2318.1999999999998</v>
      </c>
      <c r="I1040" s="52">
        <f t="shared" si="41"/>
        <v>0</v>
      </c>
      <c r="J1040" s="52">
        <f t="shared" si="41"/>
        <v>0</v>
      </c>
      <c r="K1040" s="52">
        <f t="shared" si="41"/>
        <v>0</v>
      </c>
      <c r="L1040" s="52">
        <v>0</v>
      </c>
      <c r="M1040" s="52">
        <v>0</v>
      </c>
      <c r="N1040" s="52">
        <v>0</v>
      </c>
      <c r="O1040" s="52">
        <v>0</v>
      </c>
      <c r="P1040" s="52">
        <v>0</v>
      </c>
      <c r="Q1040" s="52">
        <v>0</v>
      </c>
      <c r="R1040" s="52">
        <v>0</v>
      </c>
      <c r="S1040" s="52">
        <v>0</v>
      </c>
      <c r="T1040" s="52">
        <v>2318.1999999999998</v>
      </c>
      <c r="U1040" s="52">
        <v>0</v>
      </c>
      <c r="V1040" s="52">
        <v>0</v>
      </c>
      <c r="W1040" s="52">
        <v>0</v>
      </c>
    </row>
    <row r="1041" spans="2:23">
      <c r="B1041" s="137"/>
      <c r="C1041" s="137"/>
      <c r="D1041" s="137"/>
      <c r="E1041" s="137" t="s">
        <v>218</v>
      </c>
      <c r="F1041" s="137" t="s">
        <v>197</v>
      </c>
      <c r="G1041" s="52">
        <f t="shared" si="40"/>
        <v>884.2</v>
      </c>
      <c r="H1041" s="52">
        <f t="shared" si="41"/>
        <v>884.2</v>
      </c>
      <c r="I1041" s="52">
        <f t="shared" si="41"/>
        <v>0</v>
      </c>
      <c r="J1041" s="52">
        <f t="shared" si="41"/>
        <v>0</v>
      </c>
      <c r="K1041" s="52">
        <f t="shared" si="41"/>
        <v>0</v>
      </c>
      <c r="L1041" s="52">
        <v>0</v>
      </c>
      <c r="M1041" s="52">
        <v>0</v>
      </c>
      <c r="N1041" s="52">
        <v>0</v>
      </c>
      <c r="O1041" s="52">
        <v>0</v>
      </c>
      <c r="P1041" s="52">
        <v>0</v>
      </c>
      <c r="Q1041" s="52">
        <v>0</v>
      </c>
      <c r="R1041" s="52">
        <v>0</v>
      </c>
      <c r="S1041" s="52">
        <v>0</v>
      </c>
      <c r="T1041" s="52">
        <v>884.2</v>
      </c>
      <c r="U1041" s="52">
        <v>0</v>
      </c>
      <c r="V1041" s="52">
        <v>0</v>
      </c>
      <c r="W1041" s="52">
        <v>0</v>
      </c>
    </row>
    <row r="1042" spans="2:23">
      <c r="B1042" s="137"/>
      <c r="C1042" s="137"/>
      <c r="D1042" s="137"/>
      <c r="E1042" s="137" t="s">
        <v>202</v>
      </c>
      <c r="F1042" s="137" t="s">
        <v>197</v>
      </c>
      <c r="G1042" s="52">
        <f t="shared" si="40"/>
        <v>0</v>
      </c>
      <c r="H1042" s="52">
        <f t="shared" si="41"/>
        <v>0</v>
      </c>
      <c r="I1042" s="52">
        <f t="shared" si="41"/>
        <v>0</v>
      </c>
      <c r="J1042" s="52">
        <f t="shared" si="41"/>
        <v>0</v>
      </c>
      <c r="K1042" s="52">
        <f t="shared" si="41"/>
        <v>0</v>
      </c>
      <c r="L1042" s="52">
        <v>0</v>
      </c>
      <c r="M1042" s="52">
        <v>0</v>
      </c>
      <c r="N1042" s="52">
        <v>0</v>
      </c>
      <c r="O1042" s="52">
        <v>0</v>
      </c>
      <c r="P1042" s="52">
        <v>0</v>
      </c>
      <c r="Q1042" s="52">
        <v>0</v>
      </c>
      <c r="R1042" s="52">
        <v>0</v>
      </c>
      <c r="S1042" s="52">
        <v>0</v>
      </c>
      <c r="T1042" s="52">
        <v>0</v>
      </c>
      <c r="U1042" s="52">
        <v>0</v>
      </c>
      <c r="V1042" s="52">
        <v>0</v>
      </c>
      <c r="W1042" s="52">
        <v>0</v>
      </c>
    </row>
    <row r="1043" spans="2:23">
      <c r="B1043" s="137"/>
      <c r="C1043" s="137"/>
      <c r="D1043" s="137"/>
      <c r="E1043" s="137" t="s">
        <v>235</v>
      </c>
      <c r="F1043" s="137" t="s">
        <v>197</v>
      </c>
      <c r="G1043" s="52">
        <f t="shared" si="40"/>
        <v>21.3</v>
      </c>
      <c r="H1043" s="52">
        <f t="shared" si="41"/>
        <v>21.3</v>
      </c>
      <c r="I1043" s="52">
        <f t="shared" si="41"/>
        <v>0</v>
      </c>
      <c r="J1043" s="52">
        <f t="shared" si="41"/>
        <v>0</v>
      </c>
      <c r="K1043" s="52">
        <f t="shared" si="41"/>
        <v>0</v>
      </c>
      <c r="L1043" s="52">
        <v>0</v>
      </c>
      <c r="M1043" s="52">
        <v>0</v>
      </c>
      <c r="N1043" s="52">
        <v>0</v>
      </c>
      <c r="O1043" s="52">
        <v>0</v>
      </c>
      <c r="P1043" s="52">
        <v>0</v>
      </c>
      <c r="Q1043" s="52">
        <v>0</v>
      </c>
      <c r="R1043" s="52">
        <v>0</v>
      </c>
      <c r="S1043" s="52">
        <v>0</v>
      </c>
      <c r="T1043" s="52">
        <v>21.3</v>
      </c>
      <c r="U1043" s="52">
        <v>0</v>
      </c>
      <c r="V1043" s="52">
        <v>0</v>
      </c>
      <c r="W1043" s="52">
        <v>0</v>
      </c>
    </row>
    <row r="1044" spans="2:23">
      <c r="B1044" s="137"/>
      <c r="C1044" s="137"/>
      <c r="D1044" s="137"/>
      <c r="E1044" s="137" t="s">
        <v>220</v>
      </c>
      <c r="F1044" s="137" t="s">
        <v>197</v>
      </c>
      <c r="G1044" s="52">
        <f t="shared" si="40"/>
        <v>36.1</v>
      </c>
      <c r="H1044" s="52">
        <f t="shared" si="41"/>
        <v>36.1</v>
      </c>
      <c r="I1044" s="52">
        <f t="shared" si="41"/>
        <v>0</v>
      </c>
      <c r="J1044" s="52">
        <f t="shared" si="41"/>
        <v>0</v>
      </c>
      <c r="K1044" s="52">
        <f t="shared" si="41"/>
        <v>0</v>
      </c>
      <c r="L1044" s="52">
        <v>0</v>
      </c>
      <c r="M1044" s="52">
        <v>0</v>
      </c>
      <c r="N1044" s="52">
        <v>0</v>
      </c>
      <c r="O1044" s="52">
        <v>0</v>
      </c>
      <c r="P1044" s="52">
        <v>0</v>
      </c>
      <c r="Q1044" s="52">
        <v>0</v>
      </c>
      <c r="R1044" s="52">
        <v>0</v>
      </c>
      <c r="S1044" s="52">
        <v>0</v>
      </c>
      <c r="T1044" s="52">
        <v>36.1</v>
      </c>
      <c r="U1044" s="52">
        <v>0</v>
      </c>
      <c r="V1044" s="52">
        <v>0</v>
      </c>
      <c r="W1044" s="52">
        <v>0</v>
      </c>
    </row>
    <row r="1045" spans="2:23" ht="31.2">
      <c r="B1045" s="137"/>
      <c r="C1045" s="137"/>
      <c r="D1045" s="137"/>
      <c r="E1045" s="137" t="s">
        <v>221</v>
      </c>
      <c r="F1045" s="51" t="s">
        <v>222</v>
      </c>
      <c r="G1045" s="52">
        <f t="shared" si="40"/>
        <v>0</v>
      </c>
      <c r="H1045" s="52">
        <f t="shared" si="41"/>
        <v>0</v>
      </c>
      <c r="I1045" s="52">
        <f t="shared" si="41"/>
        <v>0</v>
      </c>
      <c r="J1045" s="52">
        <f t="shared" si="41"/>
        <v>0</v>
      </c>
      <c r="K1045" s="52">
        <f t="shared" si="41"/>
        <v>0</v>
      </c>
      <c r="L1045" s="52">
        <v>0</v>
      </c>
      <c r="M1045" s="52">
        <v>0</v>
      </c>
      <c r="N1045" s="52">
        <v>0</v>
      </c>
      <c r="O1045" s="52">
        <v>0</v>
      </c>
      <c r="P1045" s="52">
        <v>0</v>
      </c>
      <c r="Q1045" s="52">
        <v>0</v>
      </c>
      <c r="R1045" s="52">
        <v>0</v>
      </c>
      <c r="S1045" s="52">
        <v>0</v>
      </c>
      <c r="T1045" s="52">
        <v>0</v>
      </c>
      <c r="U1045" s="52">
        <v>0</v>
      </c>
      <c r="V1045" s="52">
        <v>0</v>
      </c>
      <c r="W1045" s="52">
        <v>0</v>
      </c>
    </row>
    <row r="1046" spans="2:23">
      <c r="B1046" s="137"/>
      <c r="C1046" s="137"/>
      <c r="D1046" s="137"/>
      <c r="E1046" s="137"/>
      <c r="F1046" s="51" t="s">
        <v>223</v>
      </c>
      <c r="G1046" s="52">
        <f t="shared" si="40"/>
        <v>0</v>
      </c>
      <c r="H1046" s="52">
        <f t="shared" si="41"/>
        <v>0</v>
      </c>
      <c r="I1046" s="52">
        <f t="shared" si="41"/>
        <v>0</v>
      </c>
      <c r="J1046" s="52">
        <f t="shared" si="41"/>
        <v>0</v>
      </c>
      <c r="K1046" s="52">
        <f t="shared" si="41"/>
        <v>0</v>
      </c>
      <c r="L1046" s="52">
        <v>0</v>
      </c>
      <c r="M1046" s="52">
        <v>0</v>
      </c>
      <c r="N1046" s="52">
        <v>0</v>
      </c>
      <c r="O1046" s="52">
        <v>0</v>
      </c>
      <c r="P1046" s="52">
        <v>0</v>
      </c>
      <c r="Q1046" s="52">
        <v>0</v>
      </c>
      <c r="R1046" s="52">
        <v>0</v>
      </c>
      <c r="S1046" s="52">
        <v>0</v>
      </c>
      <c r="T1046" s="52">
        <v>0</v>
      </c>
      <c r="U1046" s="52">
        <v>0</v>
      </c>
      <c r="V1046" s="52">
        <v>0</v>
      </c>
      <c r="W1046" s="52">
        <v>0</v>
      </c>
    </row>
    <row r="1047" spans="2:23">
      <c r="B1047" s="137"/>
      <c r="C1047" s="137"/>
      <c r="D1047" s="137"/>
      <c r="E1047" s="137" t="s">
        <v>54</v>
      </c>
      <c r="F1047" s="137" t="s">
        <v>197</v>
      </c>
      <c r="G1047" s="52">
        <f t="shared" si="40"/>
        <v>0</v>
      </c>
      <c r="H1047" s="52">
        <f t="shared" si="41"/>
        <v>0</v>
      </c>
      <c r="I1047" s="52">
        <f t="shared" si="41"/>
        <v>0</v>
      </c>
      <c r="J1047" s="52">
        <f t="shared" si="41"/>
        <v>0</v>
      </c>
      <c r="K1047" s="52">
        <f t="shared" si="41"/>
        <v>0</v>
      </c>
      <c r="L1047" s="52">
        <v>0</v>
      </c>
      <c r="M1047" s="52">
        <v>0</v>
      </c>
      <c r="N1047" s="52">
        <v>0</v>
      </c>
      <c r="O1047" s="52">
        <v>0</v>
      </c>
      <c r="P1047" s="52">
        <v>0</v>
      </c>
      <c r="Q1047" s="52">
        <v>0</v>
      </c>
      <c r="R1047" s="52">
        <v>0</v>
      </c>
      <c r="S1047" s="52">
        <v>0</v>
      </c>
      <c r="T1047" s="52">
        <v>0</v>
      </c>
      <c r="U1047" s="52">
        <v>0</v>
      </c>
      <c r="V1047" s="52">
        <v>0</v>
      </c>
      <c r="W1047" s="52">
        <v>0</v>
      </c>
    </row>
    <row r="1048" spans="2:23">
      <c r="B1048" s="137"/>
      <c r="C1048" s="137"/>
      <c r="D1048" s="137"/>
      <c r="E1048" s="137" t="s">
        <v>224</v>
      </c>
      <c r="F1048" s="137" t="s">
        <v>197</v>
      </c>
      <c r="G1048" s="52">
        <f t="shared" si="40"/>
        <v>564.5</v>
      </c>
      <c r="H1048" s="52">
        <f t="shared" si="41"/>
        <v>564.5</v>
      </c>
      <c r="I1048" s="52">
        <f t="shared" si="41"/>
        <v>0</v>
      </c>
      <c r="J1048" s="52">
        <f t="shared" si="41"/>
        <v>0</v>
      </c>
      <c r="K1048" s="52">
        <f t="shared" si="41"/>
        <v>0</v>
      </c>
      <c r="L1048" s="52">
        <v>0</v>
      </c>
      <c r="M1048" s="52">
        <v>0</v>
      </c>
      <c r="N1048" s="52">
        <v>0</v>
      </c>
      <c r="O1048" s="52">
        <v>0</v>
      </c>
      <c r="P1048" s="52">
        <v>0</v>
      </c>
      <c r="Q1048" s="52">
        <v>0</v>
      </c>
      <c r="R1048" s="52">
        <v>0</v>
      </c>
      <c r="S1048" s="52">
        <v>0</v>
      </c>
      <c r="T1048" s="52">
        <v>564.5</v>
      </c>
      <c r="U1048" s="52">
        <v>0</v>
      </c>
      <c r="V1048" s="52">
        <v>0</v>
      </c>
      <c r="W1048" s="52">
        <v>0</v>
      </c>
    </row>
    <row r="1049" spans="2:23">
      <c r="B1049" s="137"/>
      <c r="C1049" s="137"/>
      <c r="D1049" s="137"/>
      <c r="E1049" s="137" t="s">
        <v>225</v>
      </c>
      <c r="F1049" s="137" t="s">
        <v>197</v>
      </c>
      <c r="G1049" s="52">
        <f t="shared" si="40"/>
        <v>0</v>
      </c>
      <c r="H1049" s="52">
        <f t="shared" si="41"/>
        <v>0</v>
      </c>
      <c r="I1049" s="52">
        <f t="shared" si="41"/>
        <v>0</v>
      </c>
      <c r="J1049" s="52">
        <f t="shared" si="41"/>
        <v>0</v>
      </c>
      <c r="K1049" s="52">
        <f t="shared" si="41"/>
        <v>0</v>
      </c>
      <c r="L1049" s="52">
        <v>0</v>
      </c>
      <c r="M1049" s="52">
        <v>0</v>
      </c>
      <c r="N1049" s="52">
        <v>0</v>
      </c>
      <c r="O1049" s="52">
        <v>0</v>
      </c>
      <c r="P1049" s="52">
        <v>0</v>
      </c>
      <c r="Q1049" s="52">
        <v>0</v>
      </c>
      <c r="R1049" s="52">
        <v>0</v>
      </c>
      <c r="S1049" s="52">
        <v>0</v>
      </c>
      <c r="T1049" s="52">
        <v>0</v>
      </c>
      <c r="U1049" s="52">
        <v>0</v>
      </c>
      <c r="V1049" s="52">
        <v>0</v>
      </c>
      <c r="W1049" s="52">
        <v>0</v>
      </c>
    </row>
    <row r="1050" spans="2:23">
      <c r="B1050" s="137"/>
      <c r="C1050" s="137"/>
      <c r="D1050" s="137"/>
      <c r="E1050" s="137" t="s">
        <v>55</v>
      </c>
      <c r="F1050" s="137" t="s">
        <v>197</v>
      </c>
      <c r="G1050" s="52">
        <f t="shared" si="40"/>
        <v>209</v>
      </c>
      <c r="H1050" s="52">
        <f t="shared" si="41"/>
        <v>209</v>
      </c>
      <c r="I1050" s="52">
        <f t="shared" si="41"/>
        <v>0</v>
      </c>
      <c r="J1050" s="52">
        <f t="shared" si="41"/>
        <v>0</v>
      </c>
      <c r="K1050" s="52">
        <f t="shared" si="41"/>
        <v>0</v>
      </c>
      <c r="L1050" s="52">
        <v>0</v>
      </c>
      <c r="M1050" s="52">
        <v>0</v>
      </c>
      <c r="N1050" s="52">
        <v>0</v>
      </c>
      <c r="O1050" s="52">
        <v>0</v>
      </c>
      <c r="P1050" s="52">
        <v>0</v>
      </c>
      <c r="Q1050" s="52">
        <v>0</v>
      </c>
      <c r="R1050" s="52">
        <v>0</v>
      </c>
      <c r="S1050" s="52">
        <v>0</v>
      </c>
      <c r="T1050" s="52">
        <v>209</v>
      </c>
      <c r="U1050" s="52">
        <v>0</v>
      </c>
      <c r="V1050" s="52">
        <v>0</v>
      </c>
      <c r="W1050" s="52">
        <v>0</v>
      </c>
    </row>
    <row r="1051" spans="2:23">
      <c r="B1051" s="137"/>
      <c r="C1051" s="137"/>
      <c r="D1051" s="137"/>
      <c r="E1051" s="137" t="s">
        <v>226</v>
      </c>
      <c r="F1051" s="137" t="s">
        <v>197</v>
      </c>
      <c r="G1051" s="52">
        <f t="shared" si="40"/>
        <v>7129</v>
      </c>
      <c r="H1051" s="52">
        <f t="shared" si="41"/>
        <v>7129</v>
      </c>
      <c r="I1051" s="52">
        <f t="shared" si="41"/>
        <v>0</v>
      </c>
      <c r="J1051" s="52">
        <f t="shared" si="41"/>
        <v>0</v>
      </c>
      <c r="K1051" s="52">
        <f t="shared" si="41"/>
        <v>0</v>
      </c>
      <c r="L1051" s="52">
        <v>0</v>
      </c>
      <c r="M1051" s="52">
        <v>0</v>
      </c>
      <c r="N1051" s="52">
        <v>0</v>
      </c>
      <c r="O1051" s="52">
        <v>0</v>
      </c>
      <c r="P1051" s="52">
        <v>0</v>
      </c>
      <c r="Q1051" s="52">
        <v>0</v>
      </c>
      <c r="R1051" s="52">
        <v>0</v>
      </c>
      <c r="S1051" s="52">
        <v>0</v>
      </c>
      <c r="T1051" s="52">
        <v>7129</v>
      </c>
      <c r="U1051" s="52">
        <v>0</v>
      </c>
      <c r="V1051" s="52">
        <v>0</v>
      </c>
      <c r="W1051" s="52">
        <v>0</v>
      </c>
    </row>
    <row r="1052" spans="2:23">
      <c r="B1052" s="137"/>
      <c r="C1052" s="137"/>
      <c r="D1052" s="137" t="s">
        <v>227</v>
      </c>
      <c r="E1052" s="137" t="s">
        <v>197</v>
      </c>
      <c r="F1052" s="137" t="s">
        <v>197</v>
      </c>
      <c r="G1052" s="52">
        <f t="shared" si="40"/>
        <v>39536.300000000003</v>
      </c>
      <c r="H1052" s="52">
        <f t="shared" si="41"/>
        <v>39536.300000000003</v>
      </c>
      <c r="I1052" s="52">
        <f t="shared" si="41"/>
        <v>0</v>
      </c>
      <c r="J1052" s="52">
        <f t="shared" si="41"/>
        <v>0</v>
      </c>
      <c r="K1052" s="52">
        <f t="shared" si="41"/>
        <v>0</v>
      </c>
      <c r="L1052" s="52">
        <v>33464</v>
      </c>
      <c r="M1052" s="52">
        <v>0</v>
      </c>
      <c r="N1052" s="52">
        <v>0</v>
      </c>
      <c r="O1052" s="52">
        <v>0</v>
      </c>
      <c r="P1052" s="52">
        <v>155.30000000000001</v>
      </c>
      <c r="Q1052" s="52">
        <v>0</v>
      </c>
      <c r="R1052" s="52">
        <v>0</v>
      </c>
      <c r="S1052" s="52">
        <v>0</v>
      </c>
      <c r="T1052" s="52">
        <v>5917</v>
      </c>
      <c r="U1052" s="52">
        <v>0</v>
      </c>
      <c r="V1052" s="52">
        <v>0</v>
      </c>
      <c r="W1052" s="52">
        <v>0</v>
      </c>
    </row>
  </sheetData>
  <mergeCells count="683">
    <mergeCell ref="E33:F33"/>
    <mergeCell ref="E34:F34"/>
    <mergeCell ref="E35:F35"/>
    <mergeCell ref="E36:F36"/>
    <mergeCell ref="E37:E38"/>
    <mergeCell ref="E39:F39"/>
    <mergeCell ref="E23:E24"/>
    <mergeCell ref="E25:F25"/>
    <mergeCell ref="E26:F26"/>
    <mergeCell ref="E27:E30"/>
    <mergeCell ref="E31:F31"/>
    <mergeCell ref="E32:F32"/>
    <mergeCell ref="E40:F40"/>
    <mergeCell ref="E41:F41"/>
    <mergeCell ref="E42:F42"/>
    <mergeCell ref="E43:F43"/>
    <mergeCell ref="D44:F44"/>
    <mergeCell ref="B45:B86"/>
    <mergeCell ref="C45:C86"/>
    <mergeCell ref="D45:F45"/>
    <mergeCell ref="D46:D63"/>
    <mergeCell ref="E46:F46"/>
    <mergeCell ref="B3:B44"/>
    <mergeCell ref="C3:C44"/>
    <mergeCell ref="D3:F3"/>
    <mergeCell ref="D4:D21"/>
    <mergeCell ref="E4:F4"/>
    <mergeCell ref="E5:E12"/>
    <mergeCell ref="E13:E19"/>
    <mergeCell ref="E21:F21"/>
    <mergeCell ref="D22:D43"/>
    <mergeCell ref="E22:F22"/>
    <mergeCell ref="E47:E54"/>
    <mergeCell ref="E55:E61"/>
    <mergeCell ref="E63:F63"/>
    <mergeCell ref="D64:D85"/>
    <mergeCell ref="E64:F64"/>
    <mergeCell ref="E65:E66"/>
    <mergeCell ref="E67:F67"/>
    <mergeCell ref="E68:F68"/>
    <mergeCell ref="E69:E72"/>
    <mergeCell ref="E73:F73"/>
    <mergeCell ref="E81:F81"/>
    <mergeCell ref="E82:F82"/>
    <mergeCell ref="E83:F83"/>
    <mergeCell ref="E84:F84"/>
    <mergeCell ref="E85:F85"/>
    <mergeCell ref="D86:F86"/>
    <mergeCell ref="E74:F74"/>
    <mergeCell ref="E75:F75"/>
    <mergeCell ref="E76:F76"/>
    <mergeCell ref="E77:F77"/>
    <mergeCell ref="E78:F78"/>
    <mergeCell ref="E79:E80"/>
    <mergeCell ref="E117:F117"/>
    <mergeCell ref="E118:F118"/>
    <mergeCell ref="E119:F119"/>
    <mergeCell ref="E120:F120"/>
    <mergeCell ref="E121:E122"/>
    <mergeCell ref="E123:F123"/>
    <mergeCell ref="E107:E108"/>
    <mergeCell ref="E109:F109"/>
    <mergeCell ref="E110:F110"/>
    <mergeCell ref="E111:E114"/>
    <mergeCell ref="E115:F115"/>
    <mergeCell ref="E116:F116"/>
    <mergeCell ref="E124:F124"/>
    <mergeCell ref="E125:F125"/>
    <mergeCell ref="E126:F126"/>
    <mergeCell ref="E127:F127"/>
    <mergeCell ref="D128:F128"/>
    <mergeCell ref="B129:B170"/>
    <mergeCell ref="C129:C170"/>
    <mergeCell ref="D129:F129"/>
    <mergeCell ref="D130:D147"/>
    <mergeCell ref="E130:F130"/>
    <mergeCell ref="B87:B128"/>
    <mergeCell ref="C87:C128"/>
    <mergeCell ref="D87:F87"/>
    <mergeCell ref="D88:D105"/>
    <mergeCell ref="E88:F88"/>
    <mergeCell ref="E89:E96"/>
    <mergeCell ref="E97:E103"/>
    <mergeCell ref="E105:F105"/>
    <mergeCell ref="D106:D127"/>
    <mergeCell ref="E106:F106"/>
    <mergeCell ref="E131:E138"/>
    <mergeCell ref="E139:E145"/>
    <mergeCell ref="E147:F147"/>
    <mergeCell ref="D148:D169"/>
    <mergeCell ref="E148:F148"/>
    <mergeCell ref="E149:E150"/>
    <mergeCell ref="E151:F151"/>
    <mergeCell ref="E152:F152"/>
    <mergeCell ref="E153:E156"/>
    <mergeCell ref="E157:F157"/>
    <mergeCell ref="E165:F165"/>
    <mergeCell ref="E166:F166"/>
    <mergeCell ref="E167:F167"/>
    <mergeCell ref="E168:F168"/>
    <mergeCell ref="E169:F169"/>
    <mergeCell ref="D170:F170"/>
    <mergeCell ref="E158:F158"/>
    <mergeCell ref="E159:F159"/>
    <mergeCell ref="E160:F160"/>
    <mergeCell ref="E161:F161"/>
    <mergeCell ref="E162:F162"/>
    <mergeCell ref="E163:E164"/>
    <mergeCell ref="E201:F201"/>
    <mergeCell ref="E202:F202"/>
    <mergeCell ref="E203:F203"/>
    <mergeCell ref="E204:F204"/>
    <mergeCell ref="E205:E206"/>
    <mergeCell ref="E207:F207"/>
    <mergeCell ref="E191:E192"/>
    <mergeCell ref="E193:F193"/>
    <mergeCell ref="E194:F194"/>
    <mergeCell ref="E195:E198"/>
    <mergeCell ref="E199:F199"/>
    <mergeCell ref="E200:F200"/>
    <mergeCell ref="E208:F208"/>
    <mergeCell ref="E209:F209"/>
    <mergeCell ref="E210:F210"/>
    <mergeCell ref="E211:F211"/>
    <mergeCell ref="D212:F212"/>
    <mergeCell ref="B213:B254"/>
    <mergeCell ref="C213:C254"/>
    <mergeCell ref="D213:F213"/>
    <mergeCell ref="D214:D231"/>
    <mergeCell ref="E214:F214"/>
    <mergeCell ref="B171:B212"/>
    <mergeCell ref="C171:C212"/>
    <mergeCell ref="D171:F171"/>
    <mergeCell ref="D172:D189"/>
    <mergeCell ref="E172:F172"/>
    <mergeCell ref="E173:E180"/>
    <mergeCell ref="E181:E187"/>
    <mergeCell ref="E189:F189"/>
    <mergeCell ref="D190:D211"/>
    <mergeCell ref="E190:F190"/>
    <mergeCell ref="E215:E222"/>
    <mergeCell ref="E223:E229"/>
    <mergeCell ref="E231:F231"/>
    <mergeCell ref="D232:D253"/>
    <mergeCell ref="E232:F232"/>
    <mergeCell ref="E233:E234"/>
    <mergeCell ref="E235:F235"/>
    <mergeCell ref="E236:F236"/>
    <mergeCell ref="E237:E240"/>
    <mergeCell ref="E241:F241"/>
    <mergeCell ref="E249:F249"/>
    <mergeCell ref="E250:F250"/>
    <mergeCell ref="E251:F251"/>
    <mergeCell ref="E252:F252"/>
    <mergeCell ref="E253:F253"/>
    <mergeCell ref="D254:F254"/>
    <mergeCell ref="E242:F242"/>
    <mergeCell ref="E243:F243"/>
    <mergeCell ref="E244:F244"/>
    <mergeCell ref="E245:F245"/>
    <mergeCell ref="E246:F246"/>
    <mergeCell ref="E247:E248"/>
    <mergeCell ref="E285:F285"/>
    <mergeCell ref="E286:F286"/>
    <mergeCell ref="E287:F287"/>
    <mergeCell ref="E288:F288"/>
    <mergeCell ref="E289:E290"/>
    <mergeCell ref="E291:F291"/>
    <mergeCell ref="E275:E276"/>
    <mergeCell ref="E277:F277"/>
    <mergeCell ref="E278:F278"/>
    <mergeCell ref="E279:E282"/>
    <mergeCell ref="E283:F283"/>
    <mergeCell ref="E284:F284"/>
    <mergeCell ref="E292:F292"/>
    <mergeCell ref="E293:F293"/>
    <mergeCell ref="E294:F294"/>
    <mergeCell ref="E295:F295"/>
    <mergeCell ref="D296:F296"/>
    <mergeCell ref="B297:B338"/>
    <mergeCell ref="C297:C338"/>
    <mergeCell ref="D297:F297"/>
    <mergeCell ref="D298:D315"/>
    <mergeCell ref="E298:F298"/>
    <mergeCell ref="B255:B296"/>
    <mergeCell ref="C255:C296"/>
    <mergeCell ref="D255:F255"/>
    <mergeCell ref="D256:D273"/>
    <mergeCell ref="E256:F256"/>
    <mergeCell ref="E257:E264"/>
    <mergeCell ref="E265:E271"/>
    <mergeCell ref="E273:F273"/>
    <mergeCell ref="D274:D295"/>
    <mergeCell ref="E274:F274"/>
    <mergeCell ref="E299:E306"/>
    <mergeCell ref="E307:E313"/>
    <mergeCell ref="E315:F315"/>
    <mergeCell ref="D316:D337"/>
    <mergeCell ref="E316:F316"/>
    <mergeCell ref="E317:E318"/>
    <mergeCell ref="E319:F319"/>
    <mergeCell ref="E320:F320"/>
    <mergeCell ref="E321:E324"/>
    <mergeCell ref="E325:F325"/>
    <mergeCell ref="E333:F333"/>
    <mergeCell ref="E334:F334"/>
    <mergeCell ref="E335:F335"/>
    <mergeCell ref="E336:F336"/>
    <mergeCell ref="E337:F337"/>
    <mergeCell ref="D338:F338"/>
    <mergeCell ref="E326:F326"/>
    <mergeCell ref="E327:F327"/>
    <mergeCell ref="E328:F328"/>
    <mergeCell ref="E329:F329"/>
    <mergeCell ref="E330:F330"/>
    <mergeCell ref="E331:E332"/>
    <mergeCell ref="E369:F369"/>
    <mergeCell ref="E370:F370"/>
    <mergeCell ref="E371:F371"/>
    <mergeCell ref="E372:F372"/>
    <mergeCell ref="E373:E374"/>
    <mergeCell ref="E375:F375"/>
    <mergeCell ref="E359:E360"/>
    <mergeCell ref="E361:F361"/>
    <mergeCell ref="E362:F362"/>
    <mergeCell ref="E363:E366"/>
    <mergeCell ref="E367:F367"/>
    <mergeCell ref="E368:F368"/>
    <mergeCell ref="E376:F376"/>
    <mergeCell ref="E377:F377"/>
    <mergeCell ref="E378:F378"/>
    <mergeCell ref="E379:F379"/>
    <mergeCell ref="D380:F380"/>
    <mergeCell ref="B381:B422"/>
    <mergeCell ref="C381:C422"/>
    <mergeCell ref="D381:F381"/>
    <mergeCell ref="D382:D399"/>
    <mergeCell ref="E382:F382"/>
    <mergeCell ref="B339:B380"/>
    <mergeCell ref="C339:C380"/>
    <mergeCell ref="D339:F339"/>
    <mergeCell ref="D340:D357"/>
    <mergeCell ref="E340:F340"/>
    <mergeCell ref="E341:E348"/>
    <mergeCell ref="E349:E355"/>
    <mergeCell ref="E357:F357"/>
    <mergeCell ref="D358:D379"/>
    <mergeCell ref="E358:F358"/>
    <mergeCell ref="E383:E390"/>
    <mergeCell ref="E391:E397"/>
    <mergeCell ref="E399:F399"/>
    <mergeCell ref="D400:D421"/>
    <mergeCell ref="E400:F400"/>
    <mergeCell ref="E401:E402"/>
    <mergeCell ref="E403:F403"/>
    <mergeCell ref="E404:F404"/>
    <mergeCell ref="E405:E408"/>
    <mergeCell ref="E409:F409"/>
    <mergeCell ref="E417:F417"/>
    <mergeCell ref="E418:F418"/>
    <mergeCell ref="E419:F419"/>
    <mergeCell ref="E420:F420"/>
    <mergeCell ref="E421:F421"/>
    <mergeCell ref="D422:F422"/>
    <mergeCell ref="E410:F410"/>
    <mergeCell ref="E411:F411"/>
    <mergeCell ref="E412:F412"/>
    <mergeCell ref="E413:F413"/>
    <mergeCell ref="E414:F414"/>
    <mergeCell ref="E415:E416"/>
    <mergeCell ref="E453:F453"/>
    <mergeCell ref="E454:F454"/>
    <mergeCell ref="E455:F455"/>
    <mergeCell ref="E456:F456"/>
    <mergeCell ref="E457:E458"/>
    <mergeCell ref="E459:F459"/>
    <mergeCell ref="E443:E444"/>
    <mergeCell ref="E445:F445"/>
    <mergeCell ref="E446:F446"/>
    <mergeCell ref="E447:E450"/>
    <mergeCell ref="E451:F451"/>
    <mergeCell ref="E452:F452"/>
    <mergeCell ref="E460:F460"/>
    <mergeCell ref="E461:F461"/>
    <mergeCell ref="E462:F462"/>
    <mergeCell ref="E463:F463"/>
    <mergeCell ref="D464:F464"/>
    <mergeCell ref="B465:B506"/>
    <mergeCell ref="C465:C506"/>
    <mergeCell ref="D465:F465"/>
    <mergeCell ref="D466:D483"/>
    <mergeCell ref="E466:F466"/>
    <mergeCell ref="B423:B464"/>
    <mergeCell ref="C423:C464"/>
    <mergeCell ref="D423:F423"/>
    <mergeCell ref="D424:D441"/>
    <mergeCell ref="E424:F424"/>
    <mergeCell ref="E425:E432"/>
    <mergeCell ref="E433:E439"/>
    <mergeCell ref="E441:F441"/>
    <mergeCell ref="D442:D463"/>
    <mergeCell ref="E442:F442"/>
    <mergeCell ref="E467:E474"/>
    <mergeCell ref="E475:E481"/>
    <mergeCell ref="E483:F483"/>
    <mergeCell ref="D484:D505"/>
    <mergeCell ref="E484:F484"/>
    <mergeCell ref="E485:E486"/>
    <mergeCell ref="E487:F487"/>
    <mergeCell ref="E488:F488"/>
    <mergeCell ref="E489:E492"/>
    <mergeCell ref="E493:F493"/>
    <mergeCell ref="E501:F501"/>
    <mergeCell ref="E502:F502"/>
    <mergeCell ref="E503:F503"/>
    <mergeCell ref="E504:F504"/>
    <mergeCell ref="E505:F505"/>
    <mergeCell ref="D506:F506"/>
    <mergeCell ref="E494:F494"/>
    <mergeCell ref="E495:F495"/>
    <mergeCell ref="E496:F496"/>
    <mergeCell ref="E497:F497"/>
    <mergeCell ref="E498:F498"/>
    <mergeCell ref="E499:E500"/>
    <mergeCell ref="E537:F537"/>
    <mergeCell ref="E538:F538"/>
    <mergeCell ref="E539:F539"/>
    <mergeCell ref="E540:F540"/>
    <mergeCell ref="E541:E542"/>
    <mergeCell ref="E543:F543"/>
    <mergeCell ref="E527:E528"/>
    <mergeCell ref="E529:F529"/>
    <mergeCell ref="E530:F530"/>
    <mergeCell ref="E531:E534"/>
    <mergeCell ref="E535:F535"/>
    <mergeCell ref="E536:F536"/>
    <mergeCell ref="E544:F544"/>
    <mergeCell ref="E545:F545"/>
    <mergeCell ref="E546:F546"/>
    <mergeCell ref="E547:F547"/>
    <mergeCell ref="D548:F548"/>
    <mergeCell ref="B549:B590"/>
    <mergeCell ref="C549:C590"/>
    <mergeCell ref="D549:F549"/>
    <mergeCell ref="D550:D567"/>
    <mergeCell ref="E550:F550"/>
    <mergeCell ref="B507:B548"/>
    <mergeCell ref="C507:C548"/>
    <mergeCell ref="D507:F507"/>
    <mergeCell ref="D508:D525"/>
    <mergeCell ref="E508:F508"/>
    <mergeCell ref="E509:E516"/>
    <mergeCell ref="E517:E523"/>
    <mergeCell ref="E525:F525"/>
    <mergeCell ref="D526:D547"/>
    <mergeCell ref="E526:F526"/>
    <mergeCell ref="E551:E558"/>
    <mergeCell ref="E559:E565"/>
    <mergeCell ref="E567:F567"/>
    <mergeCell ref="D568:D589"/>
    <mergeCell ref="E568:F568"/>
    <mergeCell ref="E569:E570"/>
    <mergeCell ref="E571:F571"/>
    <mergeCell ref="E572:F572"/>
    <mergeCell ref="E573:E576"/>
    <mergeCell ref="E577:F577"/>
    <mergeCell ref="E585:F585"/>
    <mergeCell ref="E586:F586"/>
    <mergeCell ref="E587:F587"/>
    <mergeCell ref="E588:F588"/>
    <mergeCell ref="E589:F589"/>
    <mergeCell ref="D590:F590"/>
    <mergeCell ref="E578:F578"/>
    <mergeCell ref="E579:F579"/>
    <mergeCell ref="E580:F580"/>
    <mergeCell ref="E581:F581"/>
    <mergeCell ref="E582:F582"/>
    <mergeCell ref="E583:E584"/>
    <mergeCell ref="E621:F621"/>
    <mergeCell ref="E622:F622"/>
    <mergeCell ref="E623:F623"/>
    <mergeCell ref="E624:F624"/>
    <mergeCell ref="E625:E626"/>
    <mergeCell ref="E627:F627"/>
    <mergeCell ref="E611:E612"/>
    <mergeCell ref="E613:F613"/>
    <mergeCell ref="E614:F614"/>
    <mergeCell ref="E615:E618"/>
    <mergeCell ref="E619:F619"/>
    <mergeCell ref="E620:F620"/>
    <mergeCell ref="E628:F628"/>
    <mergeCell ref="E629:F629"/>
    <mergeCell ref="E630:F630"/>
    <mergeCell ref="E631:F631"/>
    <mergeCell ref="D632:F632"/>
    <mergeCell ref="B633:B674"/>
    <mergeCell ref="C633:C674"/>
    <mergeCell ref="D633:F633"/>
    <mergeCell ref="D634:D651"/>
    <mergeCell ref="E634:F634"/>
    <mergeCell ref="B591:B632"/>
    <mergeCell ref="C591:C632"/>
    <mergeCell ref="D591:F591"/>
    <mergeCell ref="D592:D609"/>
    <mergeCell ref="E592:F592"/>
    <mergeCell ref="E593:E600"/>
    <mergeCell ref="E601:E607"/>
    <mergeCell ref="E609:F609"/>
    <mergeCell ref="D610:D631"/>
    <mergeCell ref="E610:F610"/>
    <mergeCell ref="E635:E642"/>
    <mergeCell ref="E643:E649"/>
    <mergeCell ref="E651:F651"/>
    <mergeCell ref="D652:D673"/>
    <mergeCell ref="E652:F652"/>
    <mergeCell ref="E653:E654"/>
    <mergeCell ref="E655:F655"/>
    <mergeCell ref="E656:F656"/>
    <mergeCell ref="E657:E660"/>
    <mergeCell ref="E661:F661"/>
    <mergeCell ref="E669:F669"/>
    <mergeCell ref="E670:F670"/>
    <mergeCell ref="E671:F671"/>
    <mergeCell ref="E672:F672"/>
    <mergeCell ref="E673:F673"/>
    <mergeCell ref="D674:F674"/>
    <mergeCell ref="E662:F662"/>
    <mergeCell ref="E663:F663"/>
    <mergeCell ref="E664:F664"/>
    <mergeCell ref="E665:F665"/>
    <mergeCell ref="E666:F666"/>
    <mergeCell ref="E667:E668"/>
    <mergeCell ref="E705:F705"/>
    <mergeCell ref="E706:F706"/>
    <mergeCell ref="E707:F707"/>
    <mergeCell ref="E708:F708"/>
    <mergeCell ref="E709:E710"/>
    <mergeCell ref="E711:F711"/>
    <mergeCell ref="E695:E696"/>
    <mergeCell ref="E697:F697"/>
    <mergeCell ref="E698:F698"/>
    <mergeCell ref="E699:E702"/>
    <mergeCell ref="E703:F703"/>
    <mergeCell ref="E704:F704"/>
    <mergeCell ref="E712:F712"/>
    <mergeCell ref="E713:F713"/>
    <mergeCell ref="E714:F714"/>
    <mergeCell ref="E715:F715"/>
    <mergeCell ref="D716:F716"/>
    <mergeCell ref="B717:B758"/>
    <mergeCell ref="C717:C758"/>
    <mergeCell ref="D717:F717"/>
    <mergeCell ref="D718:D735"/>
    <mergeCell ref="E718:F718"/>
    <mergeCell ref="B675:B716"/>
    <mergeCell ref="C675:C716"/>
    <mergeCell ref="D675:F675"/>
    <mergeCell ref="D676:D693"/>
    <mergeCell ref="E676:F676"/>
    <mergeCell ref="E677:E684"/>
    <mergeCell ref="E685:E691"/>
    <mergeCell ref="E693:F693"/>
    <mergeCell ref="D694:D715"/>
    <mergeCell ref="E694:F694"/>
    <mergeCell ref="E719:E726"/>
    <mergeCell ref="E727:E733"/>
    <mergeCell ref="E735:F735"/>
    <mergeCell ref="D736:D757"/>
    <mergeCell ref="E736:F736"/>
    <mergeCell ref="E737:E738"/>
    <mergeCell ref="E739:F739"/>
    <mergeCell ref="E740:F740"/>
    <mergeCell ref="E741:E744"/>
    <mergeCell ref="E745:F745"/>
    <mergeCell ref="E753:F753"/>
    <mergeCell ref="E754:F754"/>
    <mergeCell ref="E755:F755"/>
    <mergeCell ref="E756:F756"/>
    <mergeCell ref="E757:F757"/>
    <mergeCell ref="D758:F758"/>
    <mergeCell ref="E746:F746"/>
    <mergeCell ref="E747:F747"/>
    <mergeCell ref="E748:F748"/>
    <mergeCell ref="E749:F749"/>
    <mergeCell ref="E750:F750"/>
    <mergeCell ref="E751:E752"/>
    <mergeCell ref="E789:F789"/>
    <mergeCell ref="E790:F790"/>
    <mergeCell ref="E791:F791"/>
    <mergeCell ref="E792:F792"/>
    <mergeCell ref="E793:E794"/>
    <mergeCell ref="E795:F795"/>
    <mergeCell ref="E779:E780"/>
    <mergeCell ref="E781:F781"/>
    <mergeCell ref="E782:F782"/>
    <mergeCell ref="E783:E786"/>
    <mergeCell ref="E787:F787"/>
    <mergeCell ref="E788:F788"/>
    <mergeCell ref="E796:F796"/>
    <mergeCell ref="E797:F797"/>
    <mergeCell ref="E798:F798"/>
    <mergeCell ref="E799:F799"/>
    <mergeCell ref="D800:F800"/>
    <mergeCell ref="B801:B842"/>
    <mergeCell ref="C801:C842"/>
    <mergeCell ref="D801:F801"/>
    <mergeCell ref="D802:D819"/>
    <mergeCell ref="E802:F802"/>
    <mergeCell ref="B759:B800"/>
    <mergeCell ref="C759:C800"/>
    <mergeCell ref="D759:F759"/>
    <mergeCell ref="D760:D777"/>
    <mergeCell ref="E760:F760"/>
    <mergeCell ref="E761:E768"/>
    <mergeCell ref="E769:E775"/>
    <mergeCell ref="E777:F777"/>
    <mergeCell ref="D778:D799"/>
    <mergeCell ref="E778:F778"/>
    <mergeCell ref="E803:E810"/>
    <mergeCell ref="E811:E817"/>
    <mergeCell ref="E819:F819"/>
    <mergeCell ref="D820:D841"/>
    <mergeCell ref="E820:F820"/>
    <mergeCell ref="E821:E822"/>
    <mergeCell ref="E823:F823"/>
    <mergeCell ref="E824:F824"/>
    <mergeCell ref="E825:E828"/>
    <mergeCell ref="E829:F829"/>
    <mergeCell ref="E837:F837"/>
    <mergeCell ref="E838:F838"/>
    <mergeCell ref="E839:F839"/>
    <mergeCell ref="E840:F840"/>
    <mergeCell ref="E841:F841"/>
    <mergeCell ref="D842:F842"/>
    <mergeCell ref="E830:F830"/>
    <mergeCell ref="E831:F831"/>
    <mergeCell ref="E832:F832"/>
    <mergeCell ref="E833:F833"/>
    <mergeCell ref="E834:F834"/>
    <mergeCell ref="E835:E836"/>
    <mergeCell ref="E873:F873"/>
    <mergeCell ref="E874:F874"/>
    <mergeCell ref="E875:F875"/>
    <mergeCell ref="E876:F876"/>
    <mergeCell ref="E877:E878"/>
    <mergeCell ref="E879:F879"/>
    <mergeCell ref="E863:E864"/>
    <mergeCell ref="E865:F865"/>
    <mergeCell ref="E866:F866"/>
    <mergeCell ref="E867:E870"/>
    <mergeCell ref="E871:F871"/>
    <mergeCell ref="E872:F872"/>
    <mergeCell ref="E880:F880"/>
    <mergeCell ref="E881:F881"/>
    <mergeCell ref="E882:F882"/>
    <mergeCell ref="E883:F883"/>
    <mergeCell ref="D884:F884"/>
    <mergeCell ref="B885:B926"/>
    <mergeCell ref="C885:C926"/>
    <mergeCell ref="D885:F885"/>
    <mergeCell ref="D886:D903"/>
    <mergeCell ref="E886:F886"/>
    <mergeCell ref="B843:B884"/>
    <mergeCell ref="C843:C884"/>
    <mergeCell ref="D843:F843"/>
    <mergeCell ref="D844:D861"/>
    <mergeCell ref="E844:F844"/>
    <mergeCell ref="E845:E852"/>
    <mergeCell ref="E853:E859"/>
    <mergeCell ref="E861:F861"/>
    <mergeCell ref="D862:D883"/>
    <mergeCell ref="E862:F862"/>
    <mergeCell ref="E887:E894"/>
    <mergeCell ref="E895:E901"/>
    <mergeCell ref="E903:F903"/>
    <mergeCell ref="D904:D925"/>
    <mergeCell ref="E904:F904"/>
    <mergeCell ref="E905:E906"/>
    <mergeCell ref="E907:F907"/>
    <mergeCell ref="E908:F908"/>
    <mergeCell ref="E909:E912"/>
    <mergeCell ref="E913:F913"/>
    <mergeCell ref="E922:F922"/>
    <mergeCell ref="E923:F923"/>
    <mergeCell ref="E924:F924"/>
    <mergeCell ref="B969:B1010"/>
    <mergeCell ref="C969:C1010"/>
    <mergeCell ref="D969:F969"/>
    <mergeCell ref="D970:D987"/>
    <mergeCell ref="E970:F970"/>
    <mergeCell ref="E957:F957"/>
    <mergeCell ref="E958:F958"/>
    <mergeCell ref="E959:F959"/>
    <mergeCell ref="E960:F960"/>
    <mergeCell ref="E961:E962"/>
    <mergeCell ref="E963:F963"/>
    <mergeCell ref="B927:B968"/>
    <mergeCell ref="C927:C968"/>
    <mergeCell ref="D927:F927"/>
    <mergeCell ref="D928:D945"/>
    <mergeCell ref="E928:F928"/>
    <mergeCell ref="E991:F991"/>
    <mergeCell ref="E992:F992"/>
    <mergeCell ref="E925:F925"/>
    <mergeCell ref="D926:F926"/>
    <mergeCell ref="E914:F914"/>
    <mergeCell ref="E915:F915"/>
    <mergeCell ref="E916:F916"/>
    <mergeCell ref="E917:F917"/>
    <mergeCell ref="E918:F918"/>
    <mergeCell ref="E919:E920"/>
    <mergeCell ref="D1052:F1052"/>
    <mergeCell ref="B1:B2"/>
    <mergeCell ref="C1:C2"/>
    <mergeCell ref="D1:F2"/>
    <mergeCell ref="E1041:F1041"/>
    <mergeCell ref="E1042:F1042"/>
    <mergeCell ref="E1043:F1043"/>
    <mergeCell ref="E1044:F1044"/>
    <mergeCell ref="E1045:E1046"/>
    <mergeCell ref="E1047:F1047"/>
    <mergeCell ref="E1031:E1032"/>
    <mergeCell ref="E1033:F1033"/>
    <mergeCell ref="E1034:F1034"/>
    <mergeCell ref="E1035:E1038"/>
    <mergeCell ref="E1039:F1039"/>
    <mergeCell ref="E1040:F1040"/>
    <mergeCell ref="B1011:B1052"/>
    <mergeCell ref="C1011:C1052"/>
    <mergeCell ref="D1011:F1011"/>
    <mergeCell ref="D1012:D1029"/>
    <mergeCell ref="E1012:F1012"/>
    <mergeCell ref="E1013:E1020"/>
    <mergeCell ref="E929:E936"/>
    <mergeCell ref="E937:E943"/>
    <mergeCell ref="G1:G2"/>
    <mergeCell ref="H1:K1"/>
    <mergeCell ref="L1:O1"/>
    <mergeCell ref="P1:S1"/>
    <mergeCell ref="T1:W1"/>
    <mergeCell ref="E1048:F1048"/>
    <mergeCell ref="E1049:F1049"/>
    <mergeCell ref="E947:E948"/>
    <mergeCell ref="E949:F949"/>
    <mergeCell ref="E950:F950"/>
    <mergeCell ref="E951:E954"/>
    <mergeCell ref="E955:F955"/>
    <mergeCell ref="E956:F956"/>
    <mergeCell ref="E921:F921"/>
    <mergeCell ref="E993:E996"/>
    <mergeCell ref="E997:F997"/>
    <mergeCell ref="E945:F945"/>
    <mergeCell ref="E946:F946"/>
    <mergeCell ref="E1030:F1030"/>
    <mergeCell ref="E1005:F1005"/>
    <mergeCell ref="E1006:F1006"/>
    <mergeCell ref="E1007:F1007"/>
    <mergeCell ref="E1008:F1008"/>
    <mergeCell ref="E1009:F1009"/>
    <mergeCell ref="E1050:F1050"/>
    <mergeCell ref="E1051:F1051"/>
    <mergeCell ref="E971:E978"/>
    <mergeCell ref="E979:E985"/>
    <mergeCell ref="E987:F987"/>
    <mergeCell ref="E964:F964"/>
    <mergeCell ref="E965:F965"/>
    <mergeCell ref="E966:F966"/>
    <mergeCell ref="E967:F967"/>
    <mergeCell ref="D968:F968"/>
    <mergeCell ref="E1021:E1027"/>
    <mergeCell ref="E1029:F1029"/>
    <mergeCell ref="D946:D967"/>
    <mergeCell ref="D1030:D1051"/>
    <mergeCell ref="D1010:F1010"/>
    <mergeCell ref="E998:F998"/>
    <mergeCell ref="E999:F999"/>
    <mergeCell ref="E1000:F1000"/>
    <mergeCell ref="E1001:F1001"/>
    <mergeCell ref="E1002:F1002"/>
    <mergeCell ref="E1003:E1004"/>
    <mergeCell ref="D988:D1009"/>
    <mergeCell ref="E988:F988"/>
    <mergeCell ref="E989:E990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E832-4BAF-42F0-A6F3-B3DD9F3D1A03}">
  <dimension ref="A1:AD1051"/>
  <sheetViews>
    <sheetView workbookViewId="0">
      <pane ySplit="1" topLeftCell="A23" activePane="bottomLeft" state="frozen"/>
      <selection pane="bottomLeft" activeCell="M11" sqref="M11"/>
    </sheetView>
  </sheetViews>
  <sheetFormatPr defaultRowHeight="17.399999999999999"/>
  <sheetData>
    <row r="1" spans="1:30">
      <c r="J1" t="s">
        <v>236</v>
      </c>
      <c r="K1" t="s">
        <v>237</v>
      </c>
    </row>
    <row r="2" spans="1:30">
      <c r="A2" s="137" t="s">
        <v>125</v>
      </c>
      <c r="B2" s="137" t="s">
        <v>2</v>
      </c>
      <c r="C2" s="137" t="s">
        <v>123</v>
      </c>
      <c r="D2" s="137"/>
      <c r="E2" s="137" t="s">
        <v>197</v>
      </c>
      <c r="F2" s="52">
        <f t="shared" ref="F2:F65" si="0">SUM(H2:L2)</f>
        <v>84721.599999999991</v>
      </c>
      <c r="G2" s="52">
        <f t="shared" ref="G2:L44" si="1">SUM(M2,S2,Y2)</f>
        <v>46013.3</v>
      </c>
      <c r="H2" s="52">
        <f t="shared" si="1"/>
        <v>46013.3</v>
      </c>
      <c r="I2" s="52">
        <f t="shared" si="1"/>
        <v>0</v>
      </c>
      <c r="J2" s="52">
        <f t="shared" si="1"/>
        <v>33063.599999999999</v>
      </c>
      <c r="K2" s="52">
        <f t="shared" si="1"/>
        <v>5644.7</v>
      </c>
      <c r="L2" s="52">
        <f t="shared" si="1"/>
        <v>0</v>
      </c>
      <c r="M2" s="52">
        <v>9793.4</v>
      </c>
      <c r="N2" s="52">
        <v>9793.4</v>
      </c>
      <c r="O2" s="52">
        <v>0</v>
      </c>
      <c r="P2" s="52">
        <v>31484.9</v>
      </c>
      <c r="Q2" s="52">
        <v>5644.7</v>
      </c>
      <c r="R2" s="52">
        <v>0</v>
      </c>
      <c r="S2" s="52">
        <v>371.6</v>
      </c>
      <c r="T2" s="52">
        <v>371.6</v>
      </c>
      <c r="U2" s="52">
        <v>0</v>
      </c>
      <c r="V2" s="52">
        <v>0</v>
      </c>
      <c r="W2" s="52">
        <v>0</v>
      </c>
      <c r="X2" s="52">
        <v>0</v>
      </c>
      <c r="Y2" s="52">
        <v>35848.300000000003</v>
      </c>
      <c r="Z2" s="52">
        <v>35848.300000000003</v>
      </c>
      <c r="AA2" s="52">
        <v>0</v>
      </c>
      <c r="AB2" s="52">
        <v>1578.7</v>
      </c>
      <c r="AC2" s="52">
        <v>0</v>
      </c>
      <c r="AD2" s="52">
        <v>0</v>
      </c>
    </row>
    <row r="3" spans="1:30">
      <c r="A3" s="137"/>
      <c r="B3" s="137"/>
      <c r="C3" s="137" t="s">
        <v>198</v>
      </c>
      <c r="D3" s="137" t="s">
        <v>58</v>
      </c>
      <c r="E3" s="137" t="s">
        <v>197</v>
      </c>
      <c r="F3" s="52">
        <f t="shared" si="0"/>
        <v>38708.299999999996</v>
      </c>
      <c r="G3" s="52">
        <f t="shared" si="1"/>
        <v>0</v>
      </c>
      <c r="H3" s="52">
        <f t="shared" si="1"/>
        <v>0</v>
      </c>
      <c r="I3" s="52">
        <f t="shared" si="1"/>
        <v>0</v>
      </c>
      <c r="J3" s="49">
        <f t="shared" si="1"/>
        <v>33063.599999999999</v>
      </c>
      <c r="K3" s="49">
        <f t="shared" si="1"/>
        <v>5644.7</v>
      </c>
      <c r="L3" s="52">
        <f t="shared" si="1"/>
        <v>0</v>
      </c>
      <c r="M3" s="52">
        <v>0</v>
      </c>
      <c r="N3" s="52">
        <v>0</v>
      </c>
      <c r="O3" s="52">
        <v>0</v>
      </c>
      <c r="P3" s="52">
        <v>31484.9</v>
      </c>
      <c r="Q3" s="52">
        <v>5644.7</v>
      </c>
      <c r="R3" s="52">
        <v>0</v>
      </c>
      <c r="S3" s="52">
        <v>0</v>
      </c>
      <c r="T3" s="52">
        <v>0</v>
      </c>
      <c r="U3" s="52">
        <v>0</v>
      </c>
      <c r="V3" s="52">
        <v>0</v>
      </c>
      <c r="W3" s="52">
        <v>0</v>
      </c>
      <c r="X3" s="52">
        <v>0</v>
      </c>
      <c r="Y3" s="52">
        <v>0</v>
      </c>
      <c r="Z3" s="52">
        <v>0</v>
      </c>
      <c r="AA3" s="52">
        <v>0</v>
      </c>
      <c r="AB3" s="52">
        <v>1578.7</v>
      </c>
      <c r="AC3" s="52">
        <v>0</v>
      </c>
      <c r="AD3" s="52">
        <v>0</v>
      </c>
    </row>
    <row r="4" spans="1:30">
      <c r="A4" s="137"/>
      <c r="B4" s="137"/>
      <c r="C4" s="137"/>
      <c r="D4" s="137" t="s">
        <v>153</v>
      </c>
      <c r="E4" s="51" t="s">
        <v>58</v>
      </c>
      <c r="F4" s="52">
        <f t="shared" si="0"/>
        <v>34670.600000000006</v>
      </c>
      <c r="G4" s="52">
        <f t="shared" si="1"/>
        <v>0</v>
      </c>
      <c r="H4" s="52">
        <f t="shared" si="1"/>
        <v>0</v>
      </c>
      <c r="I4" s="52">
        <f t="shared" si="1"/>
        <v>0</v>
      </c>
      <c r="J4" s="52">
        <f t="shared" si="1"/>
        <v>29954.600000000002</v>
      </c>
      <c r="K4" s="52">
        <f t="shared" si="1"/>
        <v>4716</v>
      </c>
      <c r="L4" s="52">
        <f t="shared" si="1"/>
        <v>0</v>
      </c>
      <c r="M4" s="52">
        <v>0</v>
      </c>
      <c r="N4" s="52">
        <v>0</v>
      </c>
      <c r="O4" s="52">
        <v>0</v>
      </c>
      <c r="P4" s="52">
        <v>28375.9</v>
      </c>
      <c r="Q4" s="52">
        <v>4716</v>
      </c>
      <c r="R4" s="52">
        <v>0</v>
      </c>
      <c r="S4" s="52">
        <v>0</v>
      </c>
      <c r="T4" s="52">
        <v>0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0</v>
      </c>
      <c r="AA4" s="52">
        <v>0</v>
      </c>
      <c r="AB4" s="52">
        <v>1578.7</v>
      </c>
      <c r="AC4" s="52">
        <v>0</v>
      </c>
      <c r="AD4" s="52">
        <v>0</v>
      </c>
    </row>
    <row r="5" spans="1:30">
      <c r="A5" s="137"/>
      <c r="B5" s="137"/>
      <c r="C5" s="137"/>
      <c r="D5" s="137"/>
      <c r="E5" s="51" t="s">
        <v>199</v>
      </c>
      <c r="F5" s="52">
        <f t="shared" si="0"/>
        <v>10584.5</v>
      </c>
      <c r="G5" s="52">
        <f t="shared" si="1"/>
        <v>0</v>
      </c>
      <c r="H5" s="52">
        <f t="shared" si="1"/>
        <v>0</v>
      </c>
      <c r="I5" s="52">
        <f t="shared" si="1"/>
        <v>0</v>
      </c>
      <c r="J5" s="52">
        <f t="shared" si="1"/>
        <v>9076.1</v>
      </c>
      <c r="K5" s="52">
        <f t="shared" si="1"/>
        <v>1508.4</v>
      </c>
      <c r="L5" s="52">
        <f t="shared" si="1"/>
        <v>0</v>
      </c>
      <c r="M5" s="52">
        <v>0</v>
      </c>
      <c r="N5" s="52">
        <v>0</v>
      </c>
      <c r="O5" s="52">
        <v>0</v>
      </c>
      <c r="P5" s="52">
        <v>9076.1</v>
      </c>
      <c r="Q5" s="52">
        <v>1508.4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</row>
    <row r="6" spans="1:30" ht="31.2">
      <c r="A6" s="137"/>
      <c r="B6" s="137"/>
      <c r="C6" s="137"/>
      <c r="D6" s="137"/>
      <c r="E6" s="51" t="s">
        <v>200</v>
      </c>
      <c r="F6" s="52">
        <f t="shared" si="0"/>
        <v>10889.8</v>
      </c>
      <c r="G6" s="52">
        <f t="shared" si="1"/>
        <v>0</v>
      </c>
      <c r="H6" s="52">
        <f t="shared" si="1"/>
        <v>0</v>
      </c>
      <c r="I6" s="52">
        <f t="shared" si="1"/>
        <v>0</v>
      </c>
      <c r="J6" s="52">
        <f t="shared" si="1"/>
        <v>9562.9</v>
      </c>
      <c r="K6" s="52">
        <f t="shared" si="1"/>
        <v>1326.9</v>
      </c>
      <c r="L6" s="52">
        <f t="shared" si="1"/>
        <v>0</v>
      </c>
      <c r="M6" s="52">
        <v>0</v>
      </c>
      <c r="N6" s="52">
        <v>0</v>
      </c>
      <c r="O6" s="52">
        <v>0</v>
      </c>
      <c r="P6" s="52">
        <v>7984.2</v>
      </c>
      <c r="Q6" s="52">
        <v>1326.9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1578.7</v>
      </c>
      <c r="AC6" s="52">
        <v>0</v>
      </c>
      <c r="AD6" s="52">
        <v>0</v>
      </c>
    </row>
    <row r="7" spans="1:30">
      <c r="A7" s="137"/>
      <c r="B7" s="137"/>
      <c r="C7" s="137"/>
      <c r="D7" s="137"/>
      <c r="E7" s="51" t="s">
        <v>201</v>
      </c>
      <c r="F7" s="52">
        <f t="shared" si="0"/>
        <v>313.5</v>
      </c>
      <c r="G7" s="52">
        <f t="shared" si="1"/>
        <v>0</v>
      </c>
      <c r="H7" s="52">
        <f t="shared" si="1"/>
        <v>0</v>
      </c>
      <c r="I7" s="52">
        <f t="shared" si="1"/>
        <v>0</v>
      </c>
      <c r="J7" s="52">
        <f t="shared" si="1"/>
        <v>268.8</v>
      </c>
      <c r="K7" s="52">
        <f t="shared" si="1"/>
        <v>44.7</v>
      </c>
      <c r="L7" s="52">
        <f t="shared" si="1"/>
        <v>0</v>
      </c>
      <c r="M7" s="52">
        <v>0</v>
      </c>
      <c r="N7" s="52">
        <v>0</v>
      </c>
      <c r="O7" s="52">
        <v>0</v>
      </c>
      <c r="P7" s="52">
        <v>268.8</v>
      </c>
      <c r="Q7" s="52">
        <v>44.7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</row>
    <row r="8" spans="1:30">
      <c r="A8" s="137"/>
      <c r="B8" s="137"/>
      <c r="C8" s="137"/>
      <c r="D8" s="137"/>
      <c r="E8" s="51" t="s">
        <v>202</v>
      </c>
      <c r="F8" s="52">
        <f t="shared" si="0"/>
        <v>625.80000000000007</v>
      </c>
      <c r="G8" s="52">
        <f t="shared" si="1"/>
        <v>0</v>
      </c>
      <c r="H8" s="52">
        <f t="shared" si="1"/>
        <v>0</v>
      </c>
      <c r="I8" s="52">
        <f t="shared" si="1"/>
        <v>0</v>
      </c>
      <c r="J8" s="52">
        <f t="shared" si="1"/>
        <v>536.6</v>
      </c>
      <c r="K8" s="52">
        <f t="shared" si="1"/>
        <v>89.2</v>
      </c>
      <c r="L8" s="52">
        <f t="shared" si="1"/>
        <v>0</v>
      </c>
      <c r="M8" s="52">
        <v>0</v>
      </c>
      <c r="N8" s="52">
        <v>0</v>
      </c>
      <c r="O8" s="52">
        <v>0</v>
      </c>
      <c r="P8" s="52">
        <v>536.6</v>
      </c>
      <c r="Q8" s="52">
        <v>89.2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</row>
    <row r="9" spans="1:30" ht="31.2">
      <c r="A9" s="137"/>
      <c r="B9" s="137"/>
      <c r="C9" s="137"/>
      <c r="D9" s="137"/>
      <c r="E9" s="51" t="s">
        <v>203</v>
      </c>
      <c r="F9" s="52">
        <f t="shared" si="0"/>
        <v>1420.7</v>
      </c>
      <c r="G9" s="52">
        <f t="shared" si="1"/>
        <v>0</v>
      </c>
      <c r="H9" s="52">
        <f t="shared" si="1"/>
        <v>0</v>
      </c>
      <c r="I9" s="52">
        <f t="shared" si="1"/>
        <v>0</v>
      </c>
      <c r="J9" s="52">
        <f t="shared" si="1"/>
        <v>1218.2</v>
      </c>
      <c r="K9" s="52">
        <f t="shared" si="1"/>
        <v>202.5</v>
      </c>
      <c r="L9" s="52">
        <f t="shared" si="1"/>
        <v>0</v>
      </c>
      <c r="M9" s="52">
        <v>0</v>
      </c>
      <c r="N9" s="52">
        <v>0</v>
      </c>
      <c r="O9" s="52">
        <v>0</v>
      </c>
      <c r="P9" s="52">
        <v>1218.2</v>
      </c>
      <c r="Q9" s="52">
        <v>202.5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</row>
    <row r="10" spans="1:30">
      <c r="A10" s="137"/>
      <c r="B10" s="137"/>
      <c r="C10" s="137"/>
      <c r="D10" s="137"/>
      <c r="E10" s="51" t="s">
        <v>204</v>
      </c>
      <c r="F10" s="52">
        <f t="shared" si="0"/>
        <v>312.10000000000002</v>
      </c>
      <c r="G10" s="52">
        <f t="shared" si="1"/>
        <v>0</v>
      </c>
      <c r="H10" s="52">
        <f t="shared" si="1"/>
        <v>0</v>
      </c>
      <c r="I10" s="52">
        <f t="shared" si="1"/>
        <v>0</v>
      </c>
      <c r="J10" s="52">
        <f t="shared" si="1"/>
        <v>267.60000000000002</v>
      </c>
      <c r="K10" s="52">
        <f t="shared" si="1"/>
        <v>44.5</v>
      </c>
      <c r="L10" s="52">
        <f t="shared" si="1"/>
        <v>0</v>
      </c>
      <c r="M10" s="52">
        <v>0</v>
      </c>
      <c r="N10" s="52">
        <v>0</v>
      </c>
      <c r="O10" s="52">
        <v>0</v>
      </c>
      <c r="P10" s="52">
        <v>267.60000000000002</v>
      </c>
      <c r="Q10" s="52">
        <v>44.5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</row>
    <row r="11" spans="1:30">
      <c r="A11" s="137"/>
      <c r="B11" s="137"/>
      <c r="C11" s="137"/>
      <c r="D11" s="137"/>
      <c r="E11" s="51" t="s">
        <v>55</v>
      </c>
      <c r="F11" s="52">
        <f t="shared" si="0"/>
        <v>10524.199999999999</v>
      </c>
      <c r="G11" s="52">
        <f t="shared" si="1"/>
        <v>0</v>
      </c>
      <c r="H11" s="52">
        <f t="shared" si="1"/>
        <v>0</v>
      </c>
      <c r="I11" s="52">
        <f t="shared" si="1"/>
        <v>0</v>
      </c>
      <c r="J11" s="52">
        <f t="shared" si="1"/>
        <v>9024.4</v>
      </c>
      <c r="K11" s="52">
        <f t="shared" si="1"/>
        <v>1499.8</v>
      </c>
      <c r="L11" s="52">
        <f t="shared" si="1"/>
        <v>0</v>
      </c>
      <c r="M11" s="52">
        <v>0</v>
      </c>
      <c r="N11" s="52">
        <v>0</v>
      </c>
      <c r="O11" s="52">
        <v>0</v>
      </c>
      <c r="P11" s="52">
        <v>9024.4</v>
      </c>
      <c r="Q11" s="52">
        <v>1499.8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</row>
    <row r="12" spans="1:30">
      <c r="A12" s="137"/>
      <c r="B12" s="137"/>
      <c r="C12" s="137"/>
      <c r="D12" s="137" t="s">
        <v>154</v>
      </c>
      <c r="E12" s="51" t="s">
        <v>58</v>
      </c>
      <c r="F12" s="52">
        <f t="shared" si="0"/>
        <v>4007.7000000000003</v>
      </c>
      <c r="G12" s="52">
        <f t="shared" si="1"/>
        <v>0</v>
      </c>
      <c r="H12" s="52">
        <f t="shared" si="1"/>
        <v>0</v>
      </c>
      <c r="I12" s="52">
        <f t="shared" si="1"/>
        <v>0</v>
      </c>
      <c r="J12" s="52">
        <f t="shared" si="1"/>
        <v>3083.3</v>
      </c>
      <c r="K12" s="52">
        <f t="shared" si="1"/>
        <v>924.4</v>
      </c>
      <c r="L12" s="52">
        <f t="shared" si="1"/>
        <v>0</v>
      </c>
      <c r="M12" s="52">
        <v>0</v>
      </c>
      <c r="N12" s="52">
        <v>0</v>
      </c>
      <c r="O12" s="52">
        <v>0</v>
      </c>
      <c r="P12" s="52">
        <v>3083.3</v>
      </c>
      <c r="Q12" s="52">
        <v>924.4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</row>
    <row r="13" spans="1:30">
      <c r="A13" s="137"/>
      <c r="B13" s="137"/>
      <c r="C13" s="137"/>
      <c r="D13" s="137"/>
      <c r="E13" s="51" t="s">
        <v>205</v>
      </c>
      <c r="F13" s="52">
        <f t="shared" si="0"/>
        <v>1247.3999999999999</v>
      </c>
      <c r="G13" s="52">
        <f t="shared" si="1"/>
        <v>0</v>
      </c>
      <c r="H13" s="52">
        <f t="shared" si="1"/>
        <v>0</v>
      </c>
      <c r="I13" s="52">
        <f t="shared" si="1"/>
        <v>0</v>
      </c>
      <c r="J13" s="52">
        <f t="shared" si="1"/>
        <v>1069.5999999999999</v>
      </c>
      <c r="K13" s="52">
        <f t="shared" si="1"/>
        <v>177.8</v>
      </c>
      <c r="L13" s="52">
        <f t="shared" si="1"/>
        <v>0</v>
      </c>
      <c r="M13" s="52">
        <v>0</v>
      </c>
      <c r="N13" s="52">
        <v>0</v>
      </c>
      <c r="O13" s="52">
        <v>0</v>
      </c>
      <c r="P13" s="52">
        <v>1069.5999999999999</v>
      </c>
      <c r="Q13" s="52">
        <v>177.8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</row>
    <row r="14" spans="1:30">
      <c r="A14" s="137"/>
      <c r="B14" s="137"/>
      <c r="C14" s="137"/>
      <c r="D14" s="137"/>
      <c r="E14" s="51" t="s">
        <v>206</v>
      </c>
      <c r="F14" s="52">
        <f t="shared" si="0"/>
        <v>1153.0999999999999</v>
      </c>
      <c r="G14" s="52">
        <f t="shared" si="1"/>
        <v>0</v>
      </c>
      <c r="H14" s="52">
        <f t="shared" si="1"/>
        <v>0</v>
      </c>
      <c r="I14" s="52">
        <f t="shared" si="1"/>
        <v>0</v>
      </c>
      <c r="J14" s="52">
        <f t="shared" si="1"/>
        <v>988.8</v>
      </c>
      <c r="K14" s="52">
        <f t="shared" si="1"/>
        <v>164.3</v>
      </c>
      <c r="L14" s="52">
        <f t="shared" si="1"/>
        <v>0</v>
      </c>
      <c r="M14" s="52">
        <v>0</v>
      </c>
      <c r="N14" s="52">
        <v>0</v>
      </c>
      <c r="O14" s="52">
        <v>0</v>
      </c>
      <c r="P14" s="52">
        <v>988.8</v>
      </c>
      <c r="Q14" s="52">
        <v>164.3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</row>
    <row r="15" spans="1:30">
      <c r="A15" s="137"/>
      <c r="B15" s="137"/>
      <c r="C15" s="137"/>
      <c r="D15" s="137"/>
      <c r="E15" s="51" t="s">
        <v>207</v>
      </c>
      <c r="F15" s="52">
        <f t="shared" si="0"/>
        <v>517.70000000000005</v>
      </c>
      <c r="G15" s="52">
        <f t="shared" si="1"/>
        <v>0</v>
      </c>
      <c r="H15" s="52">
        <f t="shared" si="1"/>
        <v>0</v>
      </c>
      <c r="I15" s="52">
        <f t="shared" si="1"/>
        <v>0</v>
      </c>
      <c r="J15" s="52">
        <f t="shared" si="1"/>
        <v>90.7</v>
      </c>
      <c r="K15" s="52">
        <f t="shared" si="1"/>
        <v>427</v>
      </c>
      <c r="L15" s="52">
        <f t="shared" si="1"/>
        <v>0</v>
      </c>
      <c r="M15" s="52">
        <v>0</v>
      </c>
      <c r="N15" s="52">
        <v>0</v>
      </c>
      <c r="O15" s="52">
        <v>0</v>
      </c>
      <c r="P15" s="52">
        <v>90.7</v>
      </c>
      <c r="Q15" s="52">
        <v>427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</row>
    <row r="16" spans="1:30" ht="31.2">
      <c r="A16" s="137"/>
      <c r="B16" s="137"/>
      <c r="C16" s="137"/>
      <c r="D16" s="137"/>
      <c r="E16" s="51" t="s">
        <v>208</v>
      </c>
      <c r="F16" s="52">
        <f t="shared" si="0"/>
        <v>76.300000000000011</v>
      </c>
      <c r="G16" s="52">
        <f t="shared" si="1"/>
        <v>0</v>
      </c>
      <c r="H16" s="52">
        <f t="shared" si="1"/>
        <v>0</v>
      </c>
      <c r="I16" s="52">
        <f t="shared" si="1"/>
        <v>0</v>
      </c>
      <c r="J16" s="52">
        <f t="shared" si="1"/>
        <v>65.400000000000006</v>
      </c>
      <c r="K16" s="52">
        <f t="shared" si="1"/>
        <v>10.9</v>
      </c>
      <c r="L16" s="52">
        <f t="shared" si="1"/>
        <v>0</v>
      </c>
      <c r="M16" s="52">
        <v>0</v>
      </c>
      <c r="N16" s="52">
        <v>0</v>
      </c>
      <c r="O16" s="52">
        <v>0</v>
      </c>
      <c r="P16" s="52">
        <v>65.400000000000006</v>
      </c>
      <c r="Q16" s="52">
        <v>10.9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</row>
    <row r="17" spans="1:30">
      <c r="A17" s="137"/>
      <c r="B17" s="137"/>
      <c r="C17" s="137"/>
      <c r="D17" s="137"/>
      <c r="E17" s="51" t="s">
        <v>209</v>
      </c>
      <c r="F17" s="52">
        <f t="shared" si="0"/>
        <v>0</v>
      </c>
      <c r="G17" s="52">
        <f t="shared" si="1"/>
        <v>0</v>
      </c>
      <c r="H17" s="52">
        <f t="shared" si="1"/>
        <v>0</v>
      </c>
      <c r="I17" s="52">
        <f t="shared" si="1"/>
        <v>0</v>
      </c>
      <c r="J17" s="52">
        <f t="shared" si="1"/>
        <v>0</v>
      </c>
      <c r="K17" s="52">
        <f t="shared" si="1"/>
        <v>0</v>
      </c>
      <c r="L17" s="52">
        <f t="shared" si="1"/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</row>
    <row r="18" spans="1:30">
      <c r="A18" s="137"/>
      <c r="B18" s="137"/>
      <c r="C18" s="137"/>
      <c r="D18" s="137"/>
      <c r="E18" s="51" t="s">
        <v>55</v>
      </c>
      <c r="F18" s="52">
        <f t="shared" si="0"/>
        <v>1013.1999999999999</v>
      </c>
      <c r="G18" s="52">
        <f t="shared" si="1"/>
        <v>0</v>
      </c>
      <c r="H18" s="52">
        <f t="shared" si="1"/>
        <v>0</v>
      </c>
      <c r="I18" s="52">
        <f t="shared" si="1"/>
        <v>0</v>
      </c>
      <c r="J18" s="52">
        <f t="shared" si="1"/>
        <v>868.8</v>
      </c>
      <c r="K18" s="52">
        <f t="shared" si="1"/>
        <v>144.4</v>
      </c>
      <c r="L18" s="52">
        <f t="shared" si="1"/>
        <v>0</v>
      </c>
      <c r="M18" s="52">
        <v>0</v>
      </c>
      <c r="N18" s="52">
        <v>0</v>
      </c>
      <c r="O18" s="52">
        <v>0</v>
      </c>
      <c r="P18" s="52">
        <v>868.8</v>
      </c>
      <c r="Q18" s="52">
        <v>144.4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</row>
    <row r="19" spans="1:30" ht="62.4">
      <c r="A19" s="137"/>
      <c r="B19" s="137"/>
      <c r="C19" s="137"/>
      <c r="D19" s="51" t="s">
        <v>210</v>
      </c>
      <c r="E19" s="51" t="s">
        <v>233</v>
      </c>
      <c r="F19" s="52">
        <f t="shared" si="0"/>
        <v>30</v>
      </c>
      <c r="G19" s="52">
        <f t="shared" si="1"/>
        <v>0</v>
      </c>
      <c r="H19" s="52">
        <f t="shared" si="1"/>
        <v>0</v>
      </c>
      <c r="I19" s="52">
        <f t="shared" si="1"/>
        <v>0</v>
      </c>
      <c r="J19" s="52">
        <f t="shared" si="1"/>
        <v>25.7</v>
      </c>
      <c r="K19" s="52">
        <f t="shared" si="1"/>
        <v>4.3</v>
      </c>
      <c r="L19" s="52">
        <f t="shared" si="1"/>
        <v>0</v>
      </c>
      <c r="M19" s="52">
        <v>0</v>
      </c>
      <c r="N19" s="52">
        <v>0</v>
      </c>
      <c r="O19" s="52">
        <v>0</v>
      </c>
      <c r="P19" s="52">
        <v>25.7</v>
      </c>
      <c r="Q19" s="52">
        <v>4.3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</row>
    <row r="20" spans="1:30">
      <c r="A20" s="137"/>
      <c r="B20" s="137"/>
      <c r="C20" s="137"/>
      <c r="D20" s="137" t="s">
        <v>211</v>
      </c>
      <c r="E20" s="137" t="s">
        <v>197</v>
      </c>
      <c r="F20" s="52">
        <f t="shared" si="0"/>
        <v>0</v>
      </c>
      <c r="G20" s="52">
        <f t="shared" si="1"/>
        <v>0</v>
      </c>
      <c r="H20" s="52">
        <f t="shared" si="1"/>
        <v>0</v>
      </c>
      <c r="I20" s="52">
        <f t="shared" si="1"/>
        <v>0</v>
      </c>
      <c r="J20" s="52">
        <f t="shared" si="1"/>
        <v>0</v>
      </c>
      <c r="K20" s="52">
        <f t="shared" si="1"/>
        <v>0</v>
      </c>
      <c r="L20" s="52">
        <f t="shared" si="1"/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</row>
    <row r="21" spans="1:30">
      <c r="A21" s="137"/>
      <c r="B21" s="137"/>
      <c r="C21" s="137" t="s">
        <v>212</v>
      </c>
      <c r="D21" s="137" t="s">
        <v>58</v>
      </c>
      <c r="E21" s="137" t="s">
        <v>197</v>
      </c>
      <c r="F21" s="52">
        <f t="shared" si="0"/>
        <v>18528.400000000001</v>
      </c>
      <c r="G21" s="52">
        <f t="shared" si="1"/>
        <v>18528.400000000001</v>
      </c>
      <c r="H21" s="52">
        <f t="shared" si="1"/>
        <v>18528.400000000001</v>
      </c>
      <c r="I21" s="52">
        <f t="shared" si="1"/>
        <v>0</v>
      </c>
      <c r="J21" s="52">
        <f t="shared" si="1"/>
        <v>0</v>
      </c>
      <c r="K21" s="52">
        <f t="shared" si="1"/>
        <v>0</v>
      </c>
      <c r="L21" s="52">
        <f t="shared" si="1"/>
        <v>0</v>
      </c>
      <c r="M21" s="52">
        <v>919.4</v>
      </c>
      <c r="N21" s="52">
        <v>919.4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17609</v>
      </c>
      <c r="Z21" s="52">
        <v>17609</v>
      </c>
      <c r="AA21" s="52">
        <v>0</v>
      </c>
      <c r="AB21" s="52">
        <v>0</v>
      </c>
      <c r="AC21" s="52">
        <v>0</v>
      </c>
      <c r="AD21" s="52">
        <v>0</v>
      </c>
    </row>
    <row r="22" spans="1:30">
      <c r="A22" s="137"/>
      <c r="B22" s="137"/>
      <c r="C22" s="137"/>
      <c r="D22" s="137" t="s">
        <v>199</v>
      </c>
      <c r="E22" s="51" t="s">
        <v>213</v>
      </c>
      <c r="F22" s="52">
        <f t="shared" si="0"/>
        <v>8.6999999999999993</v>
      </c>
      <c r="G22" s="52">
        <f t="shared" si="1"/>
        <v>8.6999999999999993</v>
      </c>
      <c r="H22" s="52">
        <f t="shared" si="1"/>
        <v>8.6999999999999993</v>
      </c>
      <c r="I22" s="52">
        <f t="shared" si="1"/>
        <v>0</v>
      </c>
      <c r="J22" s="52">
        <f t="shared" si="1"/>
        <v>0</v>
      </c>
      <c r="K22" s="52">
        <f t="shared" si="1"/>
        <v>0</v>
      </c>
      <c r="L22" s="52">
        <f t="shared" si="1"/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8.6999999999999993</v>
      </c>
      <c r="Z22" s="52">
        <v>8.6999999999999993</v>
      </c>
      <c r="AA22" s="52">
        <v>0</v>
      </c>
      <c r="AB22" s="52">
        <v>0</v>
      </c>
      <c r="AC22" s="52">
        <v>0</v>
      </c>
      <c r="AD22" s="52">
        <v>0</v>
      </c>
    </row>
    <row r="23" spans="1:30">
      <c r="A23" s="137"/>
      <c r="B23" s="137"/>
      <c r="C23" s="137"/>
      <c r="D23" s="137"/>
      <c r="E23" s="51" t="s">
        <v>55</v>
      </c>
      <c r="F23" s="52">
        <f t="shared" si="0"/>
        <v>1754.6000000000001</v>
      </c>
      <c r="G23" s="52">
        <f t="shared" si="1"/>
        <v>1754.6000000000001</v>
      </c>
      <c r="H23" s="52">
        <f t="shared" si="1"/>
        <v>1754.6000000000001</v>
      </c>
      <c r="I23" s="52">
        <f t="shared" si="1"/>
        <v>0</v>
      </c>
      <c r="J23" s="52">
        <f t="shared" si="1"/>
        <v>0</v>
      </c>
      <c r="K23" s="52">
        <f t="shared" si="1"/>
        <v>0</v>
      </c>
      <c r="L23" s="52">
        <f t="shared" si="1"/>
        <v>0</v>
      </c>
      <c r="M23" s="52">
        <v>107.7</v>
      </c>
      <c r="N23" s="52">
        <v>107.7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1646.9</v>
      </c>
      <c r="Z23" s="52">
        <v>1646.9</v>
      </c>
      <c r="AA23" s="52">
        <v>0</v>
      </c>
      <c r="AB23" s="52">
        <v>0</v>
      </c>
      <c r="AC23" s="52">
        <v>0</v>
      </c>
      <c r="AD23" s="52">
        <v>0</v>
      </c>
    </row>
    <row r="24" spans="1:30">
      <c r="A24" s="137"/>
      <c r="B24" s="137"/>
      <c r="C24" s="137"/>
      <c r="D24" s="137" t="s">
        <v>112</v>
      </c>
      <c r="E24" s="137" t="s">
        <v>197</v>
      </c>
      <c r="F24" s="52">
        <f t="shared" si="0"/>
        <v>72</v>
      </c>
      <c r="G24" s="52">
        <f t="shared" si="1"/>
        <v>72</v>
      </c>
      <c r="H24" s="52">
        <f t="shared" si="1"/>
        <v>72</v>
      </c>
      <c r="I24" s="52">
        <f t="shared" si="1"/>
        <v>0</v>
      </c>
      <c r="J24" s="52">
        <f t="shared" si="1"/>
        <v>0</v>
      </c>
      <c r="K24" s="52">
        <f t="shared" si="1"/>
        <v>0</v>
      </c>
      <c r="L24" s="52">
        <f t="shared" si="1"/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72</v>
      </c>
      <c r="Z24" s="52">
        <v>72</v>
      </c>
      <c r="AA24" s="52">
        <v>0</v>
      </c>
      <c r="AB24" s="52">
        <v>0</v>
      </c>
      <c r="AC24" s="52">
        <v>0</v>
      </c>
      <c r="AD24" s="52">
        <v>0</v>
      </c>
    </row>
    <row r="25" spans="1:30">
      <c r="A25" s="137"/>
      <c r="B25" s="137"/>
      <c r="C25" s="137"/>
      <c r="D25" s="137" t="s">
        <v>194</v>
      </c>
      <c r="E25" s="137" t="s">
        <v>197</v>
      </c>
      <c r="F25" s="52">
        <f t="shared" si="0"/>
        <v>356.3</v>
      </c>
      <c r="G25" s="52">
        <f t="shared" si="1"/>
        <v>356.3</v>
      </c>
      <c r="H25" s="52">
        <f t="shared" si="1"/>
        <v>356.3</v>
      </c>
      <c r="I25" s="52">
        <f t="shared" si="1"/>
        <v>0</v>
      </c>
      <c r="J25" s="52">
        <f t="shared" si="1"/>
        <v>0</v>
      </c>
      <c r="K25" s="52">
        <f t="shared" si="1"/>
        <v>0</v>
      </c>
      <c r="L25" s="52">
        <f t="shared" si="1"/>
        <v>0</v>
      </c>
      <c r="M25" s="52">
        <v>33.299999999999997</v>
      </c>
      <c r="N25" s="52">
        <v>33.299999999999997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323</v>
      </c>
      <c r="Z25" s="52">
        <v>323</v>
      </c>
      <c r="AA25" s="52">
        <v>0</v>
      </c>
      <c r="AB25" s="52">
        <v>0</v>
      </c>
      <c r="AC25" s="52">
        <v>0</v>
      </c>
      <c r="AD25" s="52">
        <v>0</v>
      </c>
    </row>
    <row r="26" spans="1:30">
      <c r="A26" s="137"/>
      <c r="B26" s="137"/>
      <c r="C26" s="137"/>
      <c r="D26" s="137" t="s">
        <v>200</v>
      </c>
      <c r="E26" s="51" t="s">
        <v>214</v>
      </c>
      <c r="F26" s="52">
        <f t="shared" si="0"/>
        <v>2549.9</v>
      </c>
      <c r="G26" s="52">
        <f t="shared" si="1"/>
        <v>2549.9</v>
      </c>
      <c r="H26" s="52">
        <f t="shared" si="1"/>
        <v>2549.9</v>
      </c>
      <c r="I26" s="52">
        <f t="shared" si="1"/>
        <v>0</v>
      </c>
      <c r="J26" s="52">
        <f t="shared" si="1"/>
        <v>0</v>
      </c>
      <c r="K26" s="52">
        <f t="shared" si="1"/>
        <v>0</v>
      </c>
      <c r="L26" s="52">
        <f t="shared" si="1"/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2549.9</v>
      </c>
      <c r="Z26" s="52">
        <v>2549.9</v>
      </c>
      <c r="AA26" s="52">
        <v>0</v>
      </c>
      <c r="AB26" s="52">
        <v>0</v>
      </c>
      <c r="AC26" s="52">
        <v>0</v>
      </c>
      <c r="AD26" s="52">
        <v>0</v>
      </c>
    </row>
    <row r="27" spans="1:30" ht="31.2">
      <c r="A27" s="137"/>
      <c r="B27" s="137"/>
      <c r="C27" s="137"/>
      <c r="D27" s="137"/>
      <c r="E27" s="51" t="s">
        <v>215</v>
      </c>
      <c r="F27" s="52">
        <f t="shared" si="0"/>
        <v>243.1</v>
      </c>
      <c r="G27" s="52">
        <f t="shared" si="1"/>
        <v>243.1</v>
      </c>
      <c r="H27" s="52">
        <f t="shared" si="1"/>
        <v>243.1</v>
      </c>
      <c r="I27" s="52">
        <f t="shared" si="1"/>
        <v>0</v>
      </c>
      <c r="J27" s="52">
        <f t="shared" si="1"/>
        <v>0</v>
      </c>
      <c r="K27" s="52">
        <f t="shared" si="1"/>
        <v>0</v>
      </c>
      <c r="L27" s="52">
        <f t="shared" si="1"/>
        <v>0</v>
      </c>
      <c r="M27" s="52">
        <v>197.1</v>
      </c>
      <c r="N27" s="52">
        <v>197.1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46</v>
      </c>
      <c r="Z27" s="52">
        <v>46</v>
      </c>
      <c r="AA27" s="52">
        <v>0</v>
      </c>
      <c r="AB27" s="52">
        <v>0</v>
      </c>
      <c r="AC27" s="52">
        <v>0</v>
      </c>
      <c r="AD27" s="52">
        <v>0</v>
      </c>
    </row>
    <row r="28" spans="1:30">
      <c r="A28" s="137"/>
      <c r="B28" s="137"/>
      <c r="C28" s="137"/>
      <c r="D28" s="137"/>
      <c r="E28" s="51" t="s">
        <v>216</v>
      </c>
      <c r="F28" s="52">
        <f t="shared" si="0"/>
        <v>1527.5</v>
      </c>
      <c r="G28" s="52">
        <f t="shared" si="1"/>
        <v>1527.5</v>
      </c>
      <c r="H28" s="52">
        <f t="shared" si="1"/>
        <v>1527.5</v>
      </c>
      <c r="I28" s="52">
        <f t="shared" si="1"/>
        <v>0</v>
      </c>
      <c r="J28" s="52">
        <f t="shared" si="1"/>
        <v>0</v>
      </c>
      <c r="K28" s="52">
        <f t="shared" si="1"/>
        <v>0</v>
      </c>
      <c r="L28" s="52">
        <f t="shared" si="1"/>
        <v>0</v>
      </c>
      <c r="M28" s="52">
        <v>90.2</v>
      </c>
      <c r="N28" s="52">
        <v>90.2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1437.3</v>
      </c>
      <c r="Z28" s="52">
        <v>1437.3</v>
      </c>
      <c r="AA28" s="52">
        <v>0</v>
      </c>
      <c r="AB28" s="52">
        <v>0</v>
      </c>
      <c r="AC28" s="52">
        <v>0</v>
      </c>
      <c r="AD28" s="52">
        <v>0</v>
      </c>
    </row>
    <row r="29" spans="1:30">
      <c r="A29" s="137"/>
      <c r="B29" s="137"/>
      <c r="C29" s="137"/>
      <c r="D29" s="137"/>
      <c r="E29" s="51" t="s">
        <v>55</v>
      </c>
      <c r="F29" s="52">
        <f t="shared" si="0"/>
        <v>1326.9</v>
      </c>
      <c r="G29" s="52">
        <f t="shared" si="1"/>
        <v>1326.9</v>
      </c>
      <c r="H29" s="52">
        <f t="shared" si="1"/>
        <v>1326.9</v>
      </c>
      <c r="I29" s="52">
        <f t="shared" si="1"/>
        <v>0</v>
      </c>
      <c r="J29" s="52">
        <f t="shared" si="1"/>
        <v>0</v>
      </c>
      <c r="K29" s="52">
        <f t="shared" si="1"/>
        <v>0</v>
      </c>
      <c r="L29" s="52">
        <f t="shared" si="1"/>
        <v>0</v>
      </c>
      <c r="M29" s="52">
        <v>260.60000000000002</v>
      </c>
      <c r="N29" s="52">
        <v>260.60000000000002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1066.3</v>
      </c>
      <c r="Z29" s="52">
        <v>1066.3</v>
      </c>
      <c r="AA29" s="52">
        <v>0</v>
      </c>
      <c r="AB29" s="52">
        <v>0</v>
      </c>
      <c r="AC29" s="52">
        <v>0</v>
      </c>
      <c r="AD29" s="52">
        <v>0</v>
      </c>
    </row>
    <row r="30" spans="1:30">
      <c r="A30" s="137"/>
      <c r="B30" s="137"/>
      <c r="C30" s="137"/>
      <c r="D30" s="137" t="s">
        <v>201</v>
      </c>
      <c r="E30" s="137" t="s">
        <v>197</v>
      </c>
      <c r="F30" s="52">
        <f t="shared" si="0"/>
        <v>0</v>
      </c>
      <c r="G30" s="52">
        <f t="shared" si="1"/>
        <v>0</v>
      </c>
      <c r="H30" s="52">
        <f t="shared" si="1"/>
        <v>0</v>
      </c>
      <c r="I30" s="52">
        <f t="shared" si="1"/>
        <v>0</v>
      </c>
      <c r="J30" s="52">
        <f t="shared" si="1"/>
        <v>0</v>
      </c>
      <c r="K30" s="52">
        <f t="shared" si="1"/>
        <v>0</v>
      </c>
      <c r="L30" s="52">
        <f t="shared" si="1"/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</row>
    <row r="31" spans="1:30">
      <c r="A31" s="137"/>
      <c r="B31" s="137"/>
      <c r="C31" s="137"/>
      <c r="D31" s="137" t="s">
        <v>217</v>
      </c>
      <c r="E31" s="137" t="s">
        <v>197</v>
      </c>
      <c r="F31" s="52">
        <f t="shared" si="0"/>
        <v>992.6</v>
      </c>
      <c r="G31" s="52">
        <f t="shared" si="1"/>
        <v>992.6</v>
      </c>
      <c r="H31" s="52">
        <f t="shared" si="1"/>
        <v>992.6</v>
      </c>
      <c r="I31" s="52">
        <f t="shared" si="1"/>
        <v>0</v>
      </c>
      <c r="J31" s="52">
        <f t="shared" si="1"/>
        <v>0</v>
      </c>
      <c r="K31" s="52">
        <f t="shared" si="1"/>
        <v>0</v>
      </c>
      <c r="L31" s="52">
        <f t="shared" si="1"/>
        <v>0</v>
      </c>
      <c r="M31" s="52">
        <v>79.099999999999994</v>
      </c>
      <c r="N31" s="52">
        <v>79.099999999999994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913.5</v>
      </c>
      <c r="Z31" s="52">
        <v>913.5</v>
      </c>
      <c r="AA31" s="52">
        <v>0</v>
      </c>
      <c r="AB31" s="52">
        <v>0</v>
      </c>
      <c r="AC31" s="52">
        <v>0</v>
      </c>
      <c r="AD31" s="52">
        <v>0</v>
      </c>
    </row>
    <row r="32" spans="1:30">
      <c r="A32" s="137"/>
      <c r="B32" s="137"/>
      <c r="C32" s="137"/>
      <c r="D32" s="137" t="s">
        <v>218</v>
      </c>
      <c r="E32" s="137" t="s">
        <v>197</v>
      </c>
      <c r="F32" s="52">
        <f t="shared" si="0"/>
        <v>299</v>
      </c>
      <c r="G32" s="52">
        <f t="shared" si="1"/>
        <v>299</v>
      </c>
      <c r="H32" s="52">
        <f t="shared" si="1"/>
        <v>299</v>
      </c>
      <c r="I32" s="52">
        <f t="shared" si="1"/>
        <v>0</v>
      </c>
      <c r="J32" s="52">
        <f t="shared" si="1"/>
        <v>0</v>
      </c>
      <c r="K32" s="52">
        <f t="shared" si="1"/>
        <v>0</v>
      </c>
      <c r="L32" s="52">
        <f t="shared" si="1"/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299</v>
      </c>
      <c r="Z32" s="52">
        <v>299</v>
      </c>
      <c r="AA32" s="52">
        <v>0</v>
      </c>
      <c r="AB32" s="52">
        <v>0</v>
      </c>
      <c r="AC32" s="52">
        <v>0</v>
      </c>
      <c r="AD32" s="52">
        <v>0</v>
      </c>
    </row>
    <row r="33" spans="1:30">
      <c r="A33" s="137"/>
      <c r="B33" s="137"/>
      <c r="C33" s="137"/>
      <c r="D33" s="137" t="s">
        <v>202</v>
      </c>
      <c r="E33" s="137" t="s">
        <v>197</v>
      </c>
      <c r="F33" s="52">
        <f t="shared" si="0"/>
        <v>5061.1000000000004</v>
      </c>
      <c r="G33" s="52">
        <f t="shared" si="1"/>
        <v>5061.1000000000004</v>
      </c>
      <c r="H33" s="52">
        <f t="shared" si="1"/>
        <v>5061.1000000000004</v>
      </c>
      <c r="I33" s="52">
        <f t="shared" si="1"/>
        <v>0</v>
      </c>
      <c r="J33" s="52">
        <f t="shared" si="1"/>
        <v>0</v>
      </c>
      <c r="K33" s="52">
        <f t="shared" si="1"/>
        <v>0</v>
      </c>
      <c r="L33" s="52">
        <f t="shared" si="1"/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5061.1000000000004</v>
      </c>
      <c r="Z33" s="52">
        <v>5061.1000000000004</v>
      </c>
      <c r="AA33" s="52">
        <v>0</v>
      </c>
      <c r="AB33" s="52">
        <v>0</v>
      </c>
      <c r="AC33" s="52">
        <v>0</v>
      </c>
      <c r="AD33" s="52">
        <v>0</v>
      </c>
    </row>
    <row r="34" spans="1:30">
      <c r="A34" s="137"/>
      <c r="B34" s="137"/>
      <c r="C34" s="137"/>
      <c r="D34" s="137" t="s">
        <v>235</v>
      </c>
      <c r="E34" s="137" t="s">
        <v>197</v>
      </c>
      <c r="F34" s="52">
        <f t="shared" si="0"/>
        <v>21.3</v>
      </c>
      <c r="G34" s="52">
        <f t="shared" si="1"/>
        <v>21.3</v>
      </c>
      <c r="H34" s="52">
        <f t="shared" si="1"/>
        <v>21.3</v>
      </c>
      <c r="I34" s="52">
        <f t="shared" si="1"/>
        <v>0</v>
      </c>
      <c r="J34" s="52">
        <f t="shared" si="1"/>
        <v>0</v>
      </c>
      <c r="K34" s="52">
        <f t="shared" si="1"/>
        <v>0</v>
      </c>
      <c r="L34" s="52">
        <f t="shared" si="1"/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21.3</v>
      </c>
      <c r="Z34" s="52">
        <v>21.3</v>
      </c>
      <c r="AA34" s="52">
        <v>0</v>
      </c>
      <c r="AB34" s="52">
        <v>0</v>
      </c>
      <c r="AC34" s="52">
        <v>0</v>
      </c>
      <c r="AD34" s="52">
        <v>0</v>
      </c>
    </row>
    <row r="35" spans="1:30">
      <c r="A35" s="137"/>
      <c r="B35" s="137"/>
      <c r="C35" s="137"/>
      <c r="D35" s="137" t="s">
        <v>220</v>
      </c>
      <c r="E35" s="137" t="s">
        <v>197</v>
      </c>
      <c r="F35" s="52">
        <f t="shared" si="0"/>
        <v>15.5</v>
      </c>
      <c r="G35" s="52">
        <f t="shared" si="1"/>
        <v>15.5</v>
      </c>
      <c r="H35" s="52">
        <f t="shared" si="1"/>
        <v>15.5</v>
      </c>
      <c r="I35" s="52">
        <f t="shared" si="1"/>
        <v>0</v>
      </c>
      <c r="J35" s="52">
        <f t="shared" si="1"/>
        <v>0</v>
      </c>
      <c r="K35" s="52">
        <f t="shared" si="1"/>
        <v>0</v>
      </c>
      <c r="L35" s="52">
        <f t="shared" si="1"/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15.5</v>
      </c>
      <c r="Z35" s="52">
        <v>15.5</v>
      </c>
      <c r="AA35" s="52">
        <v>0</v>
      </c>
      <c r="AB35" s="52">
        <v>0</v>
      </c>
      <c r="AC35" s="52">
        <v>0</v>
      </c>
      <c r="AD35" s="52">
        <v>0</v>
      </c>
    </row>
    <row r="36" spans="1:30" ht="31.2">
      <c r="A36" s="137"/>
      <c r="B36" s="137"/>
      <c r="C36" s="137"/>
      <c r="D36" s="137" t="s">
        <v>221</v>
      </c>
      <c r="E36" s="51" t="s">
        <v>222</v>
      </c>
      <c r="F36" s="52">
        <f t="shared" si="0"/>
        <v>0</v>
      </c>
      <c r="G36" s="52">
        <f t="shared" si="1"/>
        <v>0</v>
      </c>
      <c r="H36" s="52">
        <f t="shared" si="1"/>
        <v>0</v>
      </c>
      <c r="I36" s="52">
        <f t="shared" si="1"/>
        <v>0</v>
      </c>
      <c r="J36" s="52">
        <f t="shared" si="1"/>
        <v>0</v>
      </c>
      <c r="K36" s="52">
        <f t="shared" si="1"/>
        <v>0</v>
      </c>
      <c r="L36" s="52">
        <f t="shared" si="1"/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</row>
    <row r="37" spans="1:30">
      <c r="A37" s="137"/>
      <c r="B37" s="137"/>
      <c r="C37" s="137"/>
      <c r="D37" s="137"/>
      <c r="E37" s="51" t="s">
        <v>223</v>
      </c>
      <c r="F37" s="52">
        <f t="shared" si="0"/>
        <v>0</v>
      </c>
      <c r="G37" s="52">
        <f t="shared" si="1"/>
        <v>0</v>
      </c>
      <c r="H37" s="52">
        <f t="shared" si="1"/>
        <v>0</v>
      </c>
      <c r="I37" s="52">
        <f t="shared" si="1"/>
        <v>0</v>
      </c>
      <c r="J37" s="52">
        <f t="shared" si="1"/>
        <v>0</v>
      </c>
      <c r="K37" s="52">
        <f t="shared" si="1"/>
        <v>0</v>
      </c>
      <c r="L37" s="52">
        <f t="shared" si="1"/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</row>
    <row r="38" spans="1:30">
      <c r="A38" s="137"/>
      <c r="B38" s="137"/>
      <c r="C38" s="137"/>
      <c r="D38" s="137" t="s">
        <v>54</v>
      </c>
      <c r="E38" s="137" t="s">
        <v>197</v>
      </c>
      <c r="F38" s="52">
        <f t="shared" si="0"/>
        <v>0</v>
      </c>
      <c r="G38" s="52">
        <f t="shared" si="1"/>
        <v>0</v>
      </c>
      <c r="H38" s="52">
        <f t="shared" si="1"/>
        <v>0</v>
      </c>
      <c r="I38" s="52">
        <f t="shared" si="1"/>
        <v>0</v>
      </c>
      <c r="J38" s="52">
        <f t="shared" si="1"/>
        <v>0</v>
      </c>
      <c r="K38" s="52">
        <f t="shared" si="1"/>
        <v>0</v>
      </c>
      <c r="L38" s="52">
        <f t="shared" si="1"/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</row>
    <row r="39" spans="1:30">
      <c r="A39" s="137"/>
      <c r="B39" s="137"/>
      <c r="C39" s="137"/>
      <c r="D39" s="137" t="s">
        <v>224</v>
      </c>
      <c r="E39" s="137" t="s">
        <v>197</v>
      </c>
      <c r="F39" s="52">
        <f t="shared" si="0"/>
        <v>523.20000000000005</v>
      </c>
      <c r="G39" s="52">
        <f t="shared" si="1"/>
        <v>523.20000000000005</v>
      </c>
      <c r="H39" s="52">
        <f t="shared" si="1"/>
        <v>523.20000000000005</v>
      </c>
      <c r="I39" s="52">
        <f t="shared" si="1"/>
        <v>0</v>
      </c>
      <c r="J39" s="52">
        <f t="shared" si="1"/>
        <v>0</v>
      </c>
      <c r="K39" s="52">
        <f t="shared" si="1"/>
        <v>0</v>
      </c>
      <c r="L39" s="52">
        <f t="shared" si="1"/>
        <v>0</v>
      </c>
      <c r="M39" s="52">
        <v>141.69999999999999</v>
      </c>
      <c r="N39" s="52">
        <v>141.69999999999999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381.5</v>
      </c>
      <c r="Z39" s="52">
        <v>381.5</v>
      </c>
      <c r="AA39" s="52">
        <v>0</v>
      </c>
      <c r="AB39" s="52">
        <v>0</v>
      </c>
      <c r="AC39" s="52">
        <v>0</v>
      </c>
      <c r="AD39" s="52">
        <v>0</v>
      </c>
    </row>
    <row r="40" spans="1:30">
      <c r="A40" s="137"/>
      <c r="B40" s="137"/>
      <c r="C40" s="137"/>
      <c r="D40" s="137" t="s">
        <v>225</v>
      </c>
      <c r="E40" s="137" t="s">
        <v>197</v>
      </c>
      <c r="F40" s="52">
        <f t="shared" si="0"/>
        <v>0</v>
      </c>
      <c r="G40" s="52">
        <f t="shared" si="1"/>
        <v>0</v>
      </c>
      <c r="H40" s="52">
        <f t="shared" si="1"/>
        <v>0</v>
      </c>
      <c r="I40" s="52">
        <f t="shared" si="1"/>
        <v>0</v>
      </c>
      <c r="J40" s="52">
        <f t="shared" si="1"/>
        <v>0</v>
      </c>
      <c r="K40" s="52">
        <f t="shared" si="1"/>
        <v>0</v>
      </c>
      <c r="L40" s="52">
        <f t="shared" si="1"/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</row>
    <row r="41" spans="1:30">
      <c r="A41" s="137"/>
      <c r="B41" s="137"/>
      <c r="C41" s="137"/>
      <c r="D41" s="137" t="s">
        <v>55</v>
      </c>
      <c r="E41" s="137" t="s">
        <v>197</v>
      </c>
      <c r="F41" s="52">
        <f t="shared" si="0"/>
        <v>109.2</v>
      </c>
      <c r="G41" s="52">
        <f t="shared" si="1"/>
        <v>109.2</v>
      </c>
      <c r="H41" s="52">
        <f t="shared" si="1"/>
        <v>109.2</v>
      </c>
      <c r="I41" s="52">
        <f t="shared" si="1"/>
        <v>0</v>
      </c>
      <c r="J41" s="52">
        <f t="shared" si="1"/>
        <v>0</v>
      </c>
      <c r="K41" s="52">
        <f t="shared" si="1"/>
        <v>0</v>
      </c>
      <c r="L41" s="52">
        <f t="shared" si="1"/>
        <v>0</v>
      </c>
      <c r="M41" s="52">
        <v>9.6999999999999993</v>
      </c>
      <c r="N41" s="52">
        <v>9.6999999999999993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99.5</v>
      </c>
      <c r="Z41" s="52">
        <v>99.5</v>
      </c>
      <c r="AA41" s="52">
        <v>0</v>
      </c>
      <c r="AB41" s="52">
        <v>0</v>
      </c>
      <c r="AC41" s="52">
        <v>0</v>
      </c>
      <c r="AD41" s="52">
        <v>0</v>
      </c>
    </row>
    <row r="42" spans="1:30">
      <c r="A42" s="137"/>
      <c r="B42" s="137"/>
      <c r="C42" s="137"/>
      <c r="D42" s="137" t="s">
        <v>226</v>
      </c>
      <c r="E42" s="137" t="s">
        <v>197</v>
      </c>
      <c r="F42" s="52">
        <f t="shared" si="0"/>
        <v>3667.5</v>
      </c>
      <c r="G42" s="52">
        <f t="shared" si="1"/>
        <v>3667.5</v>
      </c>
      <c r="H42" s="52">
        <f t="shared" si="1"/>
        <v>3667.5</v>
      </c>
      <c r="I42" s="52">
        <f t="shared" si="1"/>
        <v>0</v>
      </c>
      <c r="J42" s="52">
        <f t="shared" si="1"/>
        <v>0</v>
      </c>
      <c r="K42" s="52">
        <f t="shared" si="1"/>
        <v>0</v>
      </c>
      <c r="L42" s="52">
        <f t="shared" si="1"/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3667.5</v>
      </c>
      <c r="Z42" s="52">
        <v>3667.5</v>
      </c>
      <c r="AA42" s="52">
        <v>0</v>
      </c>
      <c r="AB42" s="52">
        <v>0</v>
      </c>
      <c r="AC42" s="52">
        <v>0</v>
      </c>
      <c r="AD42" s="52">
        <v>0</v>
      </c>
    </row>
    <row r="43" spans="1:30">
      <c r="A43" s="137"/>
      <c r="B43" s="137"/>
      <c r="C43" s="137" t="s">
        <v>227</v>
      </c>
      <c r="D43" s="137" t="s">
        <v>197</v>
      </c>
      <c r="E43" s="137" t="s">
        <v>197</v>
      </c>
      <c r="F43" s="52">
        <f t="shared" si="0"/>
        <v>27484.9</v>
      </c>
      <c r="G43" s="52">
        <f t="shared" si="1"/>
        <v>27484.9</v>
      </c>
      <c r="H43" s="52">
        <f t="shared" si="1"/>
        <v>27484.9</v>
      </c>
      <c r="I43" s="52">
        <f t="shared" si="1"/>
        <v>0</v>
      </c>
      <c r="J43" s="52">
        <f t="shared" si="1"/>
        <v>0</v>
      </c>
      <c r="K43" s="52">
        <f t="shared" si="1"/>
        <v>0</v>
      </c>
      <c r="L43" s="52">
        <f t="shared" si="1"/>
        <v>0</v>
      </c>
      <c r="M43" s="52">
        <v>8874</v>
      </c>
      <c r="N43" s="52">
        <v>8874</v>
      </c>
      <c r="O43" s="52">
        <v>0</v>
      </c>
      <c r="P43" s="52">
        <v>0</v>
      </c>
      <c r="Q43" s="52">
        <v>0</v>
      </c>
      <c r="R43" s="52">
        <v>0</v>
      </c>
      <c r="S43" s="52">
        <v>371.6</v>
      </c>
      <c r="T43" s="52">
        <v>371.6</v>
      </c>
      <c r="U43" s="52">
        <v>0</v>
      </c>
      <c r="V43" s="52">
        <v>0</v>
      </c>
      <c r="W43" s="52">
        <v>0</v>
      </c>
      <c r="X43" s="52">
        <v>0</v>
      </c>
      <c r="Y43" s="52">
        <v>18239.3</v>
      </c>
      <c r="Z43" s="52">
        <v>18239.3</v>
      </c>
      <c r="AA43" s="52">
        <v>0</v>
      </c>
      <c r="AB43" s="52">
        <v>0</v>
      </c>
      <c r="AC43" s="52">
        <v>0</v>
      </c>
      <c r="AD43" s="52">
        <v>0</v>
      </c>
    </row>
    <row r="44" spans="1:30">
      <c r="A44" s="137" t="s">
        <v>125</v>
      </c>
      <c r="B44" s="137" t="s">
        <v>4</v>
      </c>
      <c r="C44" s="137" t="s">
        <v>123</v>
      </c>
      <c r="D44" s="137"/>
      <c r="E44" s="137" t="s">
        <v>197</v>
      </c>
      <c r="F44" s="52">
        <f t="shared" si="0"/>
        <v>104331.2</v>
      </c>
      <c r="G44" s="52">
        <f t="shared" si="1"/>
        <v>53059.6</v>
      </c>
      <c r="H44" s="52">
        <f t="shared" si="1"/>
        <v>49023</v>
      </c>
      <c r="I44" s="52">
        <f t="shared" si="1"/>
        <v>4036.6</v>
      </c>
      <c r="J44" s="52">
        <f t="shared" ref="G44:L86" si="2">SUM(P44,V44,AB44)</f>
        <v>44686.399999999994</v>
      </c>
      <c r="K44" s="52">
        <f t="shared" si="2"/>
        <v>6585.2</v>
      </c>
      <c r="L44" s="52">
        <f t="shared" si="2"/>
        <v>0</v>
      </c>
      <c r="M44" s="52">
        <v>23482.3</v>
      </c>
      <c r="N44" s="52">
        <v>23482.3</v>
      </c>
      <c r="O44" s="52">
        <v>0</v>
      </c>
      <c r="P44" s="52">
        <v>41820.199999999997</v>
      </c>
      <c r="Q44" s="52">
        <v>6585.2</v>
      </c>
      <c r="R44" s="52">
        <v>0</v>
      </c>
      <c r="S44" s="52">
        <v>512.79999999999995</v>
      </c>
      <c r="T44" s="52">
        <v>512.79999999999995</v>
      </c>
      <c r="U44" s="52">
        <v>0</v>
      </c>
      <c r="V44" s="52">
        <v>0</v>
      </c>
      <c r="W44" s="52">
        <v>0</v>
      </c>
      <c r="X44" s="52">
        <v>0</v>
      </c>
      <c r="Y44" s="52">
        <v>29064.5</v>
      </c>
      <c r="Z44" s="52">
        <v>25027.9</v>
      </c>
      <c r="AA44" s="52">
        <v>4036.6</v>
      </c>
      <c r="AB44" s="52">
        <v>2866.2</v>
      </c>
      <c r="AC44" s="52">
        <v>0</v>
      </c>
      <c r="AD44" s="52">
        <v>0</v>
      </c>
    </row>
    <row r="45" spans="1:30">
      <c r="A45" s="137"/>
      <c r="B45" s="137"/>
      <c r="C45" s="137" t="s">
        <v>198</v>
      </c>
      <c r="D45" s="137" t="s">
        <v>58</v>
      </c>
      <c r="E45" s="137" t="s">
        <v>197</v>
      </c>
      <c r="F45" s="52">
        <f t="shared" si="0"/>
        <v>52800.299999999988</v>
      </c>
      <c r="G45" s="52">
        <f t="shared" si="2"/>
        <v>1528.7</v>
      </c>
      <c r="H45" s="52">
        <f t="shared" si="2"/>
        <v>0</v>
      </c>
      <c r="I45" s="52">
        <f t="shared" si="2"/>
        <v>1528.7</v>
      </c>
      <c r="J45" s="49">
        <f t="shared" si="2"/>
        <v>44686.399999999994</v>
      </c>
      <c r="K45" s="49">
        <f t="shared" si="2"/>
        <v>6585.2</v>
      </c>
      <c r="L45" s="52">
        <f t="shared" si="2"/>
        <v>0</v>
      </c>
      <c r="M45" s="52">
        <v>0</v>
      </c>
      <c r="N45" s="52">
        <v>0</v>
      </c>
      <c r="O45" s="52">
        <v>0</v>
      </c>
      <c r="P45" s="52">
        <v>41820.199999999997</v>
      </c>
      <c r="Q45" s="52">
        <v>6585.2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1528.7</v>
      </c>
      <c r="Z45" s="52">
        <v>0</v>
      </c>
      <c r="AA45" s="52">
        <v>1528.7</v>
      </c>
      <c r="AB45" s="52">
        <v>2866.2</v>
      </c>
      <c r="AC45" s="52">
        <v>0</v>
      </c>
      <c r="AD45" s="52">
        <v>0</v>
      </c>
    </row>
    <row r="46" spans="1:30">
      <c r="A46" s="137"/>
      <c r="B46" s="137"/>
      <c r="C46" s="137"/>
      <c r="D46" s="137" t="s">
        <v>153</v>
      </c>
      <c r="E46" s="51" t="s">
        <v>58</v>
      </c>
      <c r="F46" s="52">
        <f t="shared" si="0"/>
        <v>48020.299999999996</v>
      </c>
      <c r="G46" s="52">
        <f t="shared" si="2"/>
        <v>1528.7</v>
      </c>
      <c r="H46" s="52">
        <f t="shared" si="2"/>
        <v>0</v>
      </c>
      <c r="I46" s="52">
        <f t="shared" si="2"/>
        <v>1528.7</v>
      </c>
      <c r="J46" s="52">
        <f t="shared" si="2"/>
        <v>40556.699999999997</v>
      </c>
      <c r="K46" s="52">
        <f t="shared" si="2"/>
        <v>5934.9</v>
      </c>
      <c r="L46" s="52">
        <f t="shared" si="2"/>
        <v>0</v>
      </c>
      <c r="M46" s="52">
        <v>0</v>
      </c>
      <c r="N46" s="52">
        <v>0</v>
      </c>
      <c r="O46" s="52">
        <v>0</v>
      </c>
      <c r="P46" s="52">
        <v>37690.5</v>
      </c>
      <c r="Q46" s="52">
        <v>5934.9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1528.7</v>
      </c>
      <c r="Z46" s="52">
        <v>0</v>
      </c>
      <c r="AA46" s="52">
        <v>1528.7</v>
      </c>
      <c r="AB46" s="52">
        <v>2866.2</v>
      </c>
      <c r="AC46" s="52">
        <v>0</v>
      </c>
      <c r="AD46" s="52">
        <v>0</v>
      </c>
    </row>
    <row r="47" spans="1:30">
      <c r="A47" s="137"/>
      <c r="B47" s="137"/>
      <c r="C47" s="137"/>
      <c r="D47" s="137"/>
      <c r="E47" s="51" t="s">
        <v>199</v>
      </c>
      <c r="F47" s="52">
        <f t="shared" si="0"/>
        <v>13953.599999999999</v>
      </c>
      <c r="G47" s="52">
        <f t="shared" si="2"/>
        <v>0</v>
      </c>
      <c r="H47" s="52">
        <f t="shared" si="2"/>
        <v>0</v>
      </c>
      <c r="I47" s="52">
        <f t="shared" si="2"/>
        <v>0</v>
      </c>
      <c r="J47" s="52">
        <f t="shared" si="2"/>
        <v>12055.3</v>
      </c>
      <c r="K47" s="52">
        <f t="shared" si="2"/>
        <v>1898.3</v>
      </c>
      <c r="L47" s="52">
        <f t="shared" si="2"/>
        <v>0</v>
      </c>
      <c r="M47" s="52">
        <v>0</v>
      </c>
      <c r="N47" s="52">
        <v>0</v>
      </c>
      <c r="O47" s="52">
        <v>0</v>
      </c>
      <c r="P47" s="52">
        <v>12055.3</v>
      </c>
      <c r="Q47" s="52">
        <v>1898.3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</row>
    <row r="48" spans="1:30" ht="31.2">
      <c r="A48" s="137"/>
      <c r="B48" s="137"/>
      <c r="C48" s="137"/>
      <c r="D48" s="137"/>
      <c r="E48" s="51" t="s">
        <v>200</v>
      </c>
      <c r="F48" s="52">
        <f t="shared" si="0"/>
        <v>15141.199999999999</v>
      </c>
      <c r="G48" s="52">
        <f t="shared" si="2"/>
        <v>0</v>
      </c>
      <c r="H48" s="52">
        <f t="shared" si="2"/>
        <v>0</v>
      </c>
      <c r="I48" s="52">
        <f t="shared" si="2"/>
        <v>0</v>
      </c>
      <c r="J48" s="52">
        <f t="shared" si="2"/>
        <v>13471.3</v>
      </c>
      <c r="K48" s="52">
        <f t="shared" si="2"/>
        <v>1669.9</v>
      </c>
      <c r="L48" s="52">
        <f t="shared" si="2"/>
        <v>0</v>
      </c>
      <c r="M48" s="52">
        <v>0</v>
      </c>
      <c r="N48" s="52">
        <v>0</v>
      </c>
      <c r="O48" s="52">
        <v>0</v>
      </c>
      <c r="P48" s="52">
        <v>10605.1</v>
      </c>
      <c r="Q48" s="52">
        <v>1669.9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2866.2</v>
      </c>
      <c r="AC48" s="52">
        <v>0</v>
      </c>
      <c r="AD48" s="52">
        <v>0</v>
      </c>
    </row>
    <row r="49" spans="1:30">
      <c r="A49" s="137"/>
      <c r="B49" s="137"/>
      <c r="C49" s="137"/>
      <c r="D49" s="137"/>
      <c r="E49" s="51" t="s">
        <v>201</v>
      </c>
      <c r="F49" s="52">
        <f t="shared" si="0"/>
        <v>413.3</v>
      </c>
      <c r="G49" s="52">
        <f t="shared" si="2"/>
        <v>0</v>
      </c>
      <c r="H49" s="52">
        <f t="shared" si="2"/>
        <v>0</v>
      </c>
      <c r="I49" s="52">
        <f t="shared" si="2"/>
        <v>0</v>
      </c>
      <c r="J49" s="52">
        <f t="shared" si="2"/>
        <v>357.1</v>
      </c>
      <c r="K49" s="52">
        <f t="shared" si="2"/>
        <v>56.2</v>
      </c>
      <c r="L49" s="52">
        <f t="shared" si="2"/>
        <v>0</v>
      </c>
      <c r="M49" s="52">
        <v>0</v>
      </c>
      <c r="N49" s="52">
        <v>0</v>
      </c>
      <c r="O49" s="52">
        <v>0</v>
      </c>
      <c r="P49" s="52">
        <v>357.1</v>
      </c>
      <c r="Q49" s="52">
        <v>56.2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</row>
    <row r="50" spans="1:30">
      <c r="A50" s="137"/>
      <c r="B50" s="137"/>
      <c r="C50" s="137"/>
      <c r="D50" s="137"/>
      <c r="E50" s="51" t="s">
        <v>202</v>
      </c>
      <c r="F50" s="52">
        <f t="shared" si="0"/>
        <v>825</v>
      </c>
      <c r="G50" s="52">
        <f t="shared" si="2"/>
        <v>0</v>
      </c>
      <c r="H50" s="52">
        <f t="shared" si="2"/>
        <v>0</v>
      </c>
      <c r="I50" s="52">
        <f t="shared" si="2"/>
        <v>0</v>
      </c>
      <c r="J50" s="52">
        <f t="shared" si="2"/>
        <v>712.8</v>
      </c>
      <c r="K50" s="52">
        <f t="shared" si="2"/>
        <v>112.2</v>
      </c>
      <c r="L50" s="52">
        <f t="shared" si="2"/>
        <v>0</v>
      </c>
      <c r="M50" s="52">
        <v>0</v>
      </c>
      <c r="N50" s="52">
        <v>0</v>
      </c>
      <c r="O50" s="52">
        <v>0</v>
      </c>
      <c r="P50" s="52">
        <v>712.8</v>
      </c>
      <c r="Q50" s="52">
        <v>112.2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</row>
    <row r="51" spans="1:30" ht="31.2">
      <c r="A51" s="137"/>
      <c r="B51" s="137"/>
      <c r="C51" s="137"/>
      <c r="D51" s="137"/>
      <c r="E51" s="51" t="s">
        <v>203</v>
      </c>
      <c r="F51" s="52">
        <f t="shared" si="0"/>
        <v>1872.8999999999999</v>
      </c>
      <c r="G51" s="52">
        <f t="shared" si="2"/>
        <v>0</v>
      </c>
      <c r="H51" s="52">
        <f t="shared" si="2"/>
        <v>0</v>
      </c>
      <c r="I51" s="52">
        <f t="shared" si="2"/>
        <v>0</v>
      </c>
      <c r="J51" s="52">
        <f t="shared" si="2"/>
        <v>1618.1</v>
      </c>
      <c r="K51" s="52">
        <f t="shared" si="2"/>
        <v>254.8</v>
      </c>
      <c r="L51" s="52">
        <f t="shared" si="2"/>
        <v>0</v>
      </c>
      <c r="M51" s="52">
        <v>0</v>
      </c>
      <c r="N51" s="52">
        <v>0</v>
      </c>
      <c r="O51" s="52">
        <v>0</v>
      </c>
      <c r="P51" s="52">
        <v>1618.1</v>
      </c>
      <c r="Q51" s="52">
        <v>254.8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</row>
    <row r="52" spans="1:30">
      <c r="A52" s="137"/>
      <c r="B52" s="137"/>
      <c r="C52" s="137"/>
      <c r="D52" s="137"/>
      <c r="E52" s="51" t="s">
        <v>204</v>
      </c>
      <c r="F52" s="52">
        <f t="shared" si="0"/>
        <v>1940.1</v>
      </c>
      <c r="G52" s="52">
        <f t="shared" si="2"/>
        <v>1528.7</v>
      </c>
      <c r="H52" s="52">
        <f t="shared" si="2"/>
        <v>0</v>
      </c>
      <c r="I52" s="52">
        <f t="shared" si="2"/>
        <v>1528.7</v>
      </c>
      <c r="J52" s="52">
        <f t="shared" si="2"/>
        <v>355.4</v>
      </c>
      <c r="K52" s="52">
        <f t="shared" si="2"/>
        <v>56</v>
      </c>
      <c r="L52" s="52">
        <f t="shared" si="2"/>
        <v>0</v>
      </c>
      <c r="M52" s="52">
        <v>0</v>
      </c>
      <c r="N52" s="52">
        <v>0</v>
      </c>
      <c r="O52" s="52">
        <v>0</v>
      </c>
      <c r="P52" s="52">
        <v>355.4</v>
      </c>
      <c r="Q52" s="52">
        <v>56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1528.7</v>
      </c>
      <c r="Z52" s="52">
        <v>0</v>
      </c>
      <c r="AA52" s="52">
        <v>1528.7</v>
      </c>
      <c r="AB52" s="52">
        <v>0</v>
      </c>
      <c r="AC52" s="52">
        <v>0</v>
      </c>
      <c r="AD52" s="52">
        <v>0</v>
      </c>
    </row>
    <row r="53" spans="1:30">
      <c r="A53" s="137"/>
      <c r="B53" s="137"/>
      <c r="C53" s="137"/>
      <c r="D53" s="137"/>
      <c r="E53" s="51" t="s">
        <v>55</v>
      </c>
      <c r="F53" s="52">
        <f t="shared" si="0"/>
        <v>13874.2</v>
      </c>
      <c r="G53" s="52">
        <f t="shared" si="2"/>
        <v>0</v>
      </c>
      <c r="H53" s="52">
        <f t="shared" si="2"/>
        <v>0</v>
      </c>
      <c r="I53" s="52">
        <f t="shared" si="2"/>
        <v>0</v>
      </c>
      <c r="J53" s="52">
        <f t="shared" si="2"/>
        <v>11986.7</v>
      </c>
      <c r="K53" s="52">
        <f t="shared" si="2"/>
        <v>1887.5</v>
      </c>
      <c r="L53" s="52">
        <f t="shared" si="2"/>
        <v>0</v>
      </c>
      <c r="M53" s="52">
        <v>0</v>
      </c>
      <c r="N53" s="52">
        <v>0</v>
      </c>
      <c r="O53" s="52">
        <v>0</v>
      </c>
      <c r="P53" s="52">
        <v>11986.7</v>
      </c>
      <c r="Q53" s="52">
        <v>1887.5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</row>
    <row r="54" spans="1:30">
      <c r="A54" s="137"/>
      <c r="B54" s="137"/>
      <c r="C54" s="137"/>
      <c r="D54" s="137" t="s">
        <v>154</v>
      </c>
      <c r="E54" s="51" t="s">
        <v>58</v>
      </c>
      <c r="F54" s="52">
        <f t="shared" si="0"/>
        <v>4740.5</v>
      </c>
      <c r="G54" s="52">
        <f t="shared" si="2"/>
        <v>0</v>
      </c>
      <c r="H54" s="52">
        <f t="shared" si="2"/>
        <v>0</v>
      </c>
      <c r="I54" s="52">
        <f t="shared" si="2"/>
        <v>0</v>
      </c>
      <c r="J54" s="52">
        <f t="shared" si="2"/>
        <v>4095.6</v>
      </c>
      <c r="K54" s="52">
        <f t="shared" si="2"/>
        <v>644.9</v>
      </c>
      <c r="L54" s="52">
        <f t="shared" si="2"/>
        <v>0</v>
      </c>
      <c r="M54" s="52">
        <v>0</v>
      </c>
      <c r="N54" s="52">
        <v>0</v>
      </c>
      <c r="O54" s="52">
        <v>0</v>
      </c>
      <c r="P54" s="52">
        <v>4095.6</v>
      </c>
      <c r="Q54" s="52">
        <v>644.9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</row>
    <row r="55" spans="1:30">
      <c r="A55" s="137"/>
      <c r="B55" s="137"/>
      <c r="C55" s="137"/>
      <c r="D55" s="137"/>
      <c r="E55" s="51" t="s">
        <v>205</v>
      </c>
      <c r="F55" s="52">
        <f t="shared" si="0"/>
        <v>1644.5</v>
      </c>
      <c r="G55" s="52">
        <f t="shared" si="2"/>
        <v>0</v>
      </c>
      <c r="H55" s="52">
        <f t="shared" si="2"/>
        <v>0</v>
      </c>
      <c r="I55" s="52">
        <f t="shared" si="2"/>
        <v>0</v>
      </c>
      <c r="J55" s="52">
        <f t="shared" si="2"/>
        <v>1420.8</v>
      </c>
      <c r="K55" s="52">
        <f t="shared" si="2"/>
        <v>223.7</v>
      </c>
      <c r="L55" s="52">
        <f t="shared" si="2"/>
        <v>0</v>
      </c>
      <c r="M55" s="52">
        <v>0</v>
      </c>
      <c r="N55" s="52">
        <v>0</v>
      </c>
      <c r="O55" s="52">
        <v>0</v>
      </c>
      <c r="P55" s="52">
        <v>1420.8</v>
      </c>
      <c r="Q55" s="52">
        <v>223.7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</row>
    <row r="56" spans="1:30">
      <c r="A56" s="137"/>
      <c r="B56" s="137"/>
      <c r="C56" s="137"/>
      <c r="D56" s="137"/>
      <c r="E56" s="51" t="s">
        <v>206</v>
      </c>
      <c r="F56" s="52">
        <f t="shared" si="0"/>
        <v>1520.2</v>
      </c>
      <c r="G56" s="52">
        <f t="shared" si="2"/>
        <v>0</v>
      </c>
      <c r="H56" s="52">
        <f t="shared" si="2"/>
        <v>0</v>
      </c>
      <c r="I56" s="52">
        <f t="shared" si="2"/>
        <v>0</v>
      </c>
      <c r="J56" s="52">
        <f t="shared" si="2"/>
        <v>1313.4</v>
      </c>
      <c r="K56" s="52">
        <f t="shared" si="2"/>
        <v>206.8</v>
      </c>
      <c r="L56" s="52">
        <f t="shared" si="2"/>
        <v>0</v>
      </c>
      <c r="M56" s="52">
        <v>0</v>
      </c>
      <c r="N56" s="52">
        <v>0</v>
      </c>
      <c r="O56" s="52">
        <v>0</v>
      </c>
      <c r="P56" s="52">
        <v>1313.4</v>
      </c>
      <c r="Q56" s="52">
        <v>206.8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</row>
    <row r="57" spans="1:30">
      <c r="A57" s="137"/>
      <c r="B57" s="137"/>
      <c r="C57" s="137"/>
      <c r="D57" s="137"/>
      <c r="E57" s="51" t="s">
        <v>207</v>
      </c>
      <c r="F57" s="52">
        <f t="shared" si="0"/>
        <v>139.5</v>
      </c>
      <c r="G57" s="52">
        <f t="shared" si="2"/>
        <v>0</v>
      </c>
      <c r="H57" s="52">
        <f t="shared" si="2"/>
        <v>0</v>
      </c>
      <c r="I57" s="52">
        <f t="shared" si="2"/>
        <v>0</v>
      </c>
      <c r="J57" s="52">
        <f t="shared" si="2"/>
        <v>120.5</v>
      </c>
      <c r="K57" s="52">
        <f t="shared" si="2"/>
        <v>19</v>
      </c>
      <c r="L57" s="52">
        <f t="shared" si="2"/>
        <v>0</v>
      </c>
      <c r="M57" s="52">
        <v>0</v>
      </c>
      <c r="N57" s="52">
        <v>0</v>
      </c>
      <c r="O57" s="52">
        <v>0</v>
      </c>
      <c r="P57" s="52">
        <v>120.5</v>
      </c>
      <c r="Q57" s="52">
        <v>19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</row>
    <row r="58" spans="1:30" ht="31.2">
      <c r="A58" s="137"/>
      <c r="B58" s="137"/>
      <c r="C58" s="137"/>
      <c r="D58" s="137"/>
      <c r="E58" s="51" t="s">
        <v>208</v>
      </c>
      <c r="F58" s="52">
        <f t="shared" si="0"/>
        <v>100.60000000000001</v>
      </c>
      <c r="G58" s="52">
        <f t="shared" si="2"/>
        <v>0</v>
      </c>
      <c r="H58" s="52">
        <f t="shared" si="2"/>
        <v>0</v>
      </c>
      <c r="I58" s="52">
        <f t="shared" si="2"/>
        <v>0</v>
      </c>
      <c r="J58" s="52">
        <f t="shared" si="2"/>
        <v>86.9</v>
      </c>
      <c r="K58" s="52">
        <f t="shared" si="2"/>
        <v>13.7</v>
      </c>
      <c r="L58" s="52">
        <f t="shared" si="2"/>
        <v>0</v>
      </c>
      <c r="M58" s="52">
        <v>0</v>
      </c>
      <c r="N58" s="52">
        <v>0</v>
      </c>
      <c r="O58" s="52">
        <v>0</v>
      </c>
      <c r="P58" s="52">
        <v>86.9</v>
      </c>
      <c r="Q58" s="52">
        <v>13.7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</row>
    <row r="59" spans="1:30">
      <c r="A59" s="137"/>
      <c r="B59" s="137"/>
      <c r="C59" s="137"/>
      <c r="D59" s="137"/>
      <c r="E59" s="51" t="s">
        <v>209</v>
      </c>
      <c r="F59" s="52">
        <f t="shared" si="0"/>
        <v>0</v>
      </c>
      <c r="G59" s="52">
        <f t="shared" si="2"/>
        <v>0</v>
      </c>
      <c r="H59" s="52">
        <f t="shared" si="2"/>
        <v>0</v>
      </c>
      <c r="I59" s="52">
        <f t="shared" si="2"/>
        <v>0</v>
      </c>
      <c r="J59" s="52">
        <f t="shared" si="2"/>
        <v>0</v>
      </c>
      <c r="K59" s="52">
        <f t="shared" si="2"/>
        <v>0</v>
      </c>
      <c r="L59" s="52">
        <f t="shared" si="2"/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</row>
    <row r="60" spans="1:30">
      <c r="A60" s="137"/>
      <c r="B60" s="137"/>
      <c r="C60" s="137"/>
      <c r="D60" s="137"/>
      <c r="E60" s="51" t="s">
        <v>55</v>
      </c>
      <c r="F60" s="52">
        <f t="shared" si="0"/>
        <v>1335.7</v>
      </c>
      <c r="G60" s="52">
        <f t="shared" si="2"/>
        <v>0</v>
      </c>
      <c r="H60" s="52">
        <f t="shared" si="2"/>
        <v>0</v>
      </c>
      <c r="I60" s="52">
        <f t="shared" si="2"/>
        <v>0</v>
      </c>
      <c r="J60" s="52">
        <f t="shared" si="2"/>
        <v>1154</v>
      </c>
      <c r="K60" s="52">
        <f t="shared" si="2"/>
        <v>181.7</v>
      </c>
      <c r="L60" s="52">
        <f t="shared" si="2"/>
        <v>0</v>
      </c>
      <c r="M60" s="52">
        <v>0</v>
      </c>
      <c r="N60" s="52">
        <v>0</v>
      </c>
      <c r="O60" s="52">
        <v>0</v>
      </c>
      <c r="P60" s="52">
        <v>1154</v>
      </c>
      <c r="Q60" s="52">
        <v>181.7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</row>
    <row r="61" spans="1:30" ht="62.4">
      <c r="A61" s="137"/>
      <c r="B61" s="137"/>
      <c r="C61" s="137"/>
      <c r="D61" s="51" t="s">
        <v>210</v>
      </c>
      <c r="E61" s="51" t="s">
        <v>233</v>
      </c>
      <c r="F61" s="52">
        <f t="shared" si="0"/>
        <v>39.5</v>
      </c>
      <c r="G61" s="52">
        <f t="shared" si="2"/>
        <v>0</v>
      </c>
      <c r="H61" s="52">
        <f t="shared" si="2"/>
        <v>0</v>
      </c>
      <c r="I61" s="52">
        <f t="shared" si="2"/>
        <v>0</v>
      </c>
      <c r="J61" s="52">
        <f t="shared" si="2"/>
        <v>34.1</v>
      </c>
      <c r="K61" s="52">
        <f t="shared" si="2"/>
        <v>5.4</v>
      </c>
      <c r="L61" s="52">
        <f t="shared" si="2"/>
        <v>0</v>
      </c>
      <c r="M61" s="52">
        <v>0</v>
      </c>
      <c r="N61" s="52">
        <v>0</v>
      </c>
      <c r="O61" s="52">
        <v>0</v>
      </c>
      <c r="P61" s="52">
        <v>34.1</v>
      </c>
      <c r="Q61" s="52">
        <v>5.4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</row>
    <row r="62" spans="1:30">
      <c r="A62" s="137"/>
      <c r="B62" s="137"/>
      <c r="C62" s="137"/>
      <c r="D62" s="137" t="s">
        <v>211</v>
      </c>
      <c r="E62" s="137" t="s">
        <v>197</v>
      </c>
      <c r="F62" s="52">
        <f t="shared" si="0"/>
        <v>0</v>
      </c>
      <c r="G62" s="52">
        <f t="shared" si="2"/>
        <v>0</v>
      </c>
      <c r="H62" s="52">
        <f t="shared" si="2"/>
        <v>0</v>
      </c>
      <c r="I62" s="52">
        <f t="shared" si="2"/>
        <v>0</v>
      </c>
      <c r="J62" s="52">
        <f t="shared" si="2"/>
        <v>0</v>
      </c>
      <c r="K62" s="52">
        <f t="shared" si="2"/>
        <v>0</v>
      </c>
      <c r="L62" s="52">
        <f t="shared" si="2"/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</row>
    <row r="63" spans="1:30">
      <c r="A63" s="137"/>
      <c r="B63" s="137"/>
      <c r="C63" s="137" t="s">
        <v>212</v>
      </c>
      <c r="D63" s="137" t="s">
        <v>58</v>
      </c>
      <c r="E63" s="137" t="s">
        <v>197</v>
      </c>
      <c r="F63" s="52">
        <f t="shared" si="0"/>
        <v>23420.800000000003</v>
      </c>
      <c r="G63" s="52">
        <f t="shared" si="2"/>
        <v>23420.799999999999</v>
      </c>
      <c r="H63" s="52">
        <f t="shared" si="2"/>
        <v>20912.900000000001</v>
      </c>
      <c r="I63" s="52">
        <f t="shared" si="2"/>
        <v>2507.9</v>
      </c>
      <c r="J63" s="52">
        <f t="shared" si="2"/>
        <v>0</v>
      </c>
      <c r="K63" s="52">
        <f t="shared" si="2"/>
        <v>0</v>
      </c>
      <c r="L63" s="52">
        <f t="shared" si="2"/>
        <v>0</v>
      </c>
      <c r="M63" s="52">
        <v>14819</v>
      </c>
      <c r="N63" s="52">
        <v>14819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8601.7999999999993</v>
      </c>
      <c r="Z63" s="52">
        <v>6093.9</v>
      </c>
      <c r="AA63" s="52">
        <v>2507.9</v>
      </c>
      <c r="AB63" s="52">
        <v>0</v>
      </c>
      <c r="AC63" s="52">
        <v>0</v>
      </c>
      <c r="AD63" s="52">
        <v>0</v>
      </c>
    </row>
    <row r="64" spans="1:30">
      <c r="A64" s="137"/>
      <c r="B64" s="137"/>
      <c r="C64" s="137"/>
      <c r="D64" s="137" t="s">
        <v>199</v>
      </c>
      <c r="E64" s="51" t="s">
        <v>213</v>
      </c>
      <c r="F64" s="52">
        <f t="shared" si="0"/>
        <v>1.8</v>
      </c>
      <c r="G64" s="52">
        <f t="shared" si="2"/>
        <v>1.8</v>
      </c>
      <c r="H64" s="52">
        <f t="shared" si="2"/>
        <v>1.8</v>
      </c>
      <c r="I64" s="52">
        <f t="shared" si="2"/>
        <v>0</v>
      </c>
      <c r="J64" s="52">
        <f t="shared" si="2"/>
        <v>0</v>
      </c>
      <c r="K64" s="52">
        <f t="shared" si="2"/>
        <v>0</v>
      </c>
      <c r="L64" s="52">
        <f t="shared" si="2"/>
        <v>0</v>
      </c>
      <c r="M64" s="52">
        <v>1.8</v>
      </c>
      <c r="N64" s="52">
        <v>1.8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</row>
    <row r="65" spans="1:30">
      <c r="A65" s="137"/>
      <c r="B65" s="137"/>
      <c r="C65" s="137"/>
      <c r="D65" s="137"/>
      <c r="E65" s="51" t="s">
        <v>55</v>
      </c>
      <c r="F65" s="52">
        <f t="shared" si="0"/>
        <v>8901.2999999999993</v>
      </c>
      <c r="G65" s="52">
        <f t="shared" si="2"/>
        <v>8901.2999999999993</v>
      </c>
      <c r="H65" s="52">
        <f t="shared" si="2"/>
        <v>8901.2999999999993</v>
      </c>
      <c r="I65" s="52">
        <f t="shared" si="2"/>
        <v>0</v>
      </c>
      <c r="J65" s="52">
        <f t="shared" si="2"/>
        <v>0</v>
      </c>
      <c r="K65" s="52">
        <f t="shared" si="2"/>
        <v>0</v>
      </c>
      <c r="L65" s="52">
        <f t="shared" si="2"/>
        <v>0</v>
      </c>
      <c r="M65" s="52">
        <v>6055.3</v>
      </c>
      <c r="N65" s="52">
        <v>6055.3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2846</v>
      </c>
      <c r="Z65" s="52">
        <v>2846</v>
      </c>
      <c r="AA65" s="52">
        <v>0</v>
      </c>
      <c r="AB65" s="52">
        <v>0</v>
      </c>
      <c r="AC65" s="52">
        <v>0</v>
      </c>
      <c r="AD65" s="52">
        <v>0</v>
      </c>
    </row>
    <row r="66" spans="1:30">
      <c r="A66" s="137"/>
      <c r="B66" s="137"/>
      <c r="C66" s="137"/>
      <c r="D66" s="137" t="s">
        <v>112</v>
      </c>
      <c r="E66" s="137" t="s">
        <v>197</v>
      </c>
      <c r="F66" s="52">
        <f t="shared" ref="F66:F129" si="3">SUM(H66:L66)</f>
        <v>176.4</v>
      </c>
      <c r="G66" s="52">
        <f t="shared" si="2"/>
        <v>176.4</v>
      </c>
      <c r="H66" s="52">
        <f t="shared" si="2"/>
        <v>176.4</v>
      </c>
      <c r="I66" s="52">
        <f t="shared" si="2"/>
        <v>0</v>
      </c>
      <c r="J66" s="52">
        <f t="shared" si="2"/>
        <v>0</v>
      </c>
      <c r="K66" s="52">
        <f t="shared" si="2"/>
        <v>0</v>
      </c>
      <c r="L66" s="52">
        <f t="shared" si="2"/>
        <v>0</v>
      </c>
      <c r="M66" s="52">
        <v>65.400000000000006</v>
      </c>
      <c r="N66" s="52">
        <v>65.400000000000006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111</v>
      </c>
      <c r="Z66" s="52">
        <v>111</v>
      </c>
      <c r="AA66" s="52">
        <v>0</v>
      </c>
      <c r="AB66" s="52">
        <v>0</v>
      </c>
      <c r="AC66" s="52">
        <v>0</v>
      </c>
      <c r="AD66" s="52">
        <v>0</v>
      </c>
    </row>
    <row r="67" spans="1:30">
      <c r="A67" s="137"/>
      <c r="B67" s="137"/>
      <c r="C67" s="137"/>
      <c r="D67" s="137" t="s">
        <v>194</v>
      </c>
      <c r="E67" s="137" t="s">
        <v>197</v>
      </c>
      <c r="F67" s="52">
        <f t="shared" si="3"/>
        <v>575.79999999999995</v>
      </c>
      <c r="G67" s="52">
        <f t="shared" si="2"/>
        <v>575.79999999999995</v>
      </c>
      <c r="H67" s="52">
        <f t="shared" si="2"/>
        <v>575.79999999999995</v>
      </c>
      <c r="I67" s="52">
        <f t="shared" si="2"/>
        <v>0</v>
      </c>
      <c r="J67" s="52">
        <f t="shared" si="2"/>
        <v>0</v>
      </c>
      <c r="K67" s="52">
        <f t="shared" si="2"/>
        <v>0</v>
      </c>
      <c r="L67" s="52">
        <f t="shared" si="2"/>
        <v>0</v>
      </c>
      <c r="M67" s="52">
        <v>452.8</v>
      </c>
      <c r="N67" s="52">
        <v>452.8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123</v>
      </c>
      <c r="Z67" s="52">
        <v>123</v>
      </c>
      <c r="AA67" s="52">
        <v>0</v>
      </c>
      <c r="AB67" s="52">
        <v>0</v>
      </c>
      <c r="AC67" s="52">
        <v>0</v>
      </c>
      <c r="AD67" s="52">
        <v>0</v>
      </c>
    </row>
    <row r="68" spans="1:30">
      <c r="A68" s="137"/>
      <c r="B68" s="137"/>
      <c r="C68" s="137"/>
      <c r="D68" s="137" t="s">
        <v>200</v>
      </c>
      <c r="E68" s="51" t="s">
        <v>214</v>
      </c>
      <c r="F68" s="52">
        <f t="shared" si="3"/>
        <v>2800.6</v>
      </c>
      <c r="G68" s="52">
        <f t="shared" si="2"/>
        <v>2800.6</v>
      </c>
      <c r="H68" s="52">
        <f t="shared" si="2"/>
        <v>2800.6</v>
      </c>
      <c r="I68" s="52">
        <f t="shared" si="2"/>
        <v>0</v>
      </c>
      <c r="J68" s="52">
        <f t="shared" si="2"/>
        <v>0</v>
      </c>
      <c r="K68" s="52">
        <f t="shared" si="2"/>
        <v>0</v>
      </c>
      <c r="L68" s="52">
        <f t="shared" si="2"/>
        <v>0</v>
      </c>
      <c r="M68" s="52">
        <v>2328.6</v>
      </c>
      <c r="N68" s="52">
        <v>2328.6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472</v>
      </c>
      <c r="Z68" s="52">
        <v>472</v>
      </c>
      <c r="AA68" s="52">
        <v>0</v>
      </c>
      <c r="AB68" s="52">
        <v>0</v>
      </c>
      <c r="AC68" s="52">
        <v>0</v>
      </c>
      <c r="AD68" s="52">
        <v>0</v>
      </c>
    </row>
    <row r="69" spans="1:30" ht="31.2">
      <c r="A69" s="137"/>
      <c r="B69" s="137"/>
      <c r="C69" s="137"/>
      <c r="D69" s="137"/>
      <c r="E69" s="51" t="s">
        <v>215</v>
      </c>
      <c r="F69" s="52">
        <f t="shared" si="3"/>
        <v>278.7</v>
      </c>
      <c r="G69" s="52">
        <f t="shared" si="2"/>
        <v>278.7</v>
      </c>
      <c r="H69" s="52">
        <f t="shared" si="2"/>
        <v>278.7</v>
      </c>
      <c r="I69" s="52">
        <f t="shared" si="2"/>
        <v>0</v>
      </c>
      <c r="J69" s="52">
        <f t="shared" si="2"/>
        <v>0</v>
      </c>
      <c r="K69" s="52">
        <f t="shared" si="2"/>
        <v>0</v>
      </c>
      <c r="L69" s="52">
        <f t="shared" si="2"/>
        <v>0</v>
      </c>
      <c r="M69" s="52">
        <v>164.7</v>
      </c>
      <c r="N69" s="52">
        <v>164.7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114</v>
      </c>
      <c r="Z69" s="52">
        <v>114</v>
      </c>
      <c r="AA69" s="52">
        <v>0</v>
      </c>
      <c r="AB69" s="52">
        <v>0</v>
      </c>
      <c r="AC69" s="52">
        <v>0</v>
      </c>
      <c r="AD69" s="52">
        <v>0</v>
      </c>
    </row>
    <row r="70" spans="1:30">
      <c r="A70" s="137"/>
      <c r="B70" s="137"/>
      <c r="C70" s="137"/>
      <c r="D70" s="137"/>
      <c r="E70" s="51" t="s">
        <v>216</v>
      </c>
      <c r="F70" s="52">
        <f t="shared" si="3"/>
        <v>971.1</v>
      </c>
      <c r="G70" s="52">
        <f t="shared" si="2"/>
        <v>971.1</v>
      </c>
      <c r="H70" s="52">
        <f t="shared" si="2"/>
        <v>971.1</v>
      </c>
      <c r="I70" s="52">
        <f t="shared" si="2"/>
        <v>0</v>
      </c>
      <c r="J70" s="52">
        <f t="shared" si="2"/>
        <v>0</v>
      </c>
      <c r="K70" s="52">
        <f t="shared" si="2"/>
        <v>0</v>
      </c>
      <c r="L70" s="52">
        <f t="shared" si="2"/>
        <v>0</v>
      </c>
      <c r="M70" s="52">
        <v>807.1</v>
      </c>
      <c r="N70" s="52">
        <v>807.1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164</v>
      </c>
      <c r="Z70" s="52">
        <v>164</v>
      </c>
      <c r="AA70" s="52">
        <v>0</v>
      </c>
      <c r="AB70" s="52">
        <v>0</v>
      </c>
      <c r="AC70" s="52">
        <v>0</v>
      </c>
      <c r="AD70" s="52">
        <v>0</v>
      </c>
    </row>
    <row r="71" spans="1:30">
      <c r="A71" s="137"/>
      <c r="B71" s="137"/>
      <c r="C71" s="137"/>
      <c r="D71" s="137"/>
      <c r="E71" s="51" t="s">
        <v>55</v>
      </c>
      <c r="F71" s="52">
        <f t="shared" si="3"/>
        <v>1930.8</v>
      </c>
      <c r="G71" s="52">
        <f t="shared" si="2"/>
        <v>1930.8</v>
      </c>
      <c r="H71" s="52">
        <f t="shared" si="2"/>
        <v>1930.8</v>
      </c>
      <c r="I71" s="52">
        <f t="shared" si="2"/>
        <v>0</v>
      </c>
      <c r="J71" s="52">
        <f t="shared" si="2"/>
        <v>0</v>
      </c>
      <c r="K71" s="52">
        <f t="shared" si="2"/>
        <v>0</v>
      </c>
      <c r="L71" s="52">
        <f t="shared" si="2"/>
        <v>0</v>
      </c>
      <c r="M71" s="52">
        <v>756.8</v>
      </c>
      <c r="N71" s="52">
        <v>756.8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1174</v>
      </c>
      <c r="Z71" s="52">
        <v>1174</v>
      </c>
      <c r="AA71" s="52">
        <v>0</v>
      </c>
      <c r="AB71" s="52">
        <v>0</v>
      </c>
      <c r="AC71" s="52">
        <v>0</v>
      </c>
      <c r="AD71" s="52">
        <v>0</v>
      </c>
    </row>
    <row r="72" spans="1:30">
      <c r="A72" s="137"/>
      <c r="B72" s="137"/>
      <c r="C72" s="137"/>
      <c r="D72" s="137" t="s">
        <v>201</v>
      </c>
      <c r="E72" s="137" t="s">
        <v>197</v>
      </c>
      <c r="F72" s="52">
        <f t="shared" si="3"/>
        <v>0</v>
      </c>
      <c r="G72" s="52">
        <f t="shared" si="2"/>
        <v>0</v>
      </c>
      <c r="H72" s="52">
        <f t="shared" si="2"/>
        <v>0</v>
      </c>
      <c r="I72" s="52">
        <f t="shared" si="2"/>
        <v>0</v>
      </c>
      <c r="J72" s="52">
        <f t="shared" si="2"/>
        <v>0</v>
      </c>
      <c r="K72" s="52">
        <f t="shared" si="2"/>
        <v>0</v>
      </c>
      <c r="L72" s="52">
        <f t="shared" si="2"/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</row>
    <row r="73" spans="1:30">
      <c r="A73" s="137"/>
      <c r="B73" s="137"/>
      <c r="C73" s="137"/>
      <c r="D73" s="137" t="s">
        <v>217</v>
      </c>
      <c r="E73" s="137" t="s">
        <v>197</v>
      </c>
      <c r="F73" s="52">
        <f t="shared" si="3"/>
        <v>1789.4</v>
      </c>
      <c r="G73" s="52">
        <f t="shared" si="2"/>
        <v>1789.4</v>
      </c>
      <c r="H73" s="52">
        <f t="shared" si="2"/>
        <v>1789.4</v>
      </c>
      <c r="I73" s="52">
        <f t="shared" si="2"/>
        <v>0</v>
      </c>
      <c r="J73" s="52">
        <f t="shared" si="2"/>
        <v>0</v>
      </c>
      <c r="K73" s="52">
        <f t="shared" si="2"/>
        <v>0</v>
      </c>
      <c r="L73" s="52">
        <f t="shared" si="2"/>
        <v>0</v>
      </c>
      <c r="M73" s="52">
        <v>1358.4</v>
      </c>
      <c r="N73" s="52">
        <v>1358.4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431</v>
      </c>
      <c r="Z73" s="52">
        <v>431</v>
      </c>
      <c r="AA73" s="52">
        <v>0</v>
      </c>
      <c r="AB73" s="52">
        <v>0</v>
      </c>
      <c r="AC73" s="52">
        <v>0</v>
      </c>
      <c r="AD73" s="52">
        <v>0</v>
      </c>
    </row>
    <row r="74" spans="1:30">
      <c r="A74" s="137"/>
      <c r="B74" s="137"/>
      <c r="C74" s="137"/>
      <c r="D74" s="137" t="s">
        <v>218</v>
      </c>
      <c r="E74" s="137" t="s">
        <v>197</v>
      </c>
      <c r="F74" s="52">
        <f t="shared" si="3"/>
        <v>252.6</v>
      </c>
      <c r="G74" s="52">
        <f t="shared" si="2"/>
        <v>252.6</v>
      </c>
      <c r="H74" s="52">
        <f t="shared" si="2"/>
        <v>252.6</v>
      </c>
      <c r="I74" s="52">
        <f t="shared" si="2"/>
        <v>0</v>
      </c>
      <c r="J74" s="52">
        <f t="shared" si="2"/>
        <v>0</v>
      </c>
      <c r="K74" s="52">
        <f t="shared" si="2"/>
        <v>0</v>
      </c>
      <c r="L74" s="52">
        <f t="shared" si="2"/>
        <v>0</v>
      </c>
      <c r="M74" s="52">
        <v>5.6</v>
      </c>
      <c r="N74" s="52">
        <v>5.6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247</v>
      </c>
      <c r="Z74" s="52">
        <v>247</v>
      </c>
      <c r="AA74" s="52">
        <v>0</v>
      </c>
      <c r="AB74" s="52">
        <v>0</v>
      </c>
      <c r="AC74" s="52">
        <v>0</v>
      </c>
      <c r="AD74" s="52">
        <v>0</v>
      </c>
    </row>
    <row r="75" spans="1:30">
      <c r="A75" s="137"/>
      <c r="B75" s="137"/>
      <c r="C75" s="137"/>
      <c r="D75" s="137" t="s">
        <v>202</v>
      </c>
      <c r="E75" s="137" t="s">
        <v>197</v>
      </c>
      <c r="F75" s="52">
        <f t="shared" si="3"/>
        <v>0</v>
      </c>
      <c r="G75" s="52">
        <f t="shared" si="2"/>
        <v>0</v>
      </c>
      <c r="H75" s="52">
        <f t="shared" si="2"/>
        <v>0</v>
      </c>
      <c r="I75" s="52">
        <f t="shared" si="2"/>
        <v>0</v>
      </c>
      <c r="J75" s="52">
        <f t="shared" si="2"/>
        <v>0</v>
      </c>
      <c r="K75" s="52">
        <f t="shared" si="2"/>
        <v>0</v>
      </c>
      <c r="L75" s="52">
        <f t="shared" si="2"/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</row>
    <row r="76" spans="1:30">
      <c r="A76" s="137"/>
      <c r="B76" s="137"/>
      <c r="C76" s="137"/>
      <c r="D76" s="137" t="s">
        <v>235</v>
      </c>
      <c r="E76" s="137" t="s">
        <v>197</v>
      </c>
      <c r="F76" s="52">
        <f t="shared" si="3"/>
        <v>13.4</v>
      </c>
      <c r="G76" s="52">
        <f t="shared" si="2"/>
        <v>13.4</v>
      </c>
      <c r="H76" s="52">
        <f t="shared" si="2"/>
        <v>13.4</v>
      </c>
      <c r="I76" s="52">
        <f t="shared" si="2"/>
        <v>0</v>
      </c>
      <c r="J76" s="52">
        <f t="shared" si="2"/>
        <v>0</v>
      </c>
      <c r="K76" s="52">
        <f t="shared" si="2"/>
        <v>0</v>
      </c>
      <c r="L76" s="52">
        <f t="shared" si="2"/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13.4</v>
      </c>
      <c r="Z76" s="52">
        <v>13.4</v>
      </c>
      <c r="AA76" s="52">
        <v>0</v>
      </c>
      <c r="AB76" s="52">
        <v>0</v>
      </c>
      <c r="AC76" s="52">
        <v>0</v>
      </c>
      <c r="AD76" s="52">
        <v>0</v>
      </c>
    </row>
    <row r="77" spans="1:30">
      <c r="A77" s="137"/>
      <c r="B77" s="137"/>
      <c r="C77" s="137"/>
      <c r="D77" s="137" t="s">
        <v>220</v>
      </c>
      <c r="E77" s="137" t="s">
        <v>197</v>
      </c>
      <c r="F77" s="52">
        <f t="shared" si="3"/>
        <v>16.100000000000001</v>
      </c>
      <c r="G77" s="52">
        <f t="shared" si="2"/>
        <v>16.100000000000001</v>
      </c>
      <c r="H77" s="52">
        <f t="shared" si="2"/>
        <v>16.100000000000001</v>
      </c>
      <c r="I77" s="52">
        <f t="shared" si="2"/>
        <v>0</v>
      </c>
      <c r="J77" s="52">
        <f t="shared" si="2"/>
        <v>0</v>
      </c>
      <c r="K77" s="52">
        <f t="shared" si="2"/>
        <v>0</v>
      </c>
      <c r="L77" s="52">
        <f t="shared" si="2"/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16.100000000000001</v>
      </c>
      <c r="Z77" s="52">
        <v>16.100000000000001</v>
      </c>
      <c r="AA77" s="52">
        <v>0</v>
      </c>
      <c r="AB77" s="52">
        <v>0</v>
      </c>
      <c r="AC77" s="52">
        <v>0</v>
      </c>
      <c r="AD77" s="52">
        <v>0</v>
      </c>
    </row>
    <row r="78" spans="1:30" ht="31.2">
      <c r="A78" s="137"/>
      <c r="B78" s="137"/>
      <c r="C78" s="137"/>
      <c r="D78" s="137" t="s">
        <v>221</v>
      </c>
      <c r="E78" s="51" t="s">
        <v>222</v>
      </c>
      <c r="F78" s="52">
        <f t="shared" si="3"/>
        <v>0</v>
      </c>
      <c r="G78" s="52">
        <f t="shared" si="2"/>
        <v>0</v>
      </c>
      <c r="H78" s="52">
        <f t="shared" si="2"/>
        <v>0</v>
      </c>
      <c r="I78" s="52">
        <f t="shared" si="2"/>
        <v>0</v>
      </c>
      <c r="J78" s="52">
        <f t="shared" si="2"/>
        <v>0</v>
      </c>
      <c r="K78" s="52">
        <f t="shared" si="2"/>
        <v>0</v>
      </c>
      <c r="L78" s="52">
        <f t="shared" si="2"/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</row>
    <row r="79" spans="1:30">
      <c r="A79" s="137"/>
      <c r="B79" s="137"/>
      <c r="C79" s="137"/>
      <c r="D79" s="137"/>
      <c r="E79" s="51" t="s">
        <v>223</v>
      </c>
      <c r="F79" s="52">
        <f t="shared" si="3"/>
        <v>0</v>
      </c>
      <c r="G79" s="52">
        <f t="shared" si="2"/>
        <v>0</v>
      </c>
      <c r="H79" s="52">
        <f t="shared" si="2"/>
        <v>0</v>
      </c>
      <c r="I79" s="52">
        <f t="shared" si="2"/>
        <v>0</v>
      </c>
      <c r="J79" s="52">
        <f t="shared" si="2"/>
        <v>0</v>
      </c>
      <c r="K79" s="52">
        <f t="shared" si="2"/>
        <v>0</v>
      </c>
      <c r="L79" s="52">
        <f t="shared" si="2"/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</row>
    <row r="80" spans="1:30">
      <c r="A80" s="137"/>
      <c r="B80" s="137"/>
      <c r="C80" s="137"/>
      <c r="D80" s="137" t="s">
        <v>54</v>
      </c>
      <c r="E80" s="137" t="s">
        <v>197</v>
      </c>
      <c r="F80" s="52">
        <f t="shared" si="3"/>
        <v>0</v>
      </c>
      <c r="G80" s="52">
        <f t="shared" si="2"/>
        <v>0</v>
      </c>
      <c r="H80" s="52">
        <f t="shared" si="2"/>
        <v>0</v>
      </c>
      <c r="I80" s="52">
        <f t="shared" si="2"/>
        <v>0</v>
      </c>
      <c r="J80" s="52">
        <f t="shared" si="2"/>
        <v>0</v>
      </c>
      <c r="K80" s="52">
        <f t="shared" si="2"/>
        <v>0</v>
      </c>
      <c r="L80" s="52">
        <f t="shared" si="2"/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</row>
    <row r="81" spans="1:30">
      <c r="A81" s="137"/>
      <c r="B81" s="137"/>
      <c r="C81" s="137"/>
      <c r="D81" s="137" t="s">
        <v>224</v>
      </c>
      <c r="E81" s="137" t="s">
        <v>197</v>
      </c>
      <c r="F81" s="52">
        <f t="shared" si="3"/>
        <v>470</v>
      </c>
      <c r="G81" s="52">
        <f t="shared" si="2"/>
        <v>470</v>
      </c>
      <c r="H81" s="52">
        <f t="shared" si="2"/>
        <v>470</v>
      </c>
      <c r="I81" s="52">
        <f t="shared" si="2"/>
        <v>0</v>
      </c>
      <c r="J81" s="52">
        <f t="shared" si="2"/>
        <v>0</v>
      </c>
      <c r="K81" s="52">
        <f t="shared" si="2"/>
        <v>0</v>
      </c>
      <c r="L81" s="52">
        <f t="shared" si="2"/>
        <v>0</v>
      </c>
      <c r="M81" s="52">
        <v>93.6</v>
      </c>
      <c r="N81" s="52">
        <v>93.6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376.4</v>
      </c>
      <c r="Z81" s="52">
        <v>376.4</v>
      </c>
      <c r="AA81" s="52">
        <v>0</v>
      </c>
      <c r="AB81" s="52">
        <v>0</v>
      </c>
      <c r="AC81" s="52">
        <v>0</v>
      </c>
      <c r="AD81" s="52">
        <v>0</v>
      </c>
    </row>
    <row r="82" spans="1:30">
      <c r="A82" s="137"/>
      <c r="B82" s="137"/>
      <c r="C82" s="137"/>
      <c r="D82" s="137" t="s">
        <v>225</v>
      </c>
      <c r="E82" s="137" t="s">
        <v>197</v>
      </c>
      <c r="F82" s="52">
        <f t="shared" si="3"/>
        <v>0</v>
      </c>
      <c r="G82" s="52">
        <f t="shared" si="2"/>
        <v>0</v>
      </c>
      <c r="H82" s="52">
        <f t="shared" si="2"/>
        <v>0</v>
      </c>
      <c r="I82" s="52">
        <f t="shared" si="2"/>
        <v>0</v>
      </c>
      <c r="J82" s="52">
        <f t="shared" si="2"/>
        <v>0</v>
      </c>
      <c r="K82" s="52">
        <f t="shared" si="2"/>
        <v>0</v>
      </c>
      <c r="L82" s="52">
        <f t="shared" si="2"/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</row>
    <row r="83" spans="1:30">
      <c r="A83" s="137"/>
      <c r="B83" s="137"/>
      <c r="C83" s="137"/>
      <c r="D83" s="137" t="s">
        <v>55</v>
      </c>
      <c r="E83" s="137" t="s">
        <v>197</v>
      </c>
      <c r="F83" s="52">
        <f t="shared" si="3"/>
        <v>2734.9</v>
      </c>
      <c r="G83" s="52">
        <f t="shared" si="2"/>
        <v>2734.9</v>
      </c>
      <c r="H83" s="52">
        <f t="shared" si="2"/>
        <v>2734.9</v>
      </c>
      <c r="I83" s="52">
        <f t="shared" si="2"/>
        <v>0</v>
      </c>
      <c r="J83" s="52">
        <f t="shared" si="2"/>
        <v>0</v>
      </c>
      <c r="K83" s="52">
        <f t="shared" si="2"/>
        <v>0</v>
      </c>
      <c r="L83" s="52">
        <f t="shared" si="2"/>
        <v>0</v>
      </c>
      <c r="M83" s="52">
        <v>2728.9</v>
      </c>
      <c r="N83" s="52">
        <v>2728.9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6</v>
      </c>
      <c r="Z83" s="52">
        <v>6</v>
      </c>
      <c r="AA83" s="52">
        <v>0</v>
      </c>
      <c r="AB83" s="52">
        <v>0</v>
      </c>
      <c r="AC83" s="52">
        <v>0</v>
      </c>
      <c r="AD83" s="52">
        <v>0</v>
      </c>
    </row>
    <row r="84" spans="1:30">
      <c r="A84" s="137"/>
      <c r="B84" s="137"/>
      <c r="C84" s="137"/>
      <c r="D84" s="137" t="s">
        <v>226</v>
      </c>
      <c r="E84" s="137" t="s">
        <v>197</v>
      </c>
      <c r="F84" s="52">
        <f t="shared" si="3"/>
        <v>2507.9</v>
      </c>
      <c r="G84" s="52">
        <f t="shared" si="2"/>
        <v>2507.9</v>
      </c>
      <c r="H84" s="52">
        <f t="shared" si="2"/>
        <v>0</v>
      </c>
      <c r="I84" s="52">
        <f t="shared" si="2"/>
        <v>2507.9</v>
      </c>
      <c r="J84" s="52">
        <f t="shared" si="2"/>
        <v>0</v>
      </c>
      <c r="K84" s="52">
        <f t="shared" si="2"/>
        <v>0</v>
      </c>
      <c r="L84" s="52">
        <f t="shared" si="2"/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2507.9</v>
      </c>
      <c r="Z84" s="52">
        <v>0</v>
      </c>
      <c r="AA84" s="52">
        <v>2507.9</v>
      </c>
      <c r="AB84" s="52">
        <v>0</v>
      </c>
      <c r="AC84" s="52">
        <v>0</v>
      </c>
      <c r="AD84" s="52">
        <v>0</v>
      </c>
    </row>
    <row r="85" spans="1:30">
      <c r="A85" s="137"/>
      <c r="B85" s="137"/>
      <c r="C85" s="137" t="s">
        <v>227</v>
      </c>
      <c r="D85" s="137" t="s">
        <v>197</v>
      </c>
      <c r="E85" s="137" t="s">
        <v>197</v>
      </c>
      <c r="F85" s="52">
        <f t="shared" si="3"/>
        <v>28110.1</v>
      </c>
      <c r="G85" s="52">
        <f t="shared" si="2"/>
        <v>28110.1</v>
      </c>
      <c r="H85" s="52">
        <f t="shared" si="2"/>
        <v>28110.1</v>
      </c>
      <c r="I85" s="52">
        <f t="shared" si="2"/>
        <v>0</v>
      </c>
      <c r="J85" s="52">
        <f t="shared" si="2"/>
        <v>0</v>
      </c>
      <c r="K85" s="52">
        <f t="shared" si="2"/>
        <v>0</v>
      </c>
      <c r="L85" s="52">
        <f t="shared" si="2"/>
        <v>0</v>
      </c>
      <c r="M85" s="52">
        <v>8663.2999999999993</v>
      </c>
      <c r="N85" s="52">
        <v>8663.2999999999993</v>
      </c>
      <c r="O85" s="52">
        <v>0</v>
      </c>
      <c r="P85" s="52">
        <v>0</v>
      </c>
      <c r="Q85" s="52">
        <v>0</v>
      </c>
      <c r="R85" s="52">
        <v>0</v>
      </c>
      <c r="S85" s="52">
        <v>512.79999999999995</v>
      </c>
      <c r="T85" s="52">
        <v>512.79999999999995</v>
      </c>
      <c r="U85" s="52">
        <v>0</v>
      </c>
      <c r="V85" s="52">
        <v>0</v>
      </c>
      <c r="W85" s="52">
        <v>0</v>
      </c>
      <c r="X85" s="52">
        <v>0</v>
      </c>
      <c r="Y85" s="52">
        <v>18934</v>
      </c>
      <c r="Z85" s="52">
        <v>18934</v>
      </c>
      <c r="AA85" s="52">
        <v>0</v>
      </c>
      <c r="AB85" s="52">
        <v>0</v>
      </c>
      <c r="AC85" s="52">
        <v>0</v>
      </c>
      <c r="AD85" s="52">
        <v>0</v>
      </c>
    </row>
    <row r="86" spans="1:30">
      <c r="A86" s="137" t="s">
        <v>125</v>
      </c>
      <c r="B86" s="137" t="s">
        <v>126</v>
      </c>
      <c r="C86" s="137" t="s">
        <v>123</v>
      </c>
      <c r="D86" s="137"/>
      <c r="E86" s="137" t="s">
        <v>197</v>
      </c>
      <c r="F86" s="52">
        <f t="shared" si="3"/>
        <v>85504.5</v>
      </c>
      <c r="G86" s="52">
        <f t="shared" si="2"/>
        <v>49732</v>
      </c>
      <c r="H86" s="52">
        <f t="shared" si="2"/>
        <v>47729.1</v>
      </c>
      <c r="I86" s="52">
        <f t="shared" si="2"/>
        <v>2002.9</v>
      </c>
      <c r="J86" s="52">
        <f t="shared" si="2"/>
        <v>30793.200000000001</v>
      </c>
      <c r="K86" s="52">
        <f t="shared" si="2"/>
        <v>4979.3</v>
      </c>
      <c r="L86" s="52">
        <f t="shared" si="2"/>
        <v>0</v>
      </c>
      <c r="M86" s="52">
        <v>8946</v>
      </c>
      <c r="N86" s="52">
        <v>8946</v>
      </c>
      <c r="O86" s="52">
        <v>0</v>
      </c>
      <c r="P86" s="52">
        <v>27692.9</v>
      </c>
      <c r="Q86" s="52">
        <v>4979.3</v>
      </c>
      <c r="R86" s="52">
        <v>0</v>
      </c>
      <c r="S86" s="52">
        <v>80.5</v>
      </c>
      <c r="T86" s="52">
        <v>80.5</v>
      </c>
      <c r="U86" s="52">
        <v>0</v>
      </c>
      <c r="V86" s="52">
        <v>0</v>
      </c>
      <c r="W86" s="52">
        <v>0</v>
      </c>
      <c r="X86" s="52">
        <v>0</v>
      </c>
      <c r="Y86" s="52">
        <v>40705.5</v>
      </c>
      <c r="Z86" s="52">
        <v>38702.6</v>
      </c>
      <c r="AA86" s="52">
        <v>2002.9</v>
      </c>
      <c r="AB86" s="52">
        <v>3100.3</v>
      </c>
      <c r="AC86" s="52">
        <v>0</v>
      </c>
      <c r="AD86" s="52">
        <v>0</v>
      </c>
    </row>
    <row r="87" spans="1:30">
      <c r="A87" s="137"/>
      <c r="B87" s="137"/>
      <c r="C87" s="137" t="s">
        <v>198</v>
      </c>
      <c r="D87" s="137" t="s">
        <v>58</v>
      </c>
      <c r="E87" s="137" t="s">
        <v>197</v>
      </c>
      <c r="F87" s="52">
        <f t="shared" si="3"/>
        <v>38499.100000000006</v>
      </c>
      <c r="G87" s="52">
        <f t="shared" ref="G87:L129" si="4">SUM(M87,S87,Y87)</f>
        <v>2726.6</v>
      </c>
      <c r="H87" s="52">
        <f t="shared" si="4"/>
        <v>723.7</v>
      </c>
      <c r="I87" s="52">
        <f t="shared" si="4"/>
        <v>2002.9</v>
      </c>
      <c r="J87" s="49">
        <f t="shared" si="4"/>
        <v>30793.200000000001</v>
      </c>
      <c r="K87" s="49">
        <f t="shared" si="4"/>
        <v>4979.3</v>
      </c>
      <c r="L87" s="52">
        <f t="shared" si="4"/>
        <v>0</v>
      </c>
      <c r="M87" s="52">
        <v>0</v>
      </c>
      <c r="N87" s="52">
        <v>0</v>
      </c>
      <c r="O87" s="52">
        <v>0</v>
      </c>
      <c r="P87" s="52">
        <v>27692.9</v>
      </c>
      <c r="Q87" s="52">
        <v>4979.3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2726.6</v>
      </c>
      <c r="Z87" s="52">
        <v>723.7</v>
      </c>
      <c r="AA87" s="52">
        <v>2002.9</v>
      </c>
      <c r="AB87" s="52">
        <v>3100.3</v>
      </c>
      <c r="AC87" s="52">
        <v>0</v>
      </c>
      <c r="AD87" s="52">
        <v>0</v>
      </c>
    </row>
    <row r="88" spans="1:30">
      <c r="A88" s="137"/>
      <c r="B88" s="137"/>
      <c r="C88" s="137"/>
      <c r="D88" s="137" t="s">
        <v>153</v>
      </c>
      <c r="E88" s="51" t="s">
        <v>58</v>
      </c>
      <c r="F88" s="52">
        <f t="shared" si="3"/>
        <v>34692.9</v>
      </c>
      <c r="G88" s="52">
        <f t="shared" si="4"/>
        <v>2146.6</v>
      </c>
      <c r="H88" s="52">
        <f t="shared" si="4"/>
        <v>143.69999999999999</v>
      </c>
      <c r="I88" s="52">
        <f t="shared" si="4"/>
        <v>2002.9</v>
      </c>
      <c r="J88" s="52">
        <f t="shared" si="4"/>
        <v>28058.7</v>
      </c>
      <c r="K88" s="52">
        <f t="shared" si="4"/>
        <v>4487.6000000000004</v>
      </c>
      <c r="L88" s="52">
        <f t="shared" si="4"/>
        <v>0</v>
      </c>
      <c r="M88" s="52">
        <v>0</v>
      </c>
      <c r="N88" s="52">
        <v>0</v>
      </c>
      <c r="O88" s="52">
        <v>0</v>
      </c>
      <c r="P88" s="52">
        <v>24958.400000000001</v>
      </c>
      <c r="Q88" s="52">
        <v>4487.6000000000004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2146.6</v>
      </c>
      <c r="Z88" s="52">
        <v>143.69999999999999</v>
      </c>
      <c r="AA88" s="52">
        <v>2002.9</v>
      </c>
      <c r="AB88" s="52">
        <v>3100.3</v>
      </c>
      <c r="AC88" s="52">
        <v>0</v>
      </c>
      <c r="AD88" s="52">
        <v>0</v>
      </c>
    </row>
    <row r="89" spans="1:30">
      <c r="A89" s="137"/>
      <c r="B89" s="137"/>
      <c r="C89" s="137"/>
      <c r="D89" s="137"/>
      <c r="E89" s="51" t="s">
        <v>199</v>
      </c>
      <c r="F89" s="52">
        <f t="shared" si="3"/>
        <v>9418.1999999999989</v>
      </c>
      <c r="G89" s="52">
        <f t="shared" si="4"/>
        <v>0</v>
      </c>
      <c r="H89" s="52">
        <f t="shared" si="4"/>
        <v>0</v>
      </c>
      <c r="I89" s="52">
        <f t="shared" si="4"/>
        <v>0</v>
      </c>
      <c r="J89" s="52">
        <f t="shared" si="4"/>
        <v>7982.9</v>
      </c>
      <c r="K89" s="52">
        <f t="shared" si="4"/>
        <v>1435.3</v>
      </c>
      <c r="L89" s="52">
        <f t="shared" si="4"/>
        <v>0</v>
      </c>
      <c r="M89" s="52">
        <v>0</v>
      </c>
      <c r="N89" s="52">
        <v>0</v>
      </c>
      <c r="O89" s="52">
        <v>0</v>
      </c>
      <c r="P89" s="52">
        <v>7982.9</v>
      </c>
      <c r="Q89" s="52">
        <v>1435.3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</row>
    <row r="90" spans="1:30" ht="31.2">
      <c r="A90" s="137"/>
      <c r="B90" s="137"/>
      <c r="C90" s="137"/>
      <c r="D90" s="137"/>
      <c r="E90" s="51" t="s">
        <v>200</v>
      </c>
      <c r="F90" s="52">
        <f t="shared" si="3"/>
        <v>11385.300000000001</v>
      </c>
      <c r="G90" s="52">
        <f t="shared" si="4"/>
        <v>0</v>
      </c>
      <c r="H90" s="52">
        <f t="shared" si="4"/>
        <v>0</v>
      </c>
      <c r="I90" s="52">
        <f t="shared" si="4"/>
        <v>0</v>
      </c>
      <c r="J90" s="52">
        <f t="shared" si="4"/>
        <v>10122.6</v>
      </c>
      <c r="K90" s="52">
        <f t="shared" si="4"/>
        <v>1262.7</v>
      </c>
      <c r="L90" s="52">
        <f t="shared" si="4"/>
        <v>0</v>
      </c>
      <c r="M90" s="52">
        <v>0</v>
      </c>
      <c r="N90" s="52">
        <v>0</v>
      </c>
      <c r="O90" s="52">
        <v>0</v>
      </c>
      <c r="P90" s="52">
        <v>7022.6</v>
      </c>
      <c r="Q90" s="52">
        <v>1262.7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3100</v>
      </c>
      <c r="AC90" s="52">
        <v>0</v>
      </c>
      <c r="AD90" s="52">
        <v>0</v>
      </c>
    </row>
    <row r="91" spans="1:30">
      <c r="A91" s="137"/>
      <c r="B91" s="137"/>
      <c r="C91" s="137"/>
      <c r="D91" s="137"/>
      <c r="E91" s="51" t="s">
        <v>201</v>
      </c>
      <c r="F91" s="52">
        <f t="shared" si="3"/>
        <v>279</v>
      </c>
      <c r="G91" s="52">
        <f t="shared" si="4"/>
        <v>0</v>
      </c>
      <c r="H91" s="52">
        <f t="shared" si="4"/>
        <v>0</v>
      </c>
      <c r="I91" s="52">
        <f t="shared" si="4"/>
        <v>0</v>
      </c>
      <c r="J91" s="52">
        <f t="shared" si="4"/>
        <v>236.5</v>
      </c>
      <c r="K91" s="52">
        <f t="shared" si="4"/>
        <v>42.5</v>
      </c>
      <c r="L91" s="52">
        <f t="shared" si="4"/>
        <v>0</v>
      </c>
      <c r="M91" s="52">
        <v>0</v>
      </c>
      <c r="N91" s="52">
        <v>0</v>
      </c>
      <c r="O91" s="52">
        <v>0</v>
      </c>
      <c r="P91" s="52">
        <v>236.5</v>
      </c>
      <c r="Q91" s="52">
        <v>42.5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</row>
    <row r="92" spans="1:30">
      <c r="A92" s="137"/>
      <c r="B92" s="137"/>
      <c r="C92" s="137"/>
      <c r="D92" s="137"/>
      <c r="E92" s="51" t="s">
        <v>202</v>
      </c>
      <c r="F92" s="52">
        <f t="shared" si="3"/>
        <v>556.9</v>
      </c>
      <c r="G92" s="52">
        <f t="shared" si="4"/>
        <v>0</v>
      </c>
      <c r="H92" s="52">
        <f t="shared" si="4"/>
        <v>0</v>
      </c>
      <c r="I92" s="52">
        <f t="shared" si="4"/>
        <v>0</v>
      </c>
      <c r="J92" s="52">
        <f t="shared" si="4"/>
        <v>472</v>
      </c>
      <c r="K92" s="52">
        <f t="shared" si="4"/>
        <v>84.9</v>
      </c>
      <c r="L92" s="52">
        <f t="shared" si="4"/>
        <v>0</v>
      </c>
      <c r="M92" s="52">
        <v>0</v>
      </c>
      <c r="N92" s="52">
        <v>0</v>
      </c>
      <c r="O92" s="52">
        <v>0</v>
      </c>
      <c r="P92" s="52">
        <v>472</v>
      </c>
      <c r="Q92" s="52">
        <v>84.9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</row>
    <row r="93" spans="1:30" ht="31.2">
      <c r="A93" s="137"/>
      <c r="B93" s="137"/>
      <c r="C93" s="137"/>
      <c r="D93" s="137"/>
      <c r="E93" s="51" t="s">
        <v>203</v>
      </c>
      <c r="F93" s="52">
        <f t="shared" si="3"/>
        <v>1264.2</v>
      </c>
      <c r="G93" s="52">
        <f t="shared" si="4"/>
        <v>0</v>
      </c>
      <c r="H93" s="52">
        <f t="shared" si="4"/>
        <v>0</v>
      </c>
      <c r="I93" s="52">
        <f t="shared" si="4"/>
        <v>0</v>
      </c>
      <c r="J93" s="52">
        <f t="shared" si="4"/>
        <v>1071.5</v>
      </c>
      <c r="K93" s="52">
        <f t="shared" si="4"/>
        <v>192.7</v>
      </c>
      <c r="L93" s="52">
        <f t="shared" si="4"/>
        <v>0</v>
      </c>
      <c r="M93" s="52">
        <v>0</v>
      </c>
      <c r="N93" s="52">
        <v>0</v>
      </c>
      <c r="O93" s="52">
        <v>0</v>
      </c>
      <c r="P93" s="52">
        <v>1071.5</v>
      </c>
      <c r="Q93" s="52">
        <v>192.7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</row>
    <row r="94" spans="1:30">
      <c r="A94" s="137"/>
      <c r="B94" s="137"/>
      <c r="C94" s="137"/>
      <c r="D94" s="137"/>
      <c r="E94" s="51" t="s">
        <v>204</v>
      </c>
      <c r="F94" s="52">
        <f t="shared" si="3"/>
        <v>2280.6000000000004</v>
      </c>
      <c r="G94" s="52">
        <f t="shared" si="4"/>
        <v>2002.9</v>
      </c>
      <c r="H94" s="52">
        <f t="shared" si="4"/>
        <v>0</v>
      </c>
      <c r="I94" s="52">
        <f t="shared" si="4"/>
        <v>2002.9</v>
      </c>
      <c r="J94" s="52">
        <f t="shared" si="4"/>
        <v>235.4</v>
      </c>
      <c r="K94" s="52">
        <f t="shared" si="4"/>
        <v>42.3</v>
      </c>
      <c r="L94" s="52">
        <f t="shared" si="4"/>
        <v>0</v>
      </c>
      <c r="M94" s="52">
        <v>0</v>
      </c>
      <c r="N94" s="52">
        <v>0</v>
      </c>
      <c r="O94" s="52">
        <v>0</v>
      </c>
      <c r="P94" s="52">
        <v>235.4</v>
      </c>
      <c r="Q94" s="52">
        <v>42.3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2002.9</v>
      </c>
      <c r="Z94" s="52">
        <v>0</v>
      </c>
      <c r="AA94" s="52">
        <v>2002.9</v>
      </c>
      <c r="AB94" s="52">
        <v>0</v>
      </c>
      <c r="AC94" s="52">
        <v>0</v>
      </c>
      <c r="AD94" s="52">
        <v>0</v>
      </c>
    </row>
    <row r="95" spans="1:30">
      <c r="A95" s="137"/>
      <c r="B95" s="137"/>
      <c r="C95" s="137"/>
      <c r="D95" s="137"/>
      <c r="E95" s="51" t="s">
        <v>55</v>
      </c>
      <c r="F95" s="52">
        <f t="shared" si="3"/>
        <v>9508.7000000000007</v>
      </c>
      <c r="G95" s="52">
        <f t="shared" si="4"/>
        <v>143.69999999999999</v>
      </c>
      <c r="H95" s="52">
        <f t="shared" si="4"/>
        <v>143.69999999999999</v>
      </c>
      <c r="I95" s="52">
        <f t="shared" si="4"/>
        <v>0</v>
      </c>
      <c r="J95" s="52">
        <f t="shared" si="4"/>
        <v>7937.8</v>
      </c>
      <c r="K95" s="52">
        <f t="shared" si="4"/>
        <v>1427.2</v>
      </c>
      <c r="L95" s="52">
        <f t="shared" si="4"/>
        <v>0</v>
      </c>
      <c r="M95" s="52">
        <v>0</v>
      </c>
      <c r="N95" s="52">
        <v>0</v>
      </c>
      <c r="O95" s="52">
        <v>0</v>
      </c>
      <c r="P95" s="52">
        <v>7937.5</v>
      </c>
      <c r="Q95" s="52">
        <v>1427.2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143.69999999999999</v>
      </c>
      <c r="Z95" s="52">
        <v>143.69999999999999</v>
      </c>
      <c r="AA95" s="52">
        <v>0</v>
      </c>
      <c r="AB95" s="52">
        <v>0.3</v>
      </c>
      <c r="AC95" s="52">
        <v>0</v>
      </c>
      <c r="AD95" s="52">
        <v>0</v>
      </c>
    </row>
    <row r="96" spans="1:30">
      <c r="A96" s="137"/>
      <c r="B96" s="137"/>
      <c r="C96" s="137"/>
      <c r="D96" s="137" t="s">
        <v>154</v>
      </c>
      <c r="E96" s="51" t="s">
        <v>58</v>
      </c>
      <c r="F96" s="52">
        <f t="shared" si="3"/>
        <v>3199.5</v>
      </c>
      <c r="G96" s="52">
        <f t="shared" si="4"/>
        <v>0</v>
      </c>
      <c r="H96" s="52">
        <f t="shared" si="4"/>
        <v>0</v>
      </c>
      <c r="I96" s="52">
        <f t="shared" si="4"/>
        <v>0</v>
      </c>
      <c r="J96" s="52">
        <f t="shared" si="4"/>
        <v>2711.9</v>
      </c>
      <c r="K96" s="52">
        <f t="shared" si="4"/>
        <v>487.6</v>
      </c>
      <c r="L96" s="52">
        <f t="shared" si="4"/>
        <v>0</v>
      </c>
      <c r="M96" s="52">
        <v>0</v>
      </c>
      <c r="N96" s="52">
        <v>0</v>
      </c>
      <c r="O96" s="52">
        <v>0</v>
      </c>
      <c r="P96" s="52">
        <v>2711.9</v>
      </c>
      <c r="Q96" s="52">
        <v>487.6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</row>
    <row r="97" spans="1:30">
      <c r="A97" s="137"/>
      <c r="B97" s="137"/>
      <c r="C97" s="137"/>
      <c r="D97" s="137"/>
      <c r="E97" s="51" t="s">
        <v>205</v>
      </c>
      <c r="F97" s="52">
        <f t="shared" si="3"/>
        <v>1110</v>
      </c>
      <c r="G97" s="52">
        <f t="shared" si="4"/>
        <v>0</v>
      </c>
      <c r="H97" s="52">
        <f t="shared" si="4"/>
        <v>0</v>
      </c>
      <c r="I97" s="52">
        <f t="shared" si="4"/>
        <v>0</v>
      </c>
      <c r="J97" s="52">
        <f t="shared" si="4"/>
        <v>940.8</v>
      </c>
      <c r="K97" s="52">
        <f t="shared" si="4"/>
        <v>169.2</v>
      </c>
      <c r="L97" s="52">
        <f t="shared" si="4"/>
        <v>0</v>
      </c>
      <c r="M97" s="52">
        <v>0</v>
      </c>
      <c r="N97" s="52">
        <v>0</v>
      </c>
      <c r="O97" s="52">
        <v>0</v>
      </c>
      <c r="P97" s="52">
        <v>940.8</v>
      </c>
      <c r="Q97" s="52">
        <v>169.2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</row>
    <row r="98" spans="1:30">
      <c r="A98" s="137"/>
      <c r="B98" s="137"/>
      <c r="C98" s="137"/>
      <c r="D98" s="137"/>
      <c r="E98" s="51" t="s">
        <v>206</v>
      </c>
      <c r="F98" s="52">
        <f t="shared" si="3"/>
        <v>1026.1000000000001</v>
      </c>
      <c r="G98" s="52">
        <f t="shared" si="4"/>
        <v>0</v>
      </c>
      <c r="H98" s="52">
        <f t="shared" si="4"/>
        <v>0</v>
      </c>
      <c r="I98" s="52">
        <f t="shared" si="4"/>
        <v>0</v>
      </c>
      <c r="J98" s="52">
        <f t="shared" si="4"/>
        <v>869.7</v>
      </c>
      <c r="K98" s="52">
        <f t="shared" si="4"/>
        <v>156.4</v>
      </c>
      <c r="L98" s="52">
        <f t="shared" si="4"/>
        <v>0</v>
      </c>
      <c r="M98" s="52">
        <v>0</v>
      </c>
      <c r="N98" s="52">
        <v>0</v>
      </c>
      <c r="O98" s="52">
        <v>0</v>
      </c>
      <c r="P98" s="52">
        <v>869.7</v>
      </c>
      <c r="Q98" s="52">
        <v>156.4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</row>
    <row r="99" spans="1:30">
      <c r="A99" s="137"/>
      <c r="B99" s="137"/>
      <c r="C99" s="137"/>
      <c r="D99" s="137"/>
      <c r="E99" s="51" t="s">
        <v>207</v>
      </c>
      <c r="F99" s="52">
        <f t="shared" si="3"/>
        <v>94.1</v>
      </c>
      <c r="G99" s="52">
        <f t="shared" si="4"/>
        <v>0</v>
      </c>
      <c r="H99" s="52">
        <f t="shared" si="4"/>
        <v>0</v>
      </c>
      <c r="I99" s="52">
        <f t="shared" si="4"/>
        <v>0</v>
      </c>
      <c r="J99" s="52">
        <f t="shared" si="4"/>
        <v>79.8</v>
      </c>
      <c r="K99" s="52">
        <f t="shared" si="4"/>
        <v>14.3</v>
      </c>
      <c r="L99" s="52">
        <f t="shared" si="4"/>
        <v>0</v>
      </c>
      <c r="M99" s="52">
        <v>0</v>
      </c>
      <c r="N99" s="52">
        <v>0</v>
      </c>
      <c r="O99" s="52">
        <v>0</v>
      </c>
      <c r="P99" s="52">
        <v>79.8</v>
      </c>
      <c r="Q99" s="52">
        <v>14.3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</row>
    <row r="100" spans="1:30" ht="31.2">
      <c r="A100" s="137"/>
      <c r="B100" s="137"/>
      <c r="C100" s="137"/>
      <c r="D100" s="137"/>
      <c r="E100" s="51" t="s">
        <v>208</v>
      </c>
      <c r="F100" s="52">
        <f t="shared" si="3"/>
        <v>67.8</v>
      </c>
      <c r="G100" s="52">
        <f t="shared" si="4"/>
        <v>0</v>
      </c>
      <c r="H100" s="52">
        <f t="shared" si="4"/>
        <v>0</v>
      </c>
      <c r="I100" s="52">
        <f t="shared" si="4"/>
        <v>0</v>
      </c>
      <c r="J100" s="52">
        <f t="shared" si="4"/>
        <v>57.5</v>
      </c>
      <c r="K100" s="52">
        <f t="shared" si="4"/>
        <v>10.3</v>
      </c>
      <c r="L100" s="52">
        <f t="shared" si="4"/>
        <v>0</v>
      </c>
      <c r="M100" s="52">
        <v>0</v>
      </c>
      <c r="N100" s="52">
        <v>0</v>
      </c>
      <c r="O100" s="52">
        <v>0</v>
      </c>
      <c r="P100" s="52">
        <v>57.5</v>
      </c>
      <c r="Q100" s="52">
        <v>10.3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</row>
    <row r="101" spans="1:30">
      <c r="A101" s="137"/>
      <c r="B101" s="137"/>
      <c r="C101" s="137"/>
      <c r="D101" s="137"/>
      <c r="E101" s="51" t="s">
        <v>209</v>
      </c>
      <c r="F101" s="52">
        <f t="shared" si="3"/>
        <v>0</v>
      </c>
      <c r="G101" s="52">
        <f t="shared" si="4"/>
        <v>0</v>
      </c>
      <c r="H101" s="52">
        <f t="shared" si="4"/>
        <v>0</v>
      </c>
      <c r="I101" s="52">
        <f t="shared" si="4"/>
        <v>0</v>
      </c>
      <c r="J101" s="52">
        <f t="shared" si="4"/>
        <v>0</v>
      </c>
      <c r="K101" s="52">
        <f t="shared" si="4"/>
        <v>0</v>
      </c>
      <c r="L101" s="52">
        <f t="shared" si="4"/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</row>
    <row r="102" spans="1:30">
      <c r="A102" s="137"/>
      <c r="B102" s="137"/>
      <c r="C102" s="137"/>
      <c r="D102" s="137"/>
      <c r="E102" s="51" t="s">
        <v>55</v>
      </c>
      <c r="F102" s="52">
        <f t="shared" si="3"/>
        <v>901.5</v>
      </c>
      <c r="G102" s="52">
        <f t="shared" si="4"/>
        <v>0</v>
      </c>
      <c r="H102" s="52">
        <f t="shared" si="4"/>
        <v>0</v>
      </c>
      <c r="I102" s="52">
        <f t="shared" si="4"/>
        <v>0</v>
      </c>
      <c r="J102" s="52">
        <f t="shared" si="4"/>
        <v>764.1</v>
      </c>
      <c r="K102" s="52">
        <f t="shared" si="4"/>
        <v>137.4</v>
      </c>
      <c r="L102" s="52">
        <f t="shared" si="4"/>
        <v>0</v>
      </c>
      <c r="M102" s="52">
        <v>0</v>
      </c>
      <c r="N102" s="52">
        <v>0</v>
      </c>
      <c r="O102" s="52">
        <v>0</v>
      </c>
      <c r="P102" s="52">
        <v>764.1</v>
      </c>
      <c r="Q102" s="52">
        <v>137.4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</row>
    <row r="103" spans="1:30" ht="62.4">
      <c r="A103" s="137"/>
      <c r="B103" s="137"/>
      <c r="C103" s="137"/>
      <c r="D103" s="51" t="s">
        <v>210</v>
      </c>
      <c r="E103" s="51" t="s">
        <v>233</v>
      </c>
      <c r="F103" s="52">
        <f t="shared" si="3"/>
        <v>606.70000000000005</v>
      </c>
      <c r="G103" s="52">
        <f t="shared" si="4"/>
        <v>580</v>
      </c>
      <c r="H103" s="52">
        <f t="shared" si="4"/>
        <v>580</v>
      </c>
      <c r="I103" s="52">
        <f t="shared" si="4"/>
        <v>0</v>
      </c>
      <c r="J103" s="52">
        <f t="shared" si="4"/>
        <v>22.6</v>
      </c>
      <c r="K103" s="52">
        <f t="shared" si="4"/>
        <v>4.0999999999999996</v>
      </c>
      <c r="L103" s="52">
        <f t="shared" si="4"/>
        <v>0</v>
      </c>
      <c r="M103" s="52">
        <v>0</v>
      </c>
      <c r="N103" s="52">
        <v>0</v>
      </c>
      <c r="O103" s="52">
        <v>0</v>
      </c>
      <c r="P103" s="52">
        <v>22.6</v>
      </c>
      <c r="Q103" s="52">
        <v>4.0999999999999996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580</v>
      </c>
      <c r="Z103" s="52">
        <v>580</v>
      </c>
      <c r="AA103" s="52">
        <v>0</v>
      </c>
      <c r="AB103" s="52">
        <v>0</v>
      </c>
      <c r="AC103" s="52">
        <v>0</v>
      </c>
      <c r="AD103" s="52">
        <v>0</v>
      </c>
    </row>
    <row r="104" spans="1:30">
      <c r="A104" s="137"/>
      <c r="B104" s="137"/>
      <c r="C104" s="137"/>
      <c r="D104" s="137" t="s">
        <v>211</v>
      </c>
      <c r="E104" s="137" t="s">
        <v>197</v>
      </c>
      <c r="F104" s="52">
        <f t="shared" si="3"/>
        <v>0</v>
      </c>
      <c r="G104" s="52">
        <f t="shared" si="4"/>
        <v>0</v>
      </c>
      <c r="H104" s="52">
        <f t="shared" si="4"/>
        <v>0</v>
      </c>
      <c r="I104" s="52">
        <f t="shared" si="4"/>
        <v>0</v>
      </c>
      <c r="J104" s="52">
        <f t="shared" si="4"/>
        <v>0</v>
      </c>
      <c r="K104" s="52">
        <f t="shared" si="4"/>
        <v>0</v>
      </c>
      <c r="L104" s="52">
        <f t="shared" si="4"/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</row>
    <row r="105" spans="1:30">
      <c r="A105" s="137"/>
      <c r="B105" s="137"/>
      <c r="C105" s="137" t="s">
        <v>212</v>
      </c>
      <c r="D105" s="137" t="s">
        <v>58</v>
      </c>
      <c r="E105" s="137" t="s">
        <v>197</v>
      </c>
      <c r="F105" s="52">
        <f t="shared" si="3"/>
        <v>26762.5</v>
      </c>
      <c r="G105" s="52">
        <f t="shared" si="4"/>
        <v>26762.5</v>
      </c>
      <c r="H105" s="52">
        <f t="shared" si="4"/>
        <v>26762.5</v>
      </c>
      <c r="I105" s="52">
        <f t="shared" si="4"/>
        <v>0</v>
      </c>
      <c r="J105" s="52">
        <f t="shared" si="4"/>
        <v>0</v>
      </c>
      <c r="K105" s="52">
        <f t="shared" si="4"/>
        <v>0</v>
      </c>
      <c r="L105" s="52">
        <f t="shared" si="4"/>
        <v>0</v>
      </c>
      <c r="M105" s="52">
        <v>8946</v>
      </c>
      <c r="N105" s="52">
        <v>8946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17816.5</v>
      </c>
      <c r="Z105" s="52">
        <v>17816.5</v>
      </c>
      <c r="AA105" s="52">
        <v>0</v>
      </c>
      <c r="AB105" s="52">
        <v>0</v>
      </c>
      <c r="AC105" s="52">
        <v>0</v>
      </c>
      <c r="AD105" s="52">
        <v>0</v>
      </c>
    </row>
    <row r="106" spans="1:30">
      <c r="A106" s="137"/>
      <c r="B106" s="137"/>
      <c r="C106" s="137"/>
      <c r="D106" s="137" t="s">
        <v>199</v>
      </c>
      <c r="E106" s="51" t="s">
        <v>213</v>
      </c>
      <c r="F106" s="52">
        <f t="shared" si="3"/>
        <v>24.5</v>
      </c>
      <c r="G106" s="52">
        <f t="shared" si="4"/>
        <v>24.5</v>
      </c>
      <c r="H106" s="52">
        <f t="shared" si="4"/>
        <v>24.5</v>
      </c>
      <c r="I106" s="52">
        <f t="shared" si="4"/>
        <v>0</v>
      </c>
      <c r="J106" s="52">
        <f t="shared" si="4"/>
        <v>0</v>
      </c>
      <c r="K106" s="52">
        <f t="shared" si="4"/>
        <v>0</v>
      </c>
      <c r="L106" s="52">
        <f t="shared" si="4"/>
        <v>0</v>
      </c>
      <c r="M106" s="52">
        <v>24.5</v>
      </c>
      <c r="N106" s="52">
        <v>24.5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</row>
    <row r="107" spans="1:30">
      <c r="A107" s="137"/>
      <c r="B107" s="137"/>
      <c r="C107" s="137"/>
      <c r="D107" s="137"/>
      <c r="E107" s="51" t="s">
        <v>55</v>
      </c>
      <c r="F107" s="52">
        <f t="shared" si="3"/>
        <v>7232.8</v>
      </c>
      <c r="G107" s="52">
        <f t="shared" si="4"/>
        <v>7232.8</v>
      </c>
      <c r="H107" s="52">
        <f t="shared" si="4"/>
        <v>7232.8</v>
      </c>
      <c r="I107" s="52">
        <f t="shared" si="4"/>
        <v>0</v>
      </c>
      <c r="J107" s="52">
        <f t="shared" si="4"/>
        <v>0</v>
      </c>
      <c r="K107" s="52">
        <f t="shared" si="4"/>
        <v>0</v>
      </c>
      <c r="L107" s="52">
        <f t="shared" si="4"/>
        <v>0</v>
      </c>
      <c r="M107" s="52">
        <v>2553.8000000000002</v>
      </c>
      <c r="N107" s="52">
        <v>2553.8000000000002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4679</v>
      </c>
      <c r="Z107" s="52">
        <v>4679</v>
      </c>
      <c r="AA107" s="52">
        <v>0</v>
      </c>
      <c r="AB107" s="52">
        <v>0</v>
      </c>
      <c r="AC107" s="52">
        <v>0</v>
      </c>
      <c r="AD107" s="52">
        <v>0</v>
      </c>
    </row>
    <row r="108" spans="1:30">
      <c r="A108" s="137"/>
      <c r="B108" s="137"/>
      <c r="C108" s="137"/>
      <c r="D108" s="137" t="s">
        <v>112</v>
      </c>
      <c r="E108" s="137" t="s">
        <v>197</v>
      </c>
      <c r="F108" s="52">
        <f t="shared" si="3"/>
        <v>302.10000000000002</v>
      </c>
      <c r="G108" s="52">
        <f t="shared" si="4"/>
        <v>302.10000000000002</v>
      </c>
      <c r="H108" s="52">
        <f t="shared" si="4"/>
        <v>302.10000000000002</v>
      </c>
      <c r="I108" s="52">
        <f t="shared" si="4"/>
        <v>0</v>
      </c>
      <c r="J108" s="52">
        <f t="shared" si="4"/>
        <v>0</v>
      </c>
      <c r="K108" s="52">
        <f t="shared" si="4"/>
        <v>0</v>
      </c>
      <c r="L108" s="52">
        <f t="shared" si="4"/>
        <v>0</v>
      </c>
      <c r="M108" s="52">
        <v>141.1</v>
      </c>
      <c r="N108" s="52">
        <v>141.1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161</v>
      </c>
      <c r="Z108" s="52">
        <v>161</v>
      </c>
      <c r="AA108" s="52">
        <v>0</v>
      </c>
      <c r="AB108" s="52">
        <v>0</v>
      </c>
      <c r="AC108" s="52">
        <v>0</v>
      </c>
      <c r="AD108" s="52">
        <v>0</v>
      </c>
    </row>
    <row r="109" spans="1:30">
      <c r="A109" s="137"/>
      <c r="B109" s="137"/>
      <c r="C109" s="137"/>
      <c r="D109" s="137" t="s">
        <v>194</v>
      </c>
      <c r="E109" s="137" t="s">
        <v>197</v>
      </c>
      <c r="F109" s="52">
        <f t="shared" si="3"/>
        <v>542.6</v>
      </c>
      <c r="G109" s="52">
        <f t="shared" si="4"/>
        <v>542.6</v>
      </c>
      <c r="H109" s="52">
        <f t="shared" si="4"/>
        <v>542.6</v>
      </c>
      <c r="I109" s="52">
        <f t="shared" si="4"/>
        <v>0</v>
      </c>
      <c r="J109" s="52">
        <f t="shared" si="4"/>
        <v>0</v>
      </c>
      <c r="K109" s="52">
        <f t="shared" si="4"/>
        <v>0</v>
      </c>
      <c r="L109" s="52">
        <f t="shared" si="4"/>
        <v>0</v>
      </c>
      <c r="M109" s="52">
        <v>344.6</v>
      </c>
      <c r="N109" s="52">
        <v>344.6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198</v>
      </c>
      <c r="Z109" s="52">
        <v>198</v>
      </c>
      <c r="AA109" s="52">
        <v>0</v>
      </c>
      <c r="AB109" s="52">
        <v>0</v>
      </c>
      <c r="AC109" s="52">
        <v>0</v>
      </c>
      <c r="AD109" s="52">
        <v>0</v>
      </c>
    </row>
    <row r="110" spans="1:30">
      <c r="A110" s="137"/>
      <c r="B110" s="137"/>
      <c r="C110" s="137"/>
      <c r="D110" s="137" t="s">
        <v>200</v>
      </c>
      <c r="E110" s="51" t="s">
        <v>214</v>
      </c>
      <c r="F110" s="52">
        <f t="shared" si="3"/>
        <v>3173.7</v>
      </c>
      <c r="G110" s="52">
        <f t="shared" si="4"/>
        <v>3173.7</v>
      </c>
      <c r="H110" s="52">
        <f t="shared" si="4"/>
        <v>3173.7</v>
      </c>
      <c r="I110" s="52">
        <f t="shared" si="4"/>
        <v>0</v>
      </c>
      <c r="J110" s="52">
        <f t="shared" si="4"/>
        <v>0</v>
      </c>
      <c r="K110" s="52">
        <f t="shared" si="4"/>
        <v>0</v>
      </c>
      <c r="L110" s="52">
        <f t="shared" si="4"/>
        <v>0</v>
      </c>
      <c r="M110" s="52">
        <v>2484.6999999999998</v>
      </c>
      <c r="N110" s="52">
        <v>2484.6999999999998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689</v>
      </c>
      <c r="Z110" s="52">
        <v>689</v>
      </c>
      <c r="AA110" s="52">
        <v>0</v>
      </c>
      <c r="AB110" s="52">
        <v>0</v>
      </c>
      <c r="AC110" s="52">
        <v>0</v>
      </c>
      <c r="AD110" s="52">
        <v>0</v>
      </c>
    </row>
    <row r="111" spans="1:30" ht="31.2">
      <c r="A111" s="137"/>
      <c r="B111" s="137"/>
      <c r="C111" s="137"/>
      <c r="D111" s="137"/>
      <c r="E111" s="51" t="s">
        <v>215</v>
      </c>
      <c r="F111" s="52">
        <f t="shared" si="3"/>
        <v>404</v>
      </c>
      <c r="G111" s="52">
        <f t="shared" si="4"/>
        <v>404</v>
      </c>
      <c r="H111" s="52">
        <f t="shared" si="4"/>
        <v>404</v>
      </c>
      <c r="I111" s="52">
        <f t="shared" si="4"/>
        <v>0</v>
      </c>
      <c r="J111" s="52">
        <f t="shared" si="4"/>
        <v>0</v>
      </c>
      <c r="K111" s="52">
        <f t="shared" si="4"/>
        <v>0</v>
      </c>
      <c r="L111" s="52">
        <f t="shared" si="4"/>
        <v>0</v>
      </c>
      <c r="M111" s="52">
        <v>226</v>
      </c>
      <c r="N111" s="52">
        <v>226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178</v>
      </c>
      <c r="Z111" s="52">
        <v>178</v>
      </c>
      <c r="AA111" s="52">
        <v>0</v>
      </c>
      <c r="AB111" s="52">
        <v>0</v>
      </c>
      <c r="AC111" s="52">
        <v>0</v>
      </c>
      <c r="AD111" s="52">
        <v>0</v>
      </c>
    </row>
    <row r="112" spans="1:30">
      <c r="A112" s="137"/>
      <c r="B112" s="137"/>
      <c r="C112" s="137"/>
      <c r="D112" s="137"/>
      <c r="E112" s="51" t="s">
        <v>216</v>
      </c>
      <c r="F112" s="52">
        <f t="shared" si="3"/>
        <v>1097</v>
      </c>
      <c r="G112" s="52">
        <f t="shared" si="4"/>
        <v>1097</v>
      </c>
      <c r="H112" s="52">
        <f t="shared" si="4"/>
        <v>1097</v>
      </c>
      <c r="I112" s="52">
        <f t="shared" si="4"/>
        <v>0</v>
      </c>
      <c r="J112" s="52">
        <f t="shared" si="4"/>
        <v>0</v>
      </c>
      <c r="K112" s="52">
        <f t="shared" si="4"/>
        <v>0</v>
      </c>
      <c r="L112" s="52">
        <f t="shared" si="4"/>
        <v>0</v>
      </c>
      <c r="M112" s="52">
        <v>849</v>
      </c>
      <c r="N112" s="52">
        <v>849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248</v>
      </c>
      <c r="Z112" s="52">
        <v>248</v>
      </c>
      <c r="AA112" s="52">
        <v>0</v>
      </c>
      <c r="AB112" s="52">
        <v>0</v>
      </c>
      <c r="AC112" s="52">
        <v>0</v>
      </c>
      <c r="AD112" s="52">
        <v>0</v>
      </c>
    </row>
    <row r="113" spans="1:30">
      <c r="A113" s="137"/>
      <c r="B113" s="137"/>
      <c r="C113" s="137"/>
      <c r="D113" s="137"/>
      <c r="E113" s="51" t="s">
        <v>55</v>
      </c>
      <c r="F113" s="52">
        <f t="shared" si="3"/>
        <v>2564.5</v>
      </c>
      <c r="G113" s="52">
        <f t="shared" si="4"/>
        <v>2564.5</v>
      </c>
      <c r="H113" s="52">
        <f t="shared" si="4"/>
        <v>2564.5</v>
      </c>
      <c r="I113" s="52">
        <f t="shared" si="4"/>
        <v>0</v>
      </c>
      <c r="J113" s="52">
        <f t="shared" si="4"/>
        <v>0</v>
      </c>
      <c r="K113" s="52">
        <f t="shared" si="4"/>
        <v>0</v>
      </c>
      <c r="L113" s="52">
        <f t="shared" si="4"/>
        <v>0</v>
      </c>
      <c r="M113" s="52">
        <v>869.5</v>
      </c>
      <c r="N113" s="52">
        <v>869.5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1695</v>
      </c>
      <c r="Z113" s="52">
        <v>1695</v>
      </c>
      <c r="AA113" s="52">
        <v>0</v>
      </c>
      <c r="AB113" s="52">
        <v>0</v>
      </c>
      <c r="AC113" s="52">
        <v>0</v>
      </c>
      <c r="AD113" s="52">
        <v>0</v>
      </c>
    </row>
    <row r="114" spans="1:30">
      <c r="A114" s="137"/>
      <c r="B114" s="137"/>
      <c r="C114" s="137"/>
      <c r="D114" s="137" t="s">
        <v>201</v>
      </c>
      <c r="E114" s="137" t="s">
        <v>197</v>
      </c>
      <c r="F114" s="52">
        <f t="shared" si="3"/>
        <v>0</v>
      </c>
      <c r="G114" s="52">
        <f t="shared" si="4"/>
        <v>0</v>
      </c>
      <c r="H114" s="52">
        <f t="shared" si="4"/>
        <v>0</v>
      </c>
      <c r="I114" s="52">
        <f t="shared" si="4"/>
        <v>0</v>
      </c>
      <c r="J114" s="52">
        <f t="shared" si="4"/>
        <v>0</v>
      </c>
      <c r="K114" s="52">
        <f t="shared" si="4"/>
        <v>0</v>
      </c>
      <c r="L114" s="52">
        <f t="shared" si="4"/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</row>
    <row r="115" spans="1:30">
      <c r="A115" s="137"/>
      <c r="B115" s="137"/>
      <c r="C115" s="137"/>
      <c r="D115" s="137" t="s">
        <v>217</v>
      </c>
      <c r="E115" s="137" t="s">
        <v>197</v>
      </c>
      <c r="F115" s="52">
        <f t="shared" si="3"/>
        <v>1981.5</v>
      </c>
      <c r="G115" s="52">
        <f t="shared" si="4"/>
        <v>1981.5</v>
      </c>
      <c r="H115" s="52">
        <f t="shared" si="4"/>
        <v>1981.5</v>
      </c>
      <c r="I115" s="52">
        <f t="shared" si="4"/>
        <v>0</v>
      </c>
      <c r="J115" s="52">
        <f t="shared" si="4"/>
        <v>0</v>
      </c>
      <c r="K115" s="52">
        <f t="shared" si="4"/>
        <v>0</v>
      </c>
      <c r="L115" s="52">
        <f t="shared" si="4"/>
        <v>0</v>
      </c>
      <c r="M115" s="52">
        <v>1308.5</v>
      </c>
      <c r="N115" s="52">
        <v>1308.5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673</v>
      </c>
      <c r="Z115" s="52">
        <v>673</v>
      </c>
      <c r="AA115" s="52">
        <v>0</v>
      </c>
      <c r="AB115" s="52">
        <v>0</v>
      </c>
      <c r="AC115" s="52">
        <v>0</v>
      </c>
      <c r="AD115" s="52">
        <v>0</v>
      </c>
    </row>
    <row r="116" spans="1:30">
      <c r="A116" s="137"/>
      <c r="B116" s="137"/>
      <c r="C116" s="137"/>
      <c r="D116" s="137" t="s">
        <v>218</v>
      </c>
      <c r="E116" s="137" t="s">
        <v>197</v>
      </c>
      <c r="F116" s="52">
        <f t="shared" si="3"/>
        <v>407</v>
      </c>
      <c r="G116" s="52">
        <f t="shared" si="4"/>
        <v>407</v>
      </c>
      <c r="H116" s="52">
        <f t="shared" si="4"/>
        <v>407</v>
      </c>
      <c r="I116" s="52">
        <f t="shared" si="4"/>
        <v>0</v>
      </c>
      <c r="J116" s="52">
        <f t="shared" si="4"/>
        <v>0</v>
      </c>
      <c r="K116" s="52">
        <f t="shared" si="4"/>
        <v>0</v>
      </c>
      <c r="L116" s="52">
        <f t="shared" si="4"/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407</v>
      </c>
      <c r="Z116" s="52">
        <v>407</v>
      </c>
      <c r="AA116" s="52">
        <v>0</v>
      </c>
      <c r="AB116" s="52">
        <v>0</v>
      </c>
      <c r="AC116" s="52">
        <v>0</v>
      </c>
      <c r="AD116" s="52">
        <v>0</v>
      </c>
    </row>
    <row r="117" spans="1:30">
      <c r="A117" s="137"/>
      <c r="B117" s="137"/>
      <c r="C117" s="137"/>
      <c r="D117" s="137" t="s">
        <v>202</v>
      </c>
      <c r="E117" s="137" t="s">
        <v>197</v>
      </c>
      <c r="F117" s="52">
        <f t="shared" si="3"/>
        <v>722.3</v>
      </c>
      <c r="G117" s="52">
        <f t="shared" si="4"/>
        <v>722.3</v>
      </c>
      <c r="H117" s="52">
        <f t="shared" si="4"/>
        <v>722.3</v>
      </c>
      <c r="I117" s="52">
        <f t="shared" si="4"/>
        <v>0</v>
      </c>
      <c r="J117" s="52">
        <f t="shared" si="4"/>
        <v>0</v>
      </c>
      <c r="K117" s="52">
        <f t="shared" si="4"/>
        <v>0</v>
      </c>
      <c r="L117" s="52">
        <f t="shared" si="4"/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722.3</v>
      </c>
      <c r="Z117" s="52">
        <v>722.3</v>
      </c>
      <c r="AA117" s="52">
        <v>0</v>
      </c>
      <c r="AB117" s="52">
        <v>0</v>
      </c>
      <c r="AC117" s="52">
        <v>0</v>
      </c>
      <c r="AD117" s="52">
        <v>0</v>
      </c>
    </row>
    <row r="118" spans="1:30">
      <c r="A118" s="137"/>
      <c r="B118" s="137"/>
      <c r="C118" s="137"/>
      <c r="D118" s="137" t="s">
        <v>235</v>
      </c>
      <c r="E118" s="137" t="s">
        <v>197</v>
      </c>
      <c r="F118" s="52">
        <f t="shared" si="3"/>
        <v>29.8</v>
      </c>
      <c r="G118" s="52">
        <f t="shared" si="4"/>
        <v>29.8</v>
      </c>
      <c r="H118" s="52">
        <f t="shared" si="4"/>
        <v>29.8</v>
      </c>
      <c r="I118" s="52">
        <f t="shared" si="4"/>
        <v>0</v>
      </c>
      <c r="J118" s="52">
        <f t="shared" si="4"/>
        <v>0</v>
      </c>
      <c r="K118" s="52">
        <f t="shared" si="4"/>
        <v>0</v>
      </c>
      <c r="L118" s="52">
        <f t="shared" si="4"/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29.8</v>
      </c>
      <c r="Z118" s="52">
        <v>29.8</v>
      </c>
      <c r="AA118" s="52">
        <v>0</v>
      </c>
      <c r="AB118" s="52">
        <v>0</v>
      </c>
      <c r="AC118" s="52">
        <v>0</v>
      </c>
      <c r="AD118" s="52">
        <v>0</v>
      </c>
    </row>
    <row r="119" spans="1:30">
      <c r="A119" s="137"/>
      <c r="B119" s="137"/>
      <c r="C119" s="137"/>
      <c r="D119" s="137" t="s">
        <v>220</v>
      </c>
      <c r="E119" s="137" t="s">
        <v>197</v>
      </c>
      <c r="F119" s="52">
        <f t="shared" si="3"/>
        <v>16.2</v>
      </c>
      <c r="G119" s="52">
        <f t="shared" si="4"/>
        <v>16.2</v>
      </c>
      <c r="H119" s="52">
        <f t="shared" si="4"/>
        <v>16.2</v>
      </c>
      <c r="I119" s="52">
        <f t="shared" si="4"/>
        <v>0</v>
      </c>
      <c r="J119" s="52">
        <f t="shared" si="4"/>
        <v>0</v>
      </c>
      <c r="K119" s="52">
        <f t="shared" si="4"/>
        <v>0</v>
      </c>
      <c r="L119" s="52">
        <f t="shared" si="4"/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16.2</v>
      </c>
      <c r="Z119" s="52">
        <v>16.2</v>
      </c>
      <c r="AA119" s="52">
        <v>0</v>
      </c>
      <c r="AB119" s="52">
        <v>0</v>
      </c>
      <c r="AC119" s="52">
        <v>0</v>
      </c>
      <c r="AD119" s="52">
        <v>0</v>
      </c>
    </row>
    <row r="120" spans="1:30" ht="31.2">
      <c r="A120" s="137"/>
      <c r="B120" s="137"/>
      <c r="C120" s="137"/>
      <c r="D120" s="137" t="s">
        <v>221</v>
      </c>
      <c r="E120" s="51" t="s">
        <v>222</v>
      </c>
      <c r="F120" s="52">
        <f t="shared" si="3"/>
        <v>0</v>
      </c>
      <c r="G120" s="52">
        <f t="shared" si="4"/>
        <v>0</v>
      </c>
      <c r="H120" s="52">
        <f t="shared" si="4"/>
        <v>0</v>
      </c>
      <c r="I120" s="52">
        <f t="shared" si="4"/>
        <v>0</v>
      </c>
      <c r="J120" s="52">
        <f t="shared" si="4"/>
        <v>0</v>
      </c>
      <c r="K120" s="52">
        <f t="shared" si="4"/>
        <v>0</v>
      </c>
      <c r="L120" s="52">
        <f t="shared" si="4"/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</row>
    <row r="121" spans="1:30">
      <c r="A121" s="137"/>
      <c r="B121" s="137"/>
      <c r="C121" s="137"/>
      <c r="D121" s="137"/>
      <c r="E121" s="51" t="s">
        <v>223</v>
      </c>
      <c r="F121" s="52">
        <f t="shared" si="3"/>
        <v>0</v>
      </c>
      <c r="G121" s="52">
        <f t="shared" si="4"/>
        <v>0</v>
      </c>
      <c r="H121" s="52">
        <f t="shared" si="4"/>
        <v>0</v>
      </c>
      <c r="I121" s="52">
        <f t="shared" si="4"/>
        <v>0</v>
      </c>
      <c r="J121" s="52">
        <f t="shared" si="4"/>
        <v>0</v>
      </c>
      <c r="K121" s="52">
        <f t="shared" si="4"/>
        <v>0</v>
      </c>
      <c r="L121" s="52">
        <f t="shared" si="4"/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</row>
    <row r="122" spans="1:30">
      <c r="A122" s="137"/>
      <c r="B122" s="137"/>
      <c r="C122" s="137"/>
      <c r="D122" s="137" t="s">
        <v>54</v>
      </c>
      <c r="E122" s="137" t="s">
        <v>197</v>
      </c>
      <c r="F122" s="52">
        <f t="shared" si="3"/>
        <v>21.1</v>
      </c>
      <c r="G122" s="52">
        <f t="shared" si="4"/>
        <v>21.1</v>
      </c>
      <c r="H122" s="52">
        <f t="shared" si="4"/>
        <v>21.1</v>
      </c>
      <c r="I122" s="52">
        <f t="shared" si="4"/>
        <v>0</v>
      </c>
      <c r="J122" s="52">
        <f t="shared" si="4"/>
        <v>0</v>
      </c>
      <c r="K122" s="52">
        <f t="shared" si="4"/>
        <v>0</v>
      </c>
      <c r="L122" s="52">
        <f t="shared" si="4"/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21.1</v>
      </c>
      <c r="Z122" s="52">
        <v>21.1</v>
      </c>
      <c r="AA122" s="52">
        <v>0</v>
      </c>
      <c r="AB122" s="52">
        <v>0</v>
      </c>
      <c r="AC122" s="52">
        <v>0</v>
      </c>
      <c r="AD122" s="52">
        <v>0</v>
      </c>
    </row>
    <row r="123" spans="1:30">
      <c r="A123" s="137"/>
      <c r="B123" s="137"/>
      <c r="C123" s="137"/>
      <c r="D123" s="137" t="s">
        <v>224</v>
      </c>
      <c r="E123" s="137" t="s">
        <v>197</v>
      </c>
      <c r="F123" s="52">
        <f t="shared" si="3"/>
        <v>531.1</v>
      </c>
      <c r="G123" s="52">
        <f t="shared" si="4"/>
        <v>531.1</v>
      </c>
      <c r="H123" s="52">
        <f t="shared" si="4"/>
        <v>531.1</v>
      </c>
      <c r="I123" s="52">
        <f t="shared" si="4"/>
        <v>0</v>
      </c>
      <c r="J123" s="52">
        <f t="shared" si="4"/>
        <v>0</v>
      </c>
      <c r="K123" s="52">
        <f t="shared" si="4"/>
        <v>0</v>
      </c>
      <c r="L123" s="52">
        <f t="shared" si="4"/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531.1</v>
      </c>
      <c r="Z123" s="52">
        <v>531.1</v>
      </c>
      <c r="AA123" s="52">
        <v>0</v>
      </c>
      <c r="AB123" s="52">
        <v>0</v>
      </c>
      <c r="AC123" s="52">
        <v>0</v>
      </c>
      <c r="AD123" s="52">
        <v>0</v>
      </c>
    </row>
    <row r="124" spans="1:30">
      <c r="A124" s="137"/>
      <c r="B124" s="137"/>
      <c r="C124" s="137"/>
      <c r="D124" s="137" t="s">
        <v>225</v>
      </c>
      <c r="E124" s="137" t="s">
        <v>197</v>
      </c>
      <c r="F124" s="52">
        <f t="shared" si="3"/>
        <v>0</v>
      </c>
      <c r="G124" s="52">
        <f t="shared" si="4"/>
        <v>0</v>
      </c>
      <c r="H124" s="52">
        <f t="shared" si="4"/>
        <v>0</v>
      </c>
      <c r="I124" s="52">
        <f t="shared" si="4"/>
        <v>0</v>
      </c>
      <c r="J124" s="52">
        <f t="shared" si="4"/>
        <v>0</v>
      </c>
      <c r="K124" s="52">
        <f t="shared" si="4"/>
        <v>0</v>
      </c>
      <c r="L124" s="52">
        <f t="shared" si="4"/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</row>
    <row r="125" spans="1:30">
      <c r="A125" s="137"/>
      <c r="B125" s="137"/>
      <c r="C125" s="137"/>
      <c r="D125" s="137" t="s">
        <v>55</v>
      </c>
      <c r="E125" s="137" t="s">
        <v>197</v>
      </c>
      <c r="F125" s="52">
        <f t="shared" si="3"/>
        <v>173.3</v>
      </c>
      <c r="G125" s="52">
        <f t="shared" si="4"/>
        <v>173.3</v>
      </c>
      <c r="H125" s="52">
        <f t="shared" si="4"/>
        <v>173.3</v>
      </c>
      <c r="I125" s="52">
        <f t="shared" si="4"/>
        <v>0</v>
      </c>
      <c r="J125" s="52">
        <f t="shared" si="4"/>
        <v>0</v>
      </c>
      <c r="K125" s="52">
        <f t="shared" si="4"/>
        <v>0</v>
      </c>
      <c r="L125" s="52">
        <f t="shared" si="4"/>
        <v>0</v>
      </c>
      <c r="M125" s="52">
        <v>144.30000000000001</v>
      </c>
      <c r="N125" s="52">
        <v>144.30000000000001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29</v>
      </c>
      <c r="Z125" s="52">
        <v>29</v>
      </c>
      <c r="AA125" s="52">
        <v>0</v>
      </c>
      <c r="AB125" s="52">
        <v>0</v>
      </c>
      <c r="AC125" s="52">
        <v>0</v>
      </c>
      <c r="AD125" s="52">
        <v>0</v>
      </c>
    </row>
    <row r="126" spans="1:30">
      <c r="A126" s="137"/>
      <c r="B126" s="137"/>
      <c r="C126" s="137"/>
      <c r="D126" s="137" t="s">
        <v>226</v>
      </c>
      <c r="E126" s="137" t="s">
        <v>197</v>
      </c>
      <c r="F126" s="52">
        <f t="shared" si="3"/>
        <v>7539</v>
      </c>
      <c r="G126" s="52">
        <f t="shared" si="4"/>
        <v>7539</v>
      </c>
      <c r="H126" s="52">
        <f t="shared" si="4"/>
        <v>7539</v>
      </c>
      <c r="I126" s="52">
        <f t="shared" si="4"/>
        <v>0</v>
      </c>
      <c r="J126" s="52">
        <f t="shared" si="4"/>
        <v>0</v>
      </c>
      <c r="K126" s="52">
        <f t="shared" si="4"/>
        <v>0</v>
      </c>
      <c r="L126" s="52">
        <f t="shared" si="4"/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7539</v>
      </c>
      <c r="Z126" s="52">
        <v>7539</v>
      </c>
      <c r="AA126" s="52">
        <v>0</v>
      </c>
      <c r="AB126" s="52">
        <v>0</v>
      </c>
      <c r="AC126" s="52">
        <v>0</v>
      </c>
      <c r="AD126" s="52">
        <v>0</v>
      </c>
    </row>
    <row r="127" spans="1:30">
      <c r="A127" s="137"/>
      <c r="B127" s="137"/>
      <c r="C127" s="137" t="s">
        <v>227</v>
      </c>
      <c r="D127" s="137" t="s">
        <v>197</v>
      </c>
      <c r="E127" s="137" t="s">
        <v>197</v>
      </c>
      <c r="F127" s="52">
        <f t="shared" si="3"/>
        <v>20242.900000000001</v>
      </c>
      <c r="G127" s="52">
        <f t="shared" si="4"/>
        <v>20242.900000000001</v>
      </c>
      <c r="H127" s="52">
        <f t="shared" si="4"/>
        <v>20242.900000000001</v>
      </c>
      <c r="I127" s="52">
        <f t="shared" si="4"/>
        <v>0</v>
      </c>
      <c r="J127" s="52">
        <f t="shared" si="4"/>
        <v>0</v>
      </c>
      <c r="K127" s="52">
        <f t="shared" si="4"/>
        <v>0</v>
      </c>
      <c r="L127" s="52">
        <f t="shared" si="4"/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80.5</v>
      </c>
      <c r="T127" s="52">
        <v>80.5</v>
      </c>
      <c r="U127" s="52">
        <v>0</v>
      </c>
      <c r="V127" s="52">
        <v>0</v>
      </c>
      <c r="W127" s="52">
        <v>0</v>
      </c>
      <c r="X127" s="52">
        <v>0</v>
      </c>
      <c r="Y127" s="52">
        <v>20162.400000000001</v>
      </c>
      <c r="Z127" s="52">
        <v>20162.400000000001</v>
      </c>
      <c r="AA127" s="52">
        <v>0</v>
      </c>
      <c r="AB127" s="52">
        <v>0</v>
      </c>
      <c r="AC127" s="52">
        <v>0</v>
      </c>
      <c r="AD127" s="52">
        <v>0</v>
      </c>
    </row>
    <row r="128" spans="1:30">
      <c r="A128" s="137" t="s">
        <v>125</v>
      </c>
      <c r="B128" s="137" t="s">
        <v>127</v>
      </c>
      <c r="C128" s="137" t="s">
        <v>123</v>
      </c>
      <c r="D128" s="137"/>
      <c r="E128" s="137" t="s">
        <v>197</v>
      </c>
      <c r="F128" s="52">
        <f t="shared" si="3"/>
        <v>97891.1</v>
      </c>
      <c r="G128" s="52">
        <f t="shared" si="4"/>
        <v>60018.8</v>
      </c>
      <c r="H128" s="52">
        <f t="shared" si="4"/>
        <v>60018.8</v>
      </c>
      <c r="I128" s="52">
        <f t="shared" si="4"/>
        <v>0</v>
      </c>
      <c r="J128" s="52">
        <f t="shared" si="4"/>
        <v>29789.699999999997</v>
      </c>
      <c r="K128" s="52">
        <f t="shared" si="4"/>
        <v>8082.6</v>
      </c>
      <c r="L128" s="52">
        <f t="shared" si="4"/>
        <v>0</v>
      </c>
      <c r="M128" s="52">
        <v>18872.3</v>
      </c>
      <c r="N128" s="52">
        <v>18872.3</v>
      </c>
      <c r="O128" s="52">
        <v>0</v>
      </c>
      <c r="P128" s="52">
        <v>17551.8</v>
      </c>
      <c r="Q128" s="52">
        <v>8082.6</v>
      </c>
      <c r="R128" s="52">
        <v>0</v>
      </c>
      <c r="S128" s="52">
        <v>317.39999999999998</v>
      </c>
      <c r="T128" s="52">
        <v>317.39999999999998</v>
      </c>
      <c r="U128" s="52">
        <v>0</v>
      </c>
      <c r="V128" s="52">
        <v>0</v>
      </c>
      <c r="W128" s="52">
        <v>0</v>
      </c>
      <c r="X128" s="52">
        <v>0</v>
      </c>
      <c r="Y128" s="52">
        <v>40829.1</v>
      </c>
      <c r="Z128" s="52">
        <v>40829.1</v>
      </c>
      <c r="AA128" s="52">
        <v>0</v>
      </c>
      <c r="AB128" s="52">
        <v>12237.9</v>
      </c>
      <c r="AC128" s="52">
        <v>0</v>
      </c>
      <c r="AD128" s="52">
        <v>0</v>
      </c>
    </row>
    <row r="129" spans="1:30">
      <c r="A129" s="137"/>
      <c r="B129" s="137"/>
      <c r="C129" s="137" t="s">
        <v>198</v>
      </c>
      <c r="D129" s="137" t="s">
        <v>58</v>
      </c>
      <c r="E129" s="137" t="s">
        <v>197</v>
      </c>
      <c r="F129" s="52">
        <f t="shared" si="3"/>
        <v>37872.299999999996</v>
      </c>
      <c r="G129" s="52">
        <f t="shared" si="4"/>
        <v>0</v>
      </c>
      <c r="H129" s="52">
        <f t="shared" si="4"/>
        <v>0</v>
      </c>
      <c r="I129" s="52">
        <f t="shared" si="4"/>
        <v>0</v>
      </c>
      <c r="J129" s="52">
        <f t="shared" ref="J129:L130" si="5">SUM(P129,V129,AB129)</f>
        <v>29789.699999999997</v>
      </c>
      <c r="K129" s="52">
        <f t="shared" si="5"/>
        <v>8082.6</v>
      </c>
      <c r="L129" s="52">
        <f t="shared" si="5"/>
        <v>0</v>
      </c>
      <c r="M129" s="52">
        <v>0</v>
      </c>
      <c r="N129" s="52">
        <v>0</v>
      </c>
      <c r="O129" s="52">
        <v>0</v>
      </c>
      <c r="P129" s="52">
        <v>17551.8</v>
      </c>
      <c r="Q129" s="52">
        <v>8082.6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12237.9</v>
      </c>
      <c r="AC129" s="52">
        <v>0</v>
      </c>
      <c r="AD129" s="52">
        <v>0</v>
      </c>
    </row>
    <row r="130" spans="1:30">
      <c r="A130" s="137"/>
      <c r="B130" s="137"/>
      <c r="C130" s="137"/>
      <c r="D130" s="137" t="s">
        <v>153</v>
      </c>
      <c r="E130" s="51" t="s">
        <v>58</v>
      </c>
      <c r="F130" s="52">
        <f t="shared" ref="F130:F193" si="6">SUM(H130:L130)</f>
        <v>34911.599999999999</v>
      </c>
      <c r="G130" s="52">
        <f t="shared" ref="G130:L172" si="7">SUM(M130,S130,Y130)</f>
        <v>0</v>
      </c>
      <c r="H130" s="52">
        <f t="shared" si="7"/>
        <v>0</v>
      </c>
      <c r="I130" s="52">
        <f t="shared" si="7"/>
        <v>0</v>
      </c>
      <c r="J130" s="52">
        <f t="shared" si="5"/>
        <v>27627.1</v>
      </c>
      <c r="K130" s="52">
        <f t="shared" si="5"/>
        <v>7284.5</v>
      </c>
      <c r="L130" s="52">
        <f t="shared" si="5"/>
        <v>0</v>
      </c>
      <c r="M130" s="52">
        <v>0</v>
      </c>
      <c r="N130" s="52">
        <v>0</v>
      </c>
      <c r="O130" s="52">
        <v>0</v>
      </c>
      <c r="P130" s="52">
        <v>15818.6</v>
      </c>
      <c r="Q130" s="52">
        <v>7284.5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11808.5</v>
      </c>
      <c r="AC130" s="52">
        <v>0</v>
      </c>
      <c r="AD130" s="52">
        <v>0</v>
      </c>
    </row>
    <row r="131" spans="1:30">
      <c r="A131" s="137"/>
      <c r="B131" s="137"/>
      <c r="C131" s="137"/>
      <c r="D131" s="137"/>
      <c r="E131" s="51" t="s">
        <v>199</v>
      </c>
      <c r="F131" s="52">
        <f t="shared" si="6"/>
        <v>8643.6</v>
      </c>
      <c r="G131" s="52">
        <f t="shared" si="7"/>
        <v>0</v>
      </c>
      <c r="H131" s="52">
        <f t="shared" si="7"/>
        <v>0</v>
      </c>
      <c r="I131" s="52">
        <f t="shared" si="7"/>
        <v>0</v>
      </c>
      <c r="J131" s="52">
        <f t="shared" si="7"/>
        <v>6313.7000000000007</v>
      </c>
      <c r="K131" s="52">
        <f t="shared" si="7"/>
        <v>2329.9</v>
      </c>
      <c r="L131" s="52">
        <f t="shared" si="7"/>
        <v>0</v>
      </c>
      <c r="M131" s="52">
        <v>0</v>
      </c>
      <c r="N131" s="52">
        <v>0</v>
      </c>
      <c r="O131" s="52">
        <v>0</v>
      </c>
      <c r="P131" s="52">
        <v>5059.6000000000004</v>
      </c>
      <c r="Q131" s="52">
        <v>2329.9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1254.0999999999999</v>
      </c>
      <c r="AC131" s="52">
        <v>0</v>
      </c>
      <c r="AD131" s="52">
        <v>0</v>
      </c>
    </row>
    <row r="132" spans="1:30" ht="31.2">
      <c r="A132" s="137"/>
      <c r="B132" s="137"/>
      <c r="C132" s="137"/>
      <c r="D132" s="137"/>
      <c r="E132" s="51" t="s">
        <v>200</v>
      </c>
      <c r="F132" s="52">
        <f t="shared" si="6"/>
        <v>15491.5</v>
      </c>
      <c r="G132" s="52">
        <f t="shared" si="7"/>
        <v>0</v>
      </c>
      <c r="H132" s="52">
        <f t="shared" si="7"/>
        <v>0</v>
      </c>
      <c r="I132" s="52">
        <f t="shared" si="7"/>
        <v>0</v>
      </c>
      <c r="J132" s="52">
        <f t="shared" si="7"/>
        <v>13441.8</v>
      </c>
      <c r="K132" s="52">
        <f t="shared" si="7"/>
        <v>2049.6999999999998</v>
      </c>
      <c r="L132" s="52">
        <f t="shared" si="7"/>
        <v>0</v>
      </c>
      <c r="M132" s="52">
        <v>0</v>
      </c>
      <c r="N132" s="52">
        <v>0</v>
      </c>
      <c r="O132" s="52">
        <v>0</v>
      </c>
      <c r="P132" s="52">
        <v>4450.8999999999996</v>
      </c>
      <c r="Q132" s="52">
        <v>2049.6999999999998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8990.9</v>
      </c>
      <c r="AC132" s="52">
        <v>0</v>
      </c>
      <c r="AD132" s="52">
        <v>0</v>
      </c>
    </row>
    <row r="133" spans="1:30">
      <c r="A133" s="137"/>
      <c r="B133" s="137"/>
      <c r="C133" s="137"/>
      <c r="D133" s="137"/>
      <c r="E133" s="51" t="s">
        <v>201</v>
      </c>
      <c r="F133" s="52">
        <f t="shared" si="6"/>
        <v>256</v>
      </c>
      <c r="G133" s="52">
        <f t="shared" si="7"/>
        <v>0</v>
      </c>
      <c r="H133" s="52">
        <f t="shared" si="7"/>
        <v>0</v>
      </c>
      <c r="I133" s="52">
        <f t="shared" si="7"/>
        <v>0</v>
      </c>
      <c r="J133" s="52">
        <f t="shared" si="7"/>
        <v>187</v>
      </c>
      <c r="K133" s="52">
        <f t="shared" si="7"/>
        <v>69</v>
      </c>
      <c r="L133" s="52">
        <f t="shared" si="7"/>
        <v>0</v>
      </c>
      <c r="M133" s="52">
        <v>0</v>
      </c>
      <c r="N133" s="52">
        <v>0</v>
      </c>
      <c r="O133" s="52">
        <v>0</v>
      </c>
      <c r="P133" s="52">
        <v>149.9</v>
      </c>
      <c r="Q133" s="52">
        <v>69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37.1</v>
      </c>
      <c r="AC133" s="52">
        <v>0</v>
      </c>
      <c r="AD133" s="52">
        <v>0</v>
      </c>
    </row>
    <row r="134" spans="1:30">
      <c r="A134" s="137"/>
      <c r="B134" s="137"/>
      <c r="C134" s="137"/>
      <c r="D134" s="137"/>
      <c r="E134" s="51" t="s">
        <v>202</v>
      </c>
      <c r="F134" s="52">
        <f t="shared" si="6"/>
        <v>511.00000000000006</v>
      </c>
      <c r="G134" s="52">
        <f t="shared" si="7"/>
        <v>0</v>
      </c>
      <c r="H134" s="52">
        <f t="shared" si="7"/>
        <v>0</v>
      </c>
      <c r="I134" s="52">
        <f t="shared" si="7"/>
        <v>0</v>
      </c>
      <c r="J134" s="52">
        <f t="shared" si="7"/>
        <v>373.20000000000005</v>
      </c>
      <c r="K134" s="52">
        <f t="shared" si="7"/>
        <v>137.80000000000001</v>
      </c>
      <c r="L134" s="52">
        <f t="shared" si="7"/>
        <v>0</v>
      </c>
      <c r="M134" s="52">
        <v>0</v>
      </c>
      <c r="N134" s="52">
        <v>0</v>
      </c>
      <c r="O134" s="52">
        <v>0</v>
      </c>
      <c r="P134" s="52">
        <v>299.10000000000002</v>
      </c>
      <c r="Q134" s="52">
        <v>137.80000000000001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74.099999999999994</v>
      </c>
      <c r="AC134" s="52">
        <v>0</v>
      </c>
      <c r="AD134" s="52">
        <v>0</v>
      </c>
    </row>
    <row r="135" spans="1:30" ht="31.2">
      <c r="A135" s="137"/>
      <c r="B135" s="137"/>
      <c r="C135" s="137"/>
      <c r="D135" s="137"/>
      <c r="E135" s="51" t="s">
        <v>203</v>
      </c>
      <c r="F135" s="52">
        <f t="shared" si="6"/>
        <v>1160.1000000000001</v>
      </c>
      <c r="G135" s="52">
        <f t="shared" si="7"/>
        <v>0</v>
      </c>
      <c r="H135" s="52">
        <f t="shared" si="7"/>
        <v>0</v>
      </c>
      <c r="I135" s="52">
        <f t="shared" si="7"/>
        <v>0</v>
      </c>
      <c r="J135" s="52">
        <f t="shared" si="7"/>
        <v>847.40000000000009</v>
      </c>
      <c r="K135" s="52">
        <f t="shared" si="7"/>
        <v>312.7</v>
      </c>
      <c r="L135" s="52">
        <f t="shared" si="7"/>
        <v>0</v>
      </c>
      <c r="M135" s="52">
        <v>0</v>
      </c>
      <c r="N135" s="52">
        <v>0</v>
      </c>
      <c r="O135" s="52">
        <v>0</v>
      </c>
      <c r="P135" s="52">
        <v>679.1</v>
      </c>
      <c r="Q135" s="52">
        <v>312.7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168.3</v>
      </c>
      <c r="AC135" s="52">
        <v>0</v>
      </c>
      <c r="AD135" s="52">
        <v>0</v>
      </c>
    </row>
    <row r="136" spans="1:30">
      <c r="A136" s="137"/>
      <c r="B136" s="137"/>
      <c r="C136" s="137"/>
      <c r="D136" s="137"/>
      <c r="E136" s="51" t="s">
        <v>204</v>
      </c>
      <c r="F136" s="52">
        <f t="shared" si="6"/>
        <v>254.89999999999998</v>
      </c>
      <c r="G136" s="52">
        <f t="shared" si="7"/>
        <v>0</v>
      </c>
      <c r="H136" s="52">
        <f t="shared" si="7"/>
        <v>0</v>
      </c>
      <c r="I136" s="52">
        <f t="shared" si="7"/>
        <v>0</v>
      </c>
      <c r="J136" s="52">
        <f t="shared" si="7"/>
        <v>186.2</v>
      </c>
      <c r="K136" s="52">
        <f t="shared" si="7"/>
        <v>68.7</v>
      </c>
      <c r="L136" s="52">
        <f t="shared" si="7"/>
        <v>0</v>
      </c>
      <c r="M136" s="52">
        <v>0</v>
      </c>
      <c r="N136" s="52">
        <v>0</v>
      </c>
      <c r="O136" s="52">
        <v>0</v>
      </c>
      <c r="P136" s="52">
        <v>149.19999999999999</v>
      </c>
      <c r="Q136" s="52">
        <v>68.7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37</v>
      </c>
      <c r="AC136" s="52">
        <v>0</v>
      </c>
      <c r="AD136" s="52">
        <v>0</v>
      </c>
    </row>
    <row r="137" spans="1:30">
      <c r="A137" s="137"/>
      <c r="B137" s="137"/>
      <c r="C137" s="137"/>
      <c r="D137" s="137"/>
      <c r="E137" s="51" t="s">
        <v>55</v>
      </c>
      <c r="F137" s="52">
        <f t="shared" si="6"/>
        <v>8594.5</v>
      </c>
      <c r="G137" s="52">
        <f t="shared" si="7"/>
        <v>0</v>
      </c>
      <c r="H137" s="52">
        <f t="shared" si="7"/>
        <v>0</v>
      </c>
      <c r="I137" s="52">
        <f t="shared" si="7"/>
        <v>0</v>
      </c>
      <c r="J137" s="52">
        <f t="shared" si="7"/>
        <v>6277.8</v>
      </c>
      <c r="K137" s="52">
        <f t="shared" si="7"/>
        <v>2316.6999999999998</v>
      </c>
      <c r="L137" s="52">
        <f t="shared" si="7"/>
        <v>0</v>
      </c>
      <c r="M137" s="52">
        <v>0</v>
      </c>
      <c r="N137" s="52">
        <v>0</v>
      </c>
      <c r="O137" s="52">
        <v>0</v>
      </c>
      <c r="P137" s="52">
        <v>5030.8</v>
      </c>
      <c r="Q137" s="52">
        <v>2316.6999999999998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1247</v>
      </c>
      <c r="AC137" s="52">
        <v>0</v>
      </c>
      <c r="AD137" s="52">
        <v>0</v>
      </c>
    </row>
    <row r="138" spans="1:30">
      <c r="A138" s="137"/>
      <c r="B138" s="137"/>
      <c r="C138" s="137"/>
      <c r="D138" s="137" t="s">
        <v>154</v>
      </c>
      <c r="E138" s="51" t="s">
        <v>58</v>
      </c>
      <c r="F138" s="52">
        <f t="shared" si="6"/>
        <v>2936.3</v>
      </c>
      <c r="G138" s="52">
        <f t="shared" si="7"/>
        <v>0</v>
      </c>
      <c r="H138" s="52">
        <f t="shared" si="7"/>
        <v>0</v>
      </c>
      <c r="I138" s="52">
        <f t="shared" si="7"/>
        <v>0</v>
      </c>
      <c r="J138" s="52">
        <f t="shared" si="7"/>
        <v>2144.8000000000002</v>
      </c>
      <c r="K138" s="52">
        <f t="shared" si="7"/>
        <v>791.5</v>
      </c>
      <c r="L138" s="52">
        <f t="shared" si="7"/>
        <v>0</v>
      </c>
      <c r="M138" s="52">
        <v>0</v>
      </c>
      <c r="N138" s="52">
        <v>0</v>
      </c>
      <c r="O138" s="52">
        <v>0</v>
      </c>
      <c r="P138" s="52">
        <v>1718.9</v>
      </c>
      <c r="Q138" s="52">
        <v>791.5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425.9</v>
      </c>
      <c r="AC138" s="52">
        <v>0</v>
      </c>
      <c r="AD138" s="52">
        <v>0</v>
      </c>
    </row>
    <row r="139" spans="1:30">
      <c r="A139" s="137"/>
      <c r="B139" s="137"/>
      <c r="C139" s="137"/>
      <c r="D139" s="137"/>
      <c r="E139" s="51" t="s">
        <v>205</v>
      </c>
      <c r="F139" s="52">
        <f t="shared" si="6"/>
        <v>1018.6999999999999</v>
      </c>
      <c r="G139" s="52">
        <f t="shared" si="7"/>
        <v>0</v>
      </c>
      <c r="H139" s="52">
        <f t="shared" si="7"/>
        <v>0</v>
      </c>
      <c r="I139" s="52">
        <f t="shared" si="7"/>
        <v>0</v>
      </c>
      <c r="J139" s="52">
        <f t="shared" si="7"/>
        <v>744.09999999999991</v>
      </c>
      <c r="K139" s="52">
        <f t="shared" si="7"/>
        <v>274.60000000000002</v>
      </c>
      <c r="L139" s="52">
        <f t="shared" si="7"/>
        <v>0</v>
      </c>
      <c r="M139" s="52">
        <v>0</v>
      </c>
      <c r="N139" s="52">
        <v>0</v>
      </c>
      <c r="O139" s="52">
        <v>0</v>
      </c>
      <c r="P139" s="52">
        <v>596.29999999999995</v>
      </c>
      <c r="Q139" s="52">
        <v>274.60000000000002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147.80000000000001</v>
      </c>
      <c r="AC139" s="52">
        <v>0</v>
      </c>
      <c r="AD139" s="52">
        <v>0</v>
      </c>
    </row>
    <row r="140" spans="1:30">
      <c r="A140" s="137"/>
      <c r="B140" s="137"/>
      <c r="C140" s="137"/>
      <c r="D140" s="137"/>
      <c r="E140" s="51" t="s">
        <v>206</v>
      </c>
      <c r="F140" s="52">
        <f t="shared" si="6"/>
        <v>941.60000000000014</v>
      </c>
      <c r="G140" s="52">
        <f t="shared" si="7"/>
        <v>0</v>
      </c>
      <c r="H140" s="52">
        <f t="shared" si="7"/>
        <v>0</v>
      </c>
      <c r="I140" s="52">
        <f t="shared" si="7"/>
        <v>0</v>
      </c>
      <c r="J140" s="52">
        <f t="shared" si="7"/>
        <v>687.80000000000007</v>
      </c>
      <c r="K140" s="52">
        <f t="shared" si="7"/>
        <v>253.8</v>
      </c>
      <c r="L140" s="52">
        <f t="shared" si="7"/>
        <v>0</v>
      </c>
      <c r="M140" s="52">
        <v>0</v>
      </c>
      <c r="N140" s="52">
        <v>0</v>
      </c>
      <c r="O140" s="52">
        <v>0</v>
      </c>
      <c r="P140" s="52">
        <v>551.20000000000005</v>
      </c>
      <c r="Q140" s="52">
        <v>253.8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136.6</v>
      </c>
      <c r="AC140" s="52">
        <v>0</v>
      </c>
      <c r="AD140" s="52">
        <v>0</v>
      </c>
    </row>
    <row r="141" spans="1:30">
      <c r="A141" s="137"/>
      <c r="B141" s="137"/>
      <c r="C141" s="137"/>
      <c r="D141" s="137"/>
      <c r="E141" s="51" t="s">
        <v>207</v>
      </c>
      <c r="F141" s="52">
        <f t="shared" si="6"/>
        <v>86.4</v>
      </c>
      <c r="G141" s="52">
        <f t="shared" si="7"/>
        <v>0</v>
      </c>
      <c r="H141" s="52">
        <f t="shared" si="7"/>
        <v>0</v>
      </c>
      <c r="I141" s="52">
        <f t="shared" si="7"/>
        <v>0</v>
      </c>
      <c r="J141" s="52">
        <f t="shared" si="7"/>
        <v>63.1</v>
      </c>
      <c r="K141" s="52">
        <f t="shared" si="7"/>
        <v>23.3</v>
      </c>
      <c r="L141" s="52">
        <f t="shared" si="7"/>
        <v>0</v>
      </c>
      <c r="M141" s="52">
        <v>0</v>
      </c>
      <c r="N141" s="52">
        <v>0</v>
      </c>
      <c r="O141" s="52">
        <v>0</v>
      </c>
      <c r="P141" s="52">
        <v>50.6</v>
      </c>
      <c r="Q141" s="52">
        <v>23.3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12.5</v>
      </c>
      <c r="AC141" s="52">
        <v>0</v>
      </c>
      <c r="AD141" s="52">
        <v>0</v>
      </c>
    </row>
    <row r="142" spans="1:30" ht="31.2">
      <c r="A142" s="137"/>
      <c r="B142" s="137"/>
      <c r="C142" s="137"/>
      <c r="D142" s="137"/>
      <c r="E142" s="51" t="s">
        <v>208</v>
      </c>
      <c r="F142" s="52">
        <f t="shared" si="6"/>
        <v>62.3</v>
      </c>
      <c r="G142" s="52">
        <f t="shared" si="7"/>
        <v>0</v>
      </c>
      <c r="H142" s="52">
        <f t="shared" si="7"/>
        <v>0</v>
      </c>
      <c r="I142" s="52">
        <f t="shared" si="7"/>
        <v>0</v>
      </c>
      <c r="J142" s="52">
        <f t="shared" si="7"/>
        <v>45.5</v>
      </c>
      <c r="K142" s="52">
        <f t="shared" si="7"/>
        <v>16.8</v>
      </c>
      <c r="L142" s="52">
        <f t="shared" si="7"/>
        <v>0</v>
      </c>
      <c r="M142" s="52">
        <v>0</v>
      </c>
      <c r="N142" s="52">
        <v>0</v>
      </c>
      <c r="O142" s="52">
        <v>0</v>
      </c>
      <c r="P142" s="52">
        <v>36.5</v>
      </c>
      <c r="Q142" s="52">
        <v>16.8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9</v>
      </c>
      <c r="AC142" s="52">
        <v>0</v>
      </c>
      <c r="AD142" s="52">
        <v>0</v>
      </c>
    </row>
    <row r="143" spans="1:30">
      <c r="A143" s="137"/>
      <c r="B143" s="137"/>
      <c r="C143" s="137"/>
      <c r="D143" s="137"/>
      <c r="E143" s="51" t="s">
        <v>209</v>
      </c>
      <c r="F143" s="52">
        <f t="shared" si="6"/>
        <v>0</v>
      </c>
      <c r="G143" s="52">
        <f t="shared" si="7"/>
        <v>0</v>
      </c>
      <c r="H143" s="52">
        <f t="shared" si="7"/>
        <v>0</v>
      </c>
      <c r="I143" s="52">
        <f t="shared" si="7"/>
        <v>0</v>
      </c>
      <c r="J143" s="52">
        <f t="shared" si="7"/>
        <v>0</v>
      </c>
      <c r="K143" s="52">
        <f t="shared" si="7"/>
        <v>0</v>
      </c>
      <c r="L143" s="52">
        <f t="shared" si="7"/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</row>
    <row r="144" spans="1:30">
      <c r="A144" s="137"/>
      <c r="B144" s="137"/>
      <c r="C144" s="137"/>
      <c r="D144" s="137"/>
      <c r="E144" s="51" t="s">
        <v>55</v>
      </c>
      <c r="F144" s="52">
        <f t="shared" si="6"/>
        <v>827.3</v>
      </c>
      <c r="G144" s="52">
        <f t="shared" si="7"/>
        <v>0</v>
      </c>
      <c r="H144" s="52">
        <f t="shared" si="7"/>
        <v>0</v>
      </c>
      <c r="I144" s="52">
        <f t="shared" si="7"/>
        <v>0</v>
      </c>
      <c r="J144" s="52">
        <f t="shared" si="7"/>
        <v>604.29999999999995</v>
      </c>
      <c r="K144" s="52">
        <f t="shared" si="7"/>
        <v>223</v>
      </c>
      <c r="L144" s="52">
        <f t="shared" si="7"/>
        <v>0</v>
      </c>
      <c r="M144" s="52">
        <v>0</v>
      </c>
      <c r="N144" s="52">
        <v>0</v>
      </c>
      <c r="O144" s="52">
        <v>0</v>
      </c>
      <c r="P144" s="52">
        <v>484.3</v>
      </c>
      <c r="Q144" s="52">
        <v>223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120</v>
      </c>
      <c r="AC144" s="52">
        <v>0</v>
      </c>
      <c r="AD144" s="52">
        <v>0</v>
      </c>
    </row>
    <row r="145" spans="1:30" ht="62.4">
      <c r="A145" s="137"/>
      <c r="B145" s="137"/>
      <c r="C145" s="137"/>
      <c r="D145" s="51" t="s">
        <v>210</v>
      </c>
      <c r="E145" s="51" t="s">
        <v>233</v>
      </c>
      <c r="F145" s="52">
        <f t="shared" si="6"/>
        <v>24.4</v>
      </c>
      <c r="G145" s="52">
        <f t="shared" si="7"/>
        <v>0</v>
      </c>
      <c r="H145" s="52">
        <f t="shared" si="7"/>
        <v>0</v>
      </c>
      <c r="I145" s="52">
        <f t="shared" si="7"/>
        <v>0</v>
      </c>
      <c r="J145" s="52">
        <f t="shared" si="7"/>
        <v>17.8</v>
      </c>
      <c r="K145" s="52">
        <f t="shared" si="7"/>
        <v>6.6</v>
      </c>
      <c r="L145" s="52">
        <f t="shared" si="7"/>
        <v>0</v>
      </c>
      <c r="M145" s="52">
        <v>0</v>
      </c>
      <c r="N145" s="52">
        <v>0</v>
      </c>
      <c r="O145" s="52">
        <v>0</v>
      </c>
      <c r="P145" s="52">
        <v>14.3</v>
      </c>
      <c r="Q145" s="52">
        <v>6.6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3.5</v>
      </c>
      <c r="AC145" s="52">
        <v>0</v>
      </c>
      <c r="AD145" s="52">
        <v>0</v>
      </c>
    </row>
    <row r="146" spans="1:30">
      <c r="A146" s="137"/>
      <c r="B146" s="137"/>
      <c r="C146" s="137"/>
      <c r="D146" s="137" t="s">
        <v>211</v>
      </c>
      <c r="E146" s="137" t="s">
        <v>197</v>
      </c>
      <c r="F146" s="52">
        <f t="shared" si="6"/>
        <v>0</v>
      </c>
      <c r="G146" s="52">
        <f t="shared" si="7"/>
        <v>0</v>
      </c>
      <c r="H146" s="52">
        <f t="shared" si="7"/>
        <v>0</v>
      </c>
      <c r="I146" s="52">
        <f t="shared" si="7"/>
        <v>0</v>
      </c>
      <c r="J146" s="52">
        <f t="shared" si="7"/>
        <v>0</v>
      </c>
      <c r="K146" s="52">
        <f t="shared" si="7"/>
        <v>0</v>
      </c>
      <c r="L146" s="52">
        <f t="shared" si="7"/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</row>
    <row r="147" spans="1:30">
      <c r="A147" s="137"/>
      <c r="B147" s="137"/>
      <c r="C147" s="137" t="s">
        <v>212</v>
      </c>
      <c r="D147" s="137" t="s">
        <v>58</v>
      </c>
      <c r="E147" s="137" t="s">
        <v>197</v>
      </c>
      <c r="F147" s="52">
        <f t="shared" si="6"/>
        <v>33678.5</v>
      </c>
      <c r="G147" s="52">
        <f t="shared" si="7"/>
        <v>33678.5</v>
      </c>
      <c r="H147" s="52">
        <f t="shared" si="7"/>
        <v>33678.5</v>
      </c>
      <c r="I147" s="52">
        <f t="shared" si="7"/>
        <v>0</v>
      </c>
      <c r="J147" s="52">
        <f t="shared" si="7"/>
        <v>0</v>
      </c>
      <c r="K147" s="52">
        <f t="shared" si="7"/>
        <v>0</v>
      </c>
      <c r="L147" s="52">
        <f t="shared" si="7"/>
        <v>0</v>
      </c>
      <c r="M147" s="52">
        <v>5229.7</v>
      </c>
      <c r="N147" s="52">
        <v>5229.7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28448.799999999999</v>
      </c>
      <c r="Z147" s="52">
        <v>28448.799999999999</v>
      </c>
      <c r="AA147" s="52">
        <v>0</v>
      </c>
      <c r="AB147" s="52">
        <v>0</v>
      </c>
      <c r="AC147" s="52">
        <v>0</v>
      </c>
      <c r="AD147" s="52">
        <v>0</v>
      </c>
    </row>
    <row r="148" spans="1:30">
      <c r="A148" s="137"/>
      <c r="B148" s="137"/>
      <c r="C148" s="137"/>
      <c r="D148" s="137" t="s">
        <v>199</v>
      </c>
      <c r="E148" s="51" t="s">
        <v>213</v>
      </c>
      <c r="F148" s="52">
        <f t="shared" si="6"/>
        <v>8.1</v>
      </c>
      <c r="G148" s="52">
        <f t="shared" si="7"/>
        <v>8.1</v>
      </c>
      <c r="H148" s="52">
        <f t="shared" si="7"/>
        <v>8.1</v>
      </c>
      <c r="I148" s="52">
        <f t="shared" si="7"/>
        <v>0</v>
      </c>
      <c r="J148" s="52">
        <f t="shared" si="7"/>
        <v>0</v>
      </c>
      <c r="K148" s="52">
        <f t="shared" si="7"/>
        <v>0</v>
      </c>
      <c r="L148" s="52">
        <f t="shared" si="7"/>
        <v>0</v>
      </c>
      <c r="M148" s="52">
        <v>8.1</v>
      </c>
      <c r="N148" s="52">
        <v>8.1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</row>
    <row r="149" spans="1:30">
      <c r="A149" s="137"/>
      <c r="B149" s="137"/>
      <c r="C149" s="137"/>
      <c r="D149" s="137"/>
      <c r="E149" s="51" t="s">
        <v>55</v>
      </c>
      <c r="F149" s="52">
        <f t="shared" si="6"/>
        <v>11320.2</v>
      </c>
      <c r="G149" s="52">
        <f t="shared" si="7"/>
        <v>11320.2</v>
      </c>
      <c r="H149" s="52">
        <f t="shared" si="7"/>
        <v>11320.2</v>
      </c>
      <c r="I149" s="52">
        <f t="shared" si="7"/>
        <v>0</v>
      </c>
      <c r="J149" s="52">
        <f t="shared" si="7"/>
        <v>0</v>
      </c>
      <c r="K149" s="52">
        <f t="shared" si="7"/>
        <v>0</v>
      </c>
      <c r="L149" s="52">
        <f t="shared" si="7"/>
        <v>0</v>
      </c>
      <c r="M149" s="52">
        <v>1168</v>
      </c>
      <c r="N149" s="52">
        <v>1168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10152.200000000001</v>
      </c>
      <c r="Z149" s="52">
        <v>10152.200000000001</v>
      </c>
      <c r="AA149" s="52">
        <v>0</v>
      </c>
      <c r="AB149" s="52">
        <v>0</v>
      </c>
      <c r="AC149" s="52">
        <v>0</v>
      </c>
      <c r="AD149" s="52">
        <v>0</v>
      </c>
    </row>
    <row r="150" spans="1:30">
      <c r="A150" s="137"/>
      <c r="B150" s="137"/>
      <c r="C150" s="137"/>
      <c r="D150" s="137" t="s">
        <v>112</v>
      </c>
      <c r="E150" s="137" t="s">
        <v>197</v>
      </c>
      <c r="F150" s="52">
        <f t="shared" si="6"/>
        <v>329.6</v>
      </c>
      <c r="G150" s="52">
        <f t="shared" si="7"/>
        <v>329.6</v>
      </c>
      <c r="H150" s="52">
        <f t="shared" si="7"/>
        <v>329.6</v>
      </c>
      <c r="I150" s="52">
        <f t="shared" si="7"/>
        <v>0</v>
      </c>
      <c r="J150" s="52">
        <f t="shared" si="7"/>
        <v>0</v>
      </c>
      <c r="K150" s="52">
        <f t="shared" si="7"/>
        <v>0</v>
      </c>
      <c r="L150" s="52">
        <f t="shared" si="7"/>
        <v>0</v>
      </c>
      <c r="M150" s="52">
        <v>62.1</v>
      </c>
      <c r="N150" s="52">
        <v>62.1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267.5</v>
      </c>
      <c r="Z150" s="52">
        <v>267.5</v>
      </c>
      <c r="AA150" s="52">
        <v>0</v>
      </c>
      <c r="AB150" s="52">
        <v>0</v>
      </c>
      <c r="AC150" s="52">
        <v>0</v>
      </c>
      <c r="AD150" s="52">
        <v>0</v>
      </c>
    </row>
    <row r="151" spans="1:30">
      <c r="A151" s="137"/>
      <c r="B151" s="137"/>
      <c r="C151" s="137"/>
      <c r="D151" s="137" t="s">
        <v>194</v>
      </c>
      <c r="E151" s="137" t="s">
        <v>197</v>
      </c>
      <c r="F151" s="52">
        <f t="shared" si="6"/>
        <v>729</v>
      </c>
      <c r="G151" s="52">
        <f t="shared" si="7"/>
        <v>729</v>
      </c>
      <c r="H151" s="52">
        <f t="shared" si="7"/>
        <v>729</v>
      </c>
      <c r="I151" s="52">
        <f t="shared" si="7"/>
        <v>0</v>
      </c>
      <c r="J151" s="52">
        <f t="shared" si="7"/>
        <v>0</v>
      </c>
      <c r="K151" s="52">
        <f t="shared" si="7"/>
        <v>0</v>
      </c>
      <c r="L151" s="52">
        <f t="shared" si="7"/>
        <v>0</v>
      </c>
      <c r="M151" s="52">
        <v>185.1</v>
      </c>
      <c r="N151" s="52">
        <v>185.1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543.9</v>
      </c>
      <c r="Z151" s="52">
        <v>543.9</v>
      </c>
      <c r="AA151" s="52">
        <v>0</v>
      </c>
      <c r="AB151" s="52">
        <v>0</v>
      </c>
      <c r="AC151" s="52">
        <v>0</v>
      </c>
      <c r="AD151" s="52">
        <v>0</v>
      </c>
    </row>
    <row r="152" spans="1:30">
      <c r="A152" s="137"/>
      <c r="B152" s="137"/>
      <c r="C152" s="137"/>
      <c r="D152" s="137" t="s">
        <v>200</v>
      </c>
      <c r="E152" s="51" t="s">
        <v>214</v>
      </c>
      <c r="F152" s="52">
        <f t="shared" si="6"/>
        <v>5266.3</v>
      </c>
      <c r="G152" s="52">
        <f t="shared" si="7"/>
        <v>5266.3</v>
      </c>
      <c r="H152" s="52">
        <f t="shared" si="7"/>
        <v>5266.3</v>
      </c>
      <c r="I152" s="52">
        <f t="shared" si="7"/>
        <v>0</v>
      </c>
      <c r="J152" s="52">
        <f t="shared" si="7"/>
        <v>0</v>
      </c>
      <c r="K152" s="52">
        <f t="shared" si="7"/>
        <v>0</v>
      </c>
      <c r="L152" s="52">
        <f t="shared" si="7"/>
        <v>0</v>
      </c>
      <c r="M152" s="52">
        <v>2033</v>
      </c>
      <c r="N152" s="52">
        <v>2033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3233.3</v>
      </c>
      <c r="Z152" s="52">
        <v>3233.3</v>
      </c>
      <c r="AA152" s="52">
        <v>0</v>
      </c>
      <c r="AB152" s="52">
        <v>0</v>
      </c>
      <c r="AC152" s="52">
        <v>0</v>
      </c>
      <c r="AD152" s="52">
        <v>0</v>
      </c>
    </row>
    <row r="153" spans="1:30" ht="31.2">
      <c r="A153" s="137"/>
      <c r="B153" s="137"/>
      <c r="C153" s="137"/>
      <c r="D153" s="137"/>
      <c r="E153" s="51" t="s">
        <v>215</v>
      </c>
      <c r="F153" s="52">
        <f t="shared" si="6"/>
        <v>492.09999999999997</v>
      </c>
      <c r="G153" s="52">
        <f t="shared" si="7"/>
        <v>492.09999999999997</v>
      </c>
      <c r="H153" s="52">
        <f t="shared" si="7"/>
        <v>492.09999999999997</v>
      </c>
      <c r="I153" s="52">
        <f t="shared" si="7"/>
        <v>0</v>
      </c>
      <c r="J153" s="52">
        <f t="shared" si="7"/>
        <v>0</v>
      </c>
      <c r="K153" s="52">
        <f t="shared" si="7"/>
        <v>0</v>
      </c>
      <c r="L153" s="52">
        <f t="shared" si="7"/>
        <v>0</v>
      </c>
      <c r="M153" s="52">
        <v>136.19999999999999</v>
      </c>
      <c r="N153" s="52">
        <v>136.19999999999999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355.9</v>
      </c>
      <c r="Z153" s="52">
        <v>355.9</v>
      </c>
      <c r="AA153" s="52">
        <v>0</v>
      </c>
      <c r="AB153" s="52">
        <v>0</v>
      </c>
      <c r="AC153" s="52">
        <v>0</v>
      </c>
      <c r="AD153" s="52">
        <v>0</v>
      </c>
    </row>
    <row r="154" spans="1:30">
      <c r="A154" s="137"/>
      <c r="B154" s="137"/>
      <c r="C154" s="137"/>
      <c r="D154" s="137"/>
      <c r="E154" s="51" t="s">
        <v>216</v>
      </c>
      <c r="F154" s="52">
        <f t="shared" si="6"/>
        <v>1270.2</v>
      </c>
      <c r="G154" s="52">
        <f t="shared" si="7"/>
        <v>1270.2</v>
      </c>
      <c r="H154" s="52">
        <f t="shared" si="7"/>
        <v>1270.2</v>
      </c>
      <c r="I154" s="52">
        <f t="shared" si="7"/>
        <v>0</v>
      </c>
      <c r="J154" s="52">
        <f t="shared" si="7"/>
        <v>0</v>
      </c>
      <c r="K154" s="52">
        <f t="shared" si="7"/>
        <v>0</v>
      </c>
      <c r="L154" s="52">
        <f t="shared" si="7"/>
        <v>0</v>
      </c>
      <c r="M154" s="52">
        <v>419.3</v>
      </c>
      <c r="N154" s="52">
        <v>419.3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850.9</v>
      </c>
      <c r="Z154" s="52">
        <v>850.9</v>
      </c>
      <c r="AA154" s="52">
        <v>0</v>
      </c>
      <c r="AB154" s="52">
        <v>0</v>
      </c>
      <c r="AC154" s="52">
        <v>0</v>
      </c>
      <c r="AD154" s="52">
        <v>0</v>
      </c>
    </row>
    <row r="155" spans="1:30">
      <c r="A155" s="137"/>
      <c r="B155" s="137"/>
      <c r="C155" s="137"/>
      <c r="D155" s="137"/>
      <c r="E155" s="51" t="s">
        <v>55</v>
      </c>
      <c r="F155" s="52">
        <f t="shared" si="6"/>
        <v>3497.5</v>
      </c>
      <c r="G155" s="52">
        <f t="shared" si="7"/>
        <v>3497.5</v>
      </c>
      <c r="H155" s="52">
        <f t="shared" si="7"/>
        <v>3497.5</v>
      </c>
      <c r="I155" s="52">
        <f t="shared" si="7"/>
        <v>0</v>
      </c>
      <c r="J155" s="52">
        <f t="shared" si="7"/>
        <v>0</v>
      </c>
      <c r="K155" s="52">
        <f t="shared" si="7"/>
        <v>0</v>
      </c>
      <c r="L155" s="52">
        <f t="shared" si="7"/>
        <v>0</v>
      </c>
      <c r="M155" s="52">
        <v>254.8</v>
      </c>
      <c r="N155" s="52">
        <v>254.8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3242.7</v>
      </c>
      <c r="Z155" s="52">
        <v>3242.7</v>
      </c>
      <c r="AA155" s="52">
        <v>0</v>
      </c>
      <c r="AB155" s="52">
        <v>0</v>
      </c>
      <c r="AC155" s="52">
        <v>0</v>
      </c>
      <c r="AD155" s="52">
        <v>0</v>
      </c>
    </row>
    <row r="156" spans="1:30">
      <c r="A156" s="137"/>
      <c r="B156" s="137"/>
      <c r="C156" s="137"/>
      <c r="D156" s="137" t="s">
        <v>201</v>
      </c>
      <c r="E156" s="137" t="s">
        <v>197</v>
      </c>
      <c r="F156" s="52">
        <f t="shared" si="6"/>
        <v>0</v>
      </c>
      <c r="G156" s="52">
        <f t="shared" si="7"/>
        <v>0</v>
      </c>
      <c r="H156" s="52">
        <f t="shared" si="7"/>
        <v>0</v>
      </c>
      <c r="I156" s="52">
        <f t="shared" si="7"/>
        <v>0</v>
      </c>
      <c r="J156" s="52">
        <f t="shared" si="7"/>
        <v>0</v>
      </c>
      <c r="K156" s="52">
        <f t="shared" si="7"/>
        <v>0</v>
      </c>
      <c r="L156" s="52">
        <f t="shared" si="7"/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</row>
    <row r="157" spans="1:30">
      <c r="A157" s="137"/>
      <c r="B157" s="137"/>
      <c r="C157" s="137"/>
      <c r="D157" s="137" t="s">
        <v>217</v>
      </c>
      <c r="E157" s="137" t="s">
        <v>197</v>
      </c>
      <c r="F157" s="52">
        <f t="shared" si="6"/>
        <v>2452.6999999999998</v>
      </c>
      <c r="G157" s="52">
        <f t="shared" si="7"/>
        <v>2452.6999999999998</v>
      </c>
      <c r="H157" s="52">
        <f t="shared" si="7"/>
        <v>2452.6999999999998</v>
      </c>
      <c r="I157" s="52">
        <f t="shared" si="7"/>
        <v>0</v>
      </c>
      <c r="J157" s="52">
        <f t="shared" si="7"/>
        <v>0</v>
      </c>
      <c r="K157" s="52">
        <f t="shared" si="7"/>
        <v>0</v>
      </c>
      <c r="L157" s="52">
        <f t="shared" si="7"/>
        <v>0</v>
      </c>
      <c r="M157" s="52">
        <v>680</v>
      </c>
      <c r="N157" s="52">
        <v>680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1772.7</v>
      </c>
      <c r="Z157" s="52">
        <v>1772.7</v>
      </c>
      <c r="AA157" s="52">
        <v>0</v>
      </c>
      <c r="AB157" s="52">
        <v>0</v>
      </c>
      <c r="AC157" s="52">
        <v>0</v>
      </c>
      <c r="AD157" s="52">
        <v>0</v>
      </c>
    </row>
    <row r="158" spans="1:30">
      <c r="A158" s="137"/>
      <c r="B158" s="137"/>
      <c r="C158" s="137"/>
      <c r="D158" s="137" t="s">
        <v>218</v>
      </c>
      <c r="E158" s="137" t="s">
        <v>197</v>
      </c>
      <c r="F158" s="52">
        <f t="shared" si="6"/>
        <v>743.19999999999993</v>
      </c>
      <c r="G158" s="52">
        <f t="shared" si="7"/>
        <v>743.19999999999993</v>
      </c>
      <c r="H158" s="52">
        <f t="shared" si="7"/>
        <v>743.19999999999993</v>
      </c>
      <c r="I158" s="52">
        <f t="shared" si="7"/>
        <v>0</v>
      </c>
      <c r="J158" s="52">
        <f t="shared" si="7"/>
        <v>0</v>
      </c>
      <c r="K158" s="52">
        <f t="shared" si="7"/>
        <v>0</v>
      </c>
      <c r="L158" s="52">
        <f t="shared" si="7"/>
        <v>0</v>
      </c>
      <c r="M158" s="52">
        <v>43.3</v>
      </c>
      <c r="N158" s="52">
        <v>43.3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699.9</v>
      </c>
      <c r="Z158" s="52">
        <v>699.9</v>
      </c>
      <c r="AA158" s="52">
        <v>0</v>
      </c>
      <c r="AB158" s="52">
        <v>0</v>
      </c>
      <c r="AC158" s="52">
        <v>0</v>
      </c>
      <c r="AD158" s="52">
        <v>0</v>
      </c>
    </row>
    <row r="159" spans="1:30">
      <c r="A159" s="137"/>
      <c r="B159" s="137"/>
      <c r="C159" s="137"/>
      <c r="D159" s="137" t="s">
        <v>202</v>
      </c>
      <c r="E159" s="137" t="s">
        <v>197</v>
      </c>
      <c r="F159" s="52">
        <f t="shared" si="6"/>
        <v>2950.5</v>
      </c>
      <c r="G159" s="52">
        <f t="shared" si="7"/>
        <v>2950.5</v>
      </c>
      <c r="H159" s="52">
        <f t="shared" si="7"/>
        <v>2950.5</v>
      </c>
      <c r="I159" s="52">
        <f t="shared" si="7"/>
        <v>0</v>
      </c>
      <c r="J159" s="52">
        <f t="shared" si="7"/>
        <v>0</v>
      </c>
      <c r="K159" s="52">
        <f t="shared" si="7"/>
        <v>0</v>
      </c>
      <c r="L159" s="52">
        <f t="shared" si="7"/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2950.5</v>
      </c>
      <c r="Z159" s="52">
        <v>2950.5</v>
      </c>
      <c r="AA159" s="52">
        <v>0</v>
      </c>
      <c r="AB159" s="52">
        <v>0</v>
      </c>
      <c r="AC159" s="52">
        <v>0</v>
      </c>
      <c r="AD159" s="52">
        <v>0</v>
      </c>
    </row>
    <row r="160" spans="1:30">
      <c r="A160" s="137"/>
      <c r="B160" s="137"/>
      <c r="C160" s="137"/>
      <c r="D160" s="137" t="s">
        <v>235</v>
      </c>
      <c r="E160" s="137" t="s">
        <v>197</v>
      </c>
      <c r="F160" s="52">
        <f t="shared" si="6"/>
        <v>30.5</v>
      </c>
      <c r="G160" s="52">
        <f t="shared" si="7"/>
        <v>30.5</v>
      </c>
      <c r="H160" s="52">
        <f t="shared" si="7"/>
        <v>30.5</v>
      </c>
      <c r="I160" s="52">
        <f t="shared" si="7"/>
        <v>0</v>
      </c>
      <c r="J160" s="52">
        <f t="shared" si="7"/>
        <v>0</v>
      </c>
      <c r="K160" s="52">
        <f t="shared" si="7"/>
        <v>0</v>
      </c>
      <c r="L160" s="52">
        <f t="shared" si="7"/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30.5</v>
      </c>
      <c r="Z160" s="52">
        <v>30.5</v>
      </c>
      <c r="AA160" s="52">
        <v>0</v>
      </c>
      <c r="AB160" s="52">
        <v>0</v>
      </c>
      <c r="AC160" s="52">
        <v>0</v>
      </c>
      <c r="AD160" s="52">
        <v>0</v>
      </c>
    </row>
    <row r="161" spans="1:30">
      <c r="A161" s="137"/>
      <c r="B161" s="137"/>
      <c r="C161" s="137"/>
      <c r="D161" s="137" t="s">
        <v>220</v>
      </c>
      <c r="E161" s="137" t="s">
        <v>197</v>
      </c>
      <c r="F161" s="52">
        <f t="shared" si="6"/>
        <v>33</v>
      </c>
      <c r="G161" s="52">
        <f t="shared" si="7"/>
        <v>33</v>
      </c>
      <c r="H161" s="52">
        <f t="shared" si="7"/>
        <v>33</v>
      </c>
      <c r="I161" s="52">
        <f t="shared" si="7"/>
        <v>0</v>
      </c>
      <c r="J161" s="52">
        <f t="shared" si="7"/>
        <v>0</v>
      </c>
      <c r="K161" s="52">
        <f t="shared" si="7"/>
        <v>0</v>
      </c>
      <c r="L161" s="52">
        <f t="shared" si="7"/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33</v>
      </c>
      <c r="Z161" s="52">
        <v>33</v>
      </c>
      <c r="AA161" s="52">
        <v>0</v>
      </c>
      <c r="AB161" s="52">
        <v>0</v>
      </c>
      <c r="AC161" s="52">
        <v>0</v>
      </c>
      <c r="AD161" s="52">
        <v>0</v>
      </c>
    </row>
    <row r="162" spans="1:30" ht="31.2">
      <c r="A162" s="137"/>
      <c r="B162" s="137"/>
      <c r="C162" s="137"/>
      <c r="D162" s="137" t="s">
        <v>221</v>
      </c>
      <c r="E162" s="51" t="s">
        <v>222</v>
      </c>
      <c r="F162" s="52">
        <f t="shared" si="6"/>
        <v>0</v>
      </c>
      <c r="G162" s="52">
        <f t="shared" si="7"/>
        <v>0</v>
      </c>
      <c r="H162" s="52">
        <f t="shared" si="7"/>
        <v>0</v>
      </c>
      <c r="I162" s="52">
        <f t="shared" si="7"/>
        <v>0</v>
      </c>
      <c r="J162" s="52">
        <f t="shared" si="7"/>
        <v>0</v>
      </c>
      <c r="K162" s="52">
        <f t="shared" si="7"/>
        <v>0</v>
      </c>
      <c r="L162" s="52">
        <f t="shared" si="7"/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</row>
    <row r="163" spans="1:30">
      <c r="A163" s="137"/>
      <c r="B163" s="137"/>
      <c r="C163" s="137"/>
      <c r="D163" s="137"/>
      <c r="E163" s="51" t="s">
        <v>223</v>
      </c>
      <c r="F163" s="52">
        <f t="shared" si="6"/>
        <v>0</v>
      </c>
      <c r="G163" s="52">
        <f t="shared" si="7"/>
        <v>0</v>
      </c>
      <c r="H163" s="52">
        <f t="shared" si="7"/>
        <v>0</v>
      </c>
      <c r="I163" s="52">
        <f t="shared" si="7"/>
        <v>0</v>
      </c>
      <c r="J163" s="52">
        <f t="shared" si="7"/>
        <v>0</v>
      </c>
      <c r="K163" s="52">
        <f t="shared" si="7"/>
        <v>0</v>
      </c>
      <c r="L163" s="52">
        <f t="shared" si="7"/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</row>
    <row r="164" spans="1:30">
      <c r="A164" s="137"/>
      <c r="B164" s="137"/>
      <c r="C164" s="137"/>
      <c r="D164" s="137" t="s">
        <v>54</v>
      </c>
      <c r="E164" s="137" t="s">
        <v>197</v>
      </c>
      <c r="F164" s="52">
        <f t="shared" si="6"/>
        <v>0</v>
      </c>
      <c r="G164" s="52">
        <f t="shared" si="7"/>
        <v>0</v>
      </c>
      <c r="H164" s="52">
        <f t="shared" si="7"/>
        <v>0</v>
      </c>
      <c r="I164" s="52">
        <f t="shared" si="7"/>
        <v>0</v>
      </c>
      <c r="J164" s="52">
        <f t="shared" si="7"/>
        <v>0</v>
      </c>
      <c r="K164" s="52">
        <f t="shared" si="7"/>
        <v>0</v>
      </c>
      <c r="L164" s="52">
        <f t="shared" si="7"/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</row>
    <row r="165" spans="1:30">
      <c r="A165" s="137"/>
      <c r="B165" s="137"/>
      <c r="C165" s="137"/>
      <c r="D165" s="137" t="s">
        <v>224</v>
      </c>
      <c r="E165" s="137" t="s">
        <v>197</v>
      </c>
      <c r="F165" s="52">
        <f t="shared" si="6"/>
        <v>667.2</v>
      </c>
      <c r="G165" s="52">
        <f t="shared" si="7"/>
        <v>667.2</v>
      </c>
      <c r="H165" s="52">
        <f t="shared" si="7"/>
        <v>667.2</v>
      </c>
      <c r="I165" s="52">
        <f t="shared" si="7"/>
        <v>0</v>
      </c>
      <c r="J165" s="52">
        <f t="shared" si="7"/>
        <v>0</v>
      </c>
      <c r="K165" s="52">
        <f t="shared" si="7"/>
        <v>0</v>
      </c>
      <c r="L165" s="52">
        <f t="shared" si="7"/>
        <v>0</v>
      </c>
      <c r="M165" s="52">
        <v>238.6</v>
      </c>
      <c r="N165" s="52">
        <v>238.6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428.6</v>
      </c>
      <c r="Z165" s="52">
        <v>428.6</v>
      </c>
      <c r="AA165" s="52">
        <v>0</v>
      </c>
      <c r="AB165" s="52">
        <v>0</v>
      </c>
      <c r="AC165" s="52">
        <v>0</v>
      </c>
      <c r="AD165" s="52">
        <v>0</v>
      </c>
    </row>
    <row r="166" spans="1:30">
      <c r="A166" s="137"/>
      <c r="B166" s="137"/>
      <c r="C166" s="137"/>
      <c r="D166" s="137" t="s">
        <v>225</v>
      </c>
      <c r="E166" s="137" t="s">
        <v>197</v>
      </c>
      <c r="F166" s="52">
        <f t="shared" si="6"/>
        <v>0</v>
      </c>
      <c r="G166" s="52">
        <f t="shared" si="7"/>
        <v>0</v>
      </c>
      <c r="H166" s="52">
        <f t="shared" si="7"/>
        <v>0</v>
      </c>
      <c r="I166" s="52">
        <f t="shared" si="7"/>
        <v>0</v>
      </c>
      <c r="J166" s="52">
        <f t="shared" si="7"/>
        <v>0</v>
      </c>
      <c r="K166" s="52">
        <f t="shared" si="7"/>
        <v>0</v>
      </c>
      <c r="L166" s="52">
        <f t="shared" si="7"/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</row>
    <row r="167" spans="1:30">
      <c r="A167" s="137"/>
      <c r="B167" s="137"/>
      <c r="C167" s="137"/>
      <c r="D167" s="137" t="s">
        <v>55</v>
      </c>
      <c r="E167" s="137" t="s">
        <v>197</v>
      </c>
      <c r="F167" s="52">
        <f t="shared" si="6"/>
        <v>39.400000000000006</v>
      </c>
      <c r="G167" s="52">
        <f t="shared" si="7"/>
        <v>39.400000000000006</v>
      </c>
      <c r="H167" s="52">
        <f t="shared" si="7"/>
        <v>39.400000000000006</v>
      </c>
      <c r="I167" s="52">
        <f t="shared" si="7"/>
        <v>0</v>
      </c>
      <c r="J167" s="52">
        <f t="shared" si="7"/>
        <v>0</v>
      </c>
      <c r="K167" s="52">
        <f t="shared" si="7"/>
        <v>0</v>
      </c>
      <c r="L167" s="52">
        <f t="shared" si="7"/>
        <v>0</v>
      </c>
      <c r="M167" s="52">
        <v>1.2</v>
      </c>
      <c r="N167" s="52">
        <v>1.2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38.200000000000003</v>
      </c>
      <c r="Z167" s="52">
        <v>38.200000000000003</v>
      </c>
      <c r="AA167" s="52">
        <v>0</v>
      </c>
      <c r="AB167" s="52">
        <v>0</v>
      </c>
      <c r="AC167" s="52">
        <v>0</v>
      </c>
      <c r="AD167" s="52">
        <v>0</v>
      </c>
    </row>
    <row r="168" spans="1:30">
      <c r="A168" s="137"/>
      <c r="B168" s="137"/>
      <c r="C168" s="137"/>
      <c r="D168" s="137" t="s">
        <v>226</v>
      </c>
      <c r="E168" s="137" t="s">
        <v>197</v>
      </c>
      <c r="F168" s="52">
        <f t="shared" si="6"/>
        <v>3849</v>
      </c>
      <c r="G168" s="52">
        <f t="shared" si="7"/>
        <v>3849</v>
      </c>
      <c r="H168" s="52">
        <f t="shared" si="7"/>
        <v>3849</v>
      </c>
      <c r="I168" s="52">
        <f t="shared" si="7"/>
        <v>0</v>
      </c>
      <c r="J168" s="52">
        <f t="shared" si="7"/>
        <v>0</v>
      </c>
      <c r="K168" s="52">
        <f t="shared" si="7"/>
        <v>0</v>
      </c>
      <c r="L168" s="52">
        <f t="shared" si="7"/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3849</v>
      </c>
      <c r="Z168" s="52">
        <v>3849</v>
      </c>
      <c r="AA168" s="52">
        <v>0</v>
      </c>
      <c r="AB168" s="52">
        <v>0</v>
      </c>
      <c r="AC168" s="52">
        <v>0</v>
      </c>
      <c r="AD168" s="52">
        <v>0</v>
      </c>
    </row>
    <row r="169" spans="1:30">
      <c r="A169" s="137"/>
      <c r="B169" s="137"/>
      <c r="C169" s="137" t="s">
        <v>227</v>
      </c>
      <c r="D169" s="137" t="s">
        <v>197</v>
      </c>
      <c r="E169" s="137" t="s">
        <v>197</v>
      </c>
      <c r="F169" s="52">
        <f t="shared" si="6"/>
        <v>26340.3</v>
      </c>
      <c r="G169" s="52">
        <f t="shared" si="7"/>
        <v>26340.3</v>
      </c>
      <c r="H169" s="52">
        <f t="shared" si="7"/>
        <v>26340.3</v>
      </c>
      <c r="I169" s="52">
        <f t="shared" si="7"/>
        <v>0</v>
      </c>
      <c r="J169" s="52">
        <f t="shared" si="7"/>
        <v>0</v>
      </c>
      <c r="K169" s="52">
        <f t="shared" si="7"/>
        <v>0</v>
      </c>
      <c r="L169" s="52">
        <f t="shared" si="7"/>
        <v>0</v>
      </c>
      <c r="M169" s="52">
        <v>13642.6</v>
      </c>
      <c r="N169" s="52">
        <v>13642.6</v>
      </c>
      <c r="O169" s="52">
        <v>0</v>
      </c>
      <c r="P169" s="52">
        <v>0</v>
      </c>
      <c r="Q169" s="52">
        <v>0</v>
      </c>
      <c r="R169" s="52">
        <v>0</v>
      </c>
      <c r="S169" s="52">
        <v>317.39999999999998</v>
      </c>
      <c r="T169" s="52">
        <v>317.39999999999998</v>
      </c>
      <c r="U169" s="52">
        <v>0</v>
      </c>
      <c r="V169" s="52">
        <v>0</v>
      </c>
      <c r="W169" s="52">
        <v>0</v>
      </c>
      <c r="X169" s="52">
        <v>0</v>
      </c>
      <c r="Y169" s="52">
        <v>12380.3</v>
      </c>
      <c r="Z169" s="52">
        <v>12380.3</v>
      </c>
      <c r="AA169" s="52">
        <v>0</v>
      </c>
      <c r="AB169" s="52">
        <v>0</v>
      </c>
      <c r="AC169" s="52">
        <v>0</v>
      </c>
      <c r="AD169" s="52">
        <v>0</v>
      </c>
    </row>
    <row r="170" spans="1:30">
      <c r="A170" s="137" t="s">
        <v>125</v>
      </c>
      <c r="B170" s="137" t="s">
        <v>128</v>
      </c>
      <c r="C170" s="137" t="s">
        <v>123</v>
      </c>
      <c r="D170" s="137"/>
      <c r="E170" s="137" t="s">
        <v>197</v>
      </c>
      <c r="F170" s="52">
        <f t="shared" si="6"/>
        <v>95431.3</v>
      </c>
      <c r="G170" s="52">
        <f t="shared" si="7"/>
        <v>58446.700000000004</v>
      </c>
      <c r="H170" s="52">
        <f t="shared" si="7"/>
        <v>51292.5</v>
      </c>
      <c r="I170" s="52">
        <f t="shared" si="7"/>
        <v>7154.2</v>
      </c>
      <c r="J170" s="52">
        <f t="shared" si="7"/>
        <v>28937</v>
      </c>
      <c r="K170" s="52">
        <f t="shared" si="7"/>
        <v>8047.6</v>
      </c>
      <c r="L170" s="52">
        <f t="shared" si="7"/>
        <v>0</v>
      </c>
      <c r="M170" s="52">
        <v>20791.400000000001</v>
      </c>
      <c r="N170" s="52">
        <v>20791.400000000001</v>
      </c>
      <c r="O170" s="52">
        <v>0</v>
      </c>
      <c r="P170" s="52">
        <v>16559.8</v>
      </c>
      <c r="Q170" s="52">
        <v>8047.6</v>
      </c>
      <c r="R170" s="52">
        <v>0</v>
      </c>
      <c r="S170" s="52">
        <v>358.4</v>
      </c>
      <c r="T170" s="52">
        <v>358.4</v>
      </c>
      <c r="U170" s="52">
        <v>0</v>
      </c>
      <c r="V170" s="52">
        <v>0</v>
      </c>
      <c r="W170" s="52">
        <v>0</v>
      </c>
      <c r="X170" s="52">
        <v>0</v>
      </c>
      <c r="Y170" s="52">
        <v>37296.9</v>
      </c>
      <c r="Z170" s="52">
        <v>30142.7</v>
      </c>
      <c r="AA170" s="52">
        <v>7154.2</v>
      </c>
      <c r="AB170" s="52">
        <v>12377.2</v>
      </c>
      <c r="AC170" s="52">
        <v>0</v>
      </c>
      <c r="AD170" s="52">
        <v>0</v>
      </c>
    </row>
    <row r="171" spans="1:30">
      <c r="A171" s="137"/>
      <c r="B171" s="137"/>
      <c r="C171" s="137" t="s">
        <v>198</v>
      </c>
      <c r="D171" s="137" t="s">
        <v>58</v>
      </c>
      <c r="E171" s="137" t="s">
        <v>197</v>
      </c>
      <c r="F171" s="52">
        <f t="shared" si="6"/>
        <v>40723.199999999997</v>
      </c>
      <c r="G171" s="52">
        <f t="shared" si="7"/>
        <v>3738.6</v>
      </c>
      <c r="H171" s="52">
        <f t="shared" si="7"/>
        <v>0</v>
      </c>
      <c r="I171" s="52">
        <f t="shared" si="7"/>
        <v>3738.6</v>
      </c>
      <c r="J171" s="52">
        <f t="shared" si="7"/>
        <v>28937</v>
      </c>
      <c r="K171" s="52">
        <f t="shared" si="7"/>
        <v>8047.6</v>
      </c>
      <c r="L171" s="52">
        <f t="shared" si="7"/>
        <v>0</v>
      </c>
      <c r="M171" s="52">
        <v>0</v>
      </c>
      <c r="N171" s="52">
        <v>0</v>
      </c>
      <c r="O171" s="52">
        <v>0</v>
      </c>
      <c r="P171" s="52">
        <v>16559.8</v>
      </c>
      <c r="Q171" s="52">
        <v>8047.6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3738.6</v>
      </c>
      <c r="Z171" s="52">
        <v>0</v>
      </c>
      <c r="AA171" s="52">
        <v>3738.6</v>
      </c>
      <c r="AB171" s="52">
        <v>12377.2</v>
      </c>
      <c r="AC171" s="52">
        <v>0</v>
      </c>
      <c r="AD171" s="52">
        <v>0</v>
      </c>
    </row>
    <row r="172" spans="1:30">
      <c r="A172" s="137"/>
      <c r="B172" s="137"/>
      <c r="C172" s="137"/>
      <c r="D172" s="137" t="s">
        <v>153</v>
      </c>
      <c r="E172" s="51" t="s">
        <v>58</v>
      </c>
      <c r="F172" s="52">
        <f t="shared" si="6"/>
        <v>38270.5</v>
      </c>
      <c r="G172" s="52">
        <f t="shared" si="7"/>
        <v>3738.6</v>
      </c>
      <c r="H172" s="52">
        <f t="shared" si="7"/>
        <v>0</v>
      </c>
      <c r="I172" s="52">
        <f t="shared" si="7"/>
        <v>3738.6</v>
      </c>
      <c r="J172" s="52">
        <f t="shared" si="7"/>
        <v>27301.800000000003</v>
      </c>
      <c r="K172" s="52">
        <f t="shared" si="7"/>
        <v>7230.1</v>
      </c>
      <c r="L172" s="52">
        <f t="shared" si="7"/>
        <v>0</v>
      </c>
      <c r="M172" s="52">
        <v>0</v>
      </c>
      <c r="N172" s="52">
        <v>0</v>
      </c>
      <c r="O172" s="52">
        <v>0</v>
      </c>
      <c r="P172" s="52">
        <v>14924.6</v>
      </c>
      <c r="Q172" s="52">
        <v>7230.1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3738.6</v>
      </c>
      <c r="Z172" s="52">
        <v>0</v>
      </c>
      <c r="AA172" s="52">
        <v>3738.6</v>
      </c>
      <c r="AB172" s="52">
        <v>12377.2</v>
      </c>
      <c r="AC172" s="52">
        <v>0</v>
      </c>
      <c r="AD172" s="52">
        <v>0</v>
      </c>
    </row>
    <row r="173" spans="1:30">
      <c r="A173" s="137"/>
      <c r="B173" s="137"/>
      <c r="C173" s="137"/>
      <c r="D173" s="137"/>
      <c r="E173" s="51" t="s">
        <v>199</v>
      </c>
      <c r="F173" s="52">
        <f t="shared" si="6"/>
        <v>7086.2</v>
      </c>
      <c r="G173" s="52">
        <f t="shared" ref="G173:L215" si="8">SUM(M173,S173,Y173)</f>
        <v>0</v>
      </c>
      <c r="H173" s="52">
        <f t="shared" si="8"/>
        <v>0</v>
      </c>
      <c r="I173" s="52">
        <f t="shared" si="8"/>
        <v>0</v>
      </c>
      <c r="J173" s="52">
        <f t="shared" si="8"/>
        <v>4773.7</v>
      </c>
      <c r="K173" s="52">
        <f t="shared" si="8"/>
        <v>2312.5</v>
      </c>
      <c r="L173" s="52">
        <f t="shared" si="8"/>
        <v>0</v>
      </c>
      <c r="M173" s="52">
        <v>0</v>
      </c>
      <c r="N173" s="52">
        <v>0</v>
      </c>
      <c r="O173" s="52">
        <v>0</v>
      </c>
      <c r="P173" s="52">
        <v>4773.7</v>
      </c>
      <c r="Q173" s="52">
        <v>2312.5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</row>
    <row r="174" spans="1:30" ht="31.2">
      <c r="A174" s="137"/>
      <c r="B174" s="137"/>
      <c r="C174" s="137"/>
      <c r="D174" s="137"/>
      <c r="E174" s="51" t="s">
        <v>200</v>
      </c>
      <c r="F174" s="52">
        <f t="shared" si="6"/>
        <v>18611</v>
      </c>
      <c r="G174" s="52">
        <f t="shared" si="8"/>
        <v>0</v>
      </c>
      <c r="H174" s="52">
        <f t="shared" si="8"/>
        <v>0</v>
      </c>
      <c r="I174" s="52">
        <f t="shared" si="8"/>
        <v>0</v>
      </c>
      <c r="J174" s="52">
        <f t="shared" si="8"/>
        <v>16576.599999999999</v>
      </c>
      <c r="K174" s="52">
        <f t="shared" si="8"/>
        <v>2034.4</v>
      </c>
      <c r="L174" s="52">
        <f t="shared" si="8"/>
        <v>0</v>
      </c>
      <c r="M174" s="52">
        <v>0</v>
      </c>
      <c r="N174" s="52">
        <v>0</v>
      </c>
      <c r="O174" s="52">
        <v>0</v>
      </c>
      <c r="P174" s="52">
        <v>4199.3999999999996</v>
      </c>
      <c r="Q174" s="52">
        <v>2034.4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12377.2</v>
      </c>
      <c r="AC174" s="52">
        <v>0</v>
      </c>
      <c r="AD174" s="52">
        <v>0</v>
      </c>
    </row>
    <row r="175" spans="1:30">
      <c r="A175" s="137"/>
      <c r="B175" s="137"/>
      <c r="C175" s="137"/>
      <c r="D175" s="137"/>
      <c r="E175" s="51" t="s">
        <v>201</v>
      </c>
      <c r="F175" s="52">
        <f t="shared" si="6"/>
        <v>209.9</v>
      </c>
      <c r="G175" s="52">
        <f t="shared" si="8"/>
        <v>0</v>
      </c>
      <c r="H175" s="52">
        <f t="shared" si="8"/>
        <v>0</v>
      </c>
      <c r="I175" s="52">
        <f t="shared" si="8"/>
        <v>0</v>
      </c>
      <c r="J175" s="52">
        <f t="shared" si="8"/>
        <v>141.4</v>
      </c>
      <c r="K175" s="52">
        <f t="shared" si="8"/>
        <v>68.5</v>
      </c>
      <c r="L175" s="52">
        <f t="shared" si="8"/>
        <v>0</v>
      </c>
      <c r="M175" s="52">
        <v>0</v>
      </c>
      <c r="N175" s="52">
        <v>0</v>
      </c>
      <c r="O175" s="52">
        <v>0</v>
      </c>
      <c r="P175" s="52">
        <v>141.4</v>
      </c>
      <c r="Q175" s="52">
        <v>68.5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</row>
    <row r="176" spans="1:30">
      <c r="A176" s="137"/>
      <c r="B176" s="137"/>
      <c r="C176" s="137"/>
      <c r="D176" s="137"/>
      <c r="E176" s="51" t="s">
        <v>202</v>
      </c>
      <c r="F176" s="52">
        <f t="shared" si="6"/>
        <v>418.9</v>
      </c>
      <c r="G176" s="52">
        <f t="shared" si="8"/>
        <v>0</v>
      </c>
      <c r="H176" s="52">
        <f t="shared" si="8"/>
        <v>0</v>
      </c>
      <c r="I176" s="52">
        <f t="shared" si="8"/>
        <v>0</v>
      </c>
      <c r="J176" s="52">
        <f t="shared" si="8"/>
        <v>282.2</v>
      </c>
      <c r="K176" s="52">
        <f t="shared" si="8"/>
        <v>136.69999999999999</v>
      </c>
      <c r="L176" s="52">
        <f t="shared" si="8"/>
        <v>0</v>
      </c>
      <c r="M176" s="52">
        <v>0</v>
      </c>
      <c r="N176" s="52">
        <v>0</v>
      </c>
      <c r="O176" s="52">
        <v>0</v>
      </c>
      <c r="P176" s="52">
        <v>282.2</v>
      </c>
      <c r="Q176" s="52">
        <v>136.69999999999999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</row>
    <row r="177" spans="1:30" ht="31.2">
      <c r="A177" s="137"/>
      <c r="B177" s="137"/>
      <c r="C177" s="137"/>
      <c r="D177" s="137"/>
      <c r="E177" s="51" t="s">
        <v>203</v>
      </c>
      <c r="F177" s="52">
        <f t="shared" si="6"/>
        <v>951.1</v>
      </c>
      <c r="G177" s="52">
        <f t="shared" si="8"/>
        <v>0</v>
      </c>
      <c r="H177" s="52">
        <f t="shared" si="8"/>
        <v>0</v>
      </c>
      <c r="I177" s="52">
        <f t="shared" si="8"/>
        <v>0</v>
      </c>
      <c r="J177" s="52">
        <f t="shared" si="8"/>
        <v>640.70000000000005</v>
      </c>
      <c r="K177" s="52">
        <f t="shared" si="8"/>
        <v>310.39999999999998</v>
      </c>
      <c r="L177" s="52">
        <f t="shared" si="8"/>
        <v>0</v>
      </c>
      <c r="M177" s="52">
        <v>0</v>
      </c>
      <c r="N177" s="52">
        <v>0</v>
      </c>
      <c r="O177" s="52">
        <v>0</v>
      </c>
      <c r="P177" s="52">
        <v>640.70000000000005</v>
      </c>
      <c r="Q177" s="52">
        <v>310.39999999999998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</row>
    <row r="178" spans="1:30">
      <c r="A178" s="137"/>
      <c r="B178" s="137"/>
      <c r="C178" s="137"/>
      <c r="D178" s="137"/>
      <c r="E178" s="51" t="s">
        <v>204</v>
      </c>
      <c r="F178" s="52">
        <f t="shared" si="6"/>
        <v>3947.4999999999995</v>
      </c>
      <c r="G178" s="52">
        <f t="shared" si="8"/>
        <v>3738.6</v>
      </c>
      <c r="H178" s="52">
        <f t="shared" si="8"/>
        <v>0</v>
      </c>
      <c r="I178" s="52">
        <f t="shared" si="8"/>
        <v>3738.6</v>
      </c>
      <c r="J178" s="52">
        <f t="shared" si="8"/>
        <v>140.69999999999999</v>
      </c>
      <c r="K178" s="52">
        <f t="shared" si="8"/>
        <v>68.2</v>
      </c>
      <c r="L178" s="52">
        <f t="shared" si="8"/>
        <v>0</v>
      </c>
      <c r="M178" s="52">
        <v>0</v>
      </c>
      <c r="N178" s="52">
        <v>0</v>
      </c>
      <c r="O178" s="52">
        <v>0</v>
      </c>
      <c r="P178" s="52">
        <v>140.69999999999999</v>
      </c>
      <c r="Q178" s="52">
        <v>68.2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3738.6</v>
      </c>
      <c r="Z178" s="52">
        <v>0</v>
      </c>
      <c r="AA178" s="52">
        <v>3738.6</v>
      </c>
      <c r="AB178" s="52">
        <v>0</v>
      </c>
      <c r="AC178" s="52">
        <v>0</v>
      </c>
      <c r="AD178" s="52">
        <v>0</v>
      </c>
    </row>
    <row r="179" spans="1:30">
      <c r="A179" s="137"/>
      <c r="B179" s="137"/>
      <c r="C179" s="137"/>
      <c r="D179" s="137"/>
      <c r="E179" s="51" t="s">
        <v>55</v>
      </c>
      <c r="F179" s="52">
        <f t="shared" si="6"/>
        <v>7045.9</v>
      </c>
      <c r="G179" s="52">
        <f t="shared" si="8"/>
        <v>0</v>
      </c>
      <c r="H179" s="52">
        <f t="shared" si="8"/>
        <v>0</v>
      </c>
      <c r="I179" s="52">
        <f t="shared" si="8"/>
        <v>0</v>
      </c>
      <c r="J179" s="52">
        <f t="shared" si="8"/>
        <v>4746.5</v>
      </c>
      <c r="K179" s="52">
        <f t="shared" si="8"/>
        <v>2299.4</v>
      </c>
      <c r="L179" s="52">
        <f t="shared" si="8"/>
        <v>0</v>
      </c>
      <c r="M179" s="52">
        <v>0</v>
      </c>
      <c r="N179" s="52">
        <v>0</v>
      </c>
      <c r="O179" s="52">
        <v>0</v>
      </c>
      <c r="P179" s="52">
        <v>4746.5</v>
      </c>
      <c r="Q179" s="52">
        <v>2299.4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</row>
    <row r="180" spans="1:30">
      <c r="A180" s="137"/>
      <c r="B180" s="137"/>
      <c r="C180" s="137"/>
      <c r="D180" s="137" t="s">
        <v>154</v>
      </c>
      <c r="E180" s="51" t="s">
        <v>58</v>
      </c>
      <c r="F180" s="52">
        <f t="shared" si="6"/>
        <v>2432.6999999999998</v>
      </c>
      <c r="G180" s="52">
        <f t="shared" si="8"/>
        <v>0</v>
      </c>
      <c r="H180" s="52">
        <f t="shared" si="8"/>
        <v>0</v>
      </c>
      <c r="I180" s="52">
        <f t="shared" si="8"/>
        <v>0</v>
      </c>
      <c r="J180" s="52">
        <f t="shared" si="8"/>
        <v>1621.7</v>
      </c>
      <c r="K180" s="52">
        <f t="shared" si="8"/>
        <v>811</v>
      </c>
      <c r="L180" s="52">
        <f t="shared" si="8"/>
        <v>0</v>
      </c>
      <c r="M180" s="52">
        <v>0</v>
      </c>
      <c r="N180" s="52">
        <v>0</v>
      </c>
      <c r="O180" s="52">
        <v>0</v>
      </c>
      <c r="P180" s="52">
        <v>1621.7</v>
      </c>
      <c r="Q180" s="52">
        <v>811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0</v>
      </c>
      <c r="AA180" s="52">
        <v>0</v>
      </c>
      <c r="AB180" s="52">
        <v>0</v>
      </c>
      <c r="AC180" s="52">
        <v>0</v>
      </c>
      <c r="AD180" s="52">
        <v>0</v>
      </c>
    </row>
    <row r="181" spans="1:30">
      <c r="A181" s="137"/>
      <c r="B181" s="137"/>
      <c r="C181" s="137"/>
      <c r="D181" s="137"/>
      <c r="E181" s="51" t="s">
        <v>205</v>
      </c>
      <c r="F181" s="52">
        <f t="shared" si="6"/>
        <v>835.1</v>
      </c>
      <c r="G181" s="52">
        <f t="shared" si="8"/>
        <v>0</v>
      </c>
      <c r="H181" s="52">
        <f t="shared" si="8"/>
        <v>0</v>
      </c>
      <c r="I181" s="52">
        <f t="shared" si="8"/>
        <v>0</v>
      </c>
      <c r="J181" s="52">
        <f t="shared" si="8"/>
        <v>562.6</v>
      </c>
      <c r="K181" s="52">
        <f t="shared" si="8"/>
        <v>272.5</v>
      </c>
      <c r="L181" s="52">
        <f t="shared" si="8"/>
        <v>0</v>
      </c>
      <c r="M181" s="52">
        <v>0</v>
      </c>
      <c r="N181" s="52">
        <v>0</v>
      </c>
      <c r="O181" s="52">
        <v>0</v>
      </c>
      <c r="P181" s="52">
        <v>562.6</v>
      </c>
      <c r="Q181" s="52">
        <v>272.5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0</v>
      </c>
      <c r="AB181" s="52">
        <v>0</v>
      </c>
      <c r="AC181" s="52">
        <v>0</v>
      </c>
      <c r="AD181" s="52">
        <v>0</v>
      </c>
    </row>
    <row r="182" spans="1:30">
      <c r="A182" s="137"/>
      <c r="B182" s="137"/>
      <c r="C182" s="137"/>
      <c r="D182" s="137"/>
      <c r="E182" s="51" t="s">
        <v>206</v>
      </c>
      <c r="F182" s="52">
        <f t="shared" si="6"/>
        <v>772</v>
      </c>
      <c r="G182" s="52">
        <f t="shared" si="8"/>
        <v>0</v>
      </c>
      <c r="H182" s="52">
        <f t="shared" si="8"/>
        <v>0</v>
      </c>
      <c r="I182" s="52">
        <f t="shared" si="8"/>
        <v>0</v>
      </c>
      <c r="J182" s="52">
        <f t="shared" si="8"/>
        <v>520.1</v>
      </c>
      <c r="K182" s="52">
        <f t="shared" si="8"/>
        <v>251.9</v>
      </c>
      <c r="L182" s="52">
        <f t="shared" si="8"/>
        <v>0</v>
      </c>
      <c r="M182" s="52">
        <v>0</v>
      </c>
      <c r="N182" s="52">
        <v>0</v>
      </c>
      <c r="O182" s="52">
        <v>0</v>
      </c>
      <c r="P182" s="52">
        <v>520.1</v>
      </c>
      <c r="Q182" s="52">
        <v>251.9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</row>
    <row r="183" spans="1:30">
      <c r="A183" s="137"/>
      <c r="B183" s="137"/>
      <c r="C183" s="137"/>
      <c r="D183" s="137"/>
      <c r="E183" s="51" t="s">
        <v>207</v>
      </c>
      <c r="F183" s="52">
        <f t="shared" si="6"/>
        <v>70.800000000000011</v>
      </c>
      <c r="G183" s="52">
        <f t="shared" si="8"/>
        <v>0</v>
      </c>
      <c r="H183" s="52">
        <f t="shared" si="8"/>
        <v>0</v>
      </c>
      <c r="I183" s="52">
        <f t="shared" si="8"/>
        <v>0</v>
      </c>
      <c r="J183" s="52">
        <f t="shared" si="8"/>
        <v>47.7</v>
      </c>
      <c r="K183" s="52">
        <f t="shared" si="8"/>
        <v>23.1</v>
      </c>
      <c r="L183" s="52">
        <f t="shared" si="8"/>
        <v>0</v>
      </c>
      <c r="M183" s="52">
        <v>0</v>
      </c>
      <c r="N183" s="52">
        <v>0</v>
      </c>
      <c r="O183" s="52">
        <v>0</v>
      </c>
      <c r="P183" s="52">
        <v>47.7</v>
      </c>
      <c r="Q183" s="52">
        <v>23.1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2">
        <v>0</v>
      </c>
      <c r="AA183" s="52">
        <v>0</v>
      </c>
      <c r="AB183" s="52">
        <v>0</v>
      </c>
      <c r="AC183" s="52">
        <v>0</v>
      </c>
      <c r="AD183" s="52">
        <v>0</v>
      </c>
    </row>
    <row r="184" spans="1:30" ht="31.2">
      <c r="A184" s="137"/>
      <c r="B184" s="137"/>
      <c r="C184" s="137"/>
      <c r="D184" s="137"/>
      <c r="E184" s="51" t="s">
        <v>208</v>
      </c>
      <c r="F184" s="52">
        <f t="shared" si="6"/>
        <v>51.099999999999994</v>
      </c>
      <c r="G184" s="52">
        <f t="shared" si="8"/>
        <v>0</v>
      </c>
      <c r="H184" s="52">
        <f t="shared" si="8"/>
        <v>0</v>
      </c>
      <c r="I184" s="52">
        <f t="shared" si="8"/>
        <v>0</v>
      </c>
      <c r="J184" s="52">
        <f t="shared" si="8"/>
        <v>34.4</v>
      </c>
      <c r="K184" s="52">
        <f t="shared" si="8"/>
        <v>16.7</v>
      </c>
      <c r="L184" s="52">
        <f t="shared" si="8"/>
        <v>0</v>
      </c>
      <c r="M184" s="52">
        <v>0</v>
      </c>
      <c r="N184" s="52">
        <v>0</v>
      </c>
      <c r="O184" s="52">
        <v>0</v>
      </c>
      <c r="P184" s="52">
        <v>34.4</v>
      </c>
      <c r="Q184" s="52">
        <v>16.7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0</v>
      </c>
      <c r="AD184" s="52">
        <v>0</v>
      </c>
    </row>
    <row r="185" spans="1:30">
      <c r="A185" s="137"/>
      <c r="B185" s="137"/>
      <c r="C185" s="137"/>
      <c r="D185" s="137"/>
      <c r="E185" s="51" t="s">
        <v>209</v>
      </c>
      <c r="F185" s="52">
        <f t="shared" si="6"/>
        <v>25.4</v>
      </c>
      <c r="G185" s="52">
        <f t="shared" si="8"/>
        <v>0</v>
      </c>
      <c r="H185" s="52">
        <f t="shared" si="8"/>
        <v>0</v>
      </c>
      <c r="I185" s="52">
        <f t="shared" si="8"/>
        <v>0</v>
      </c>
      <c r="J185" s="52">
        <f t="shared" si="8"/>
        <v>0</v>
      </c>
      <c r="K185" s="52">
        <f t="shared" si="8"/>
        <v>25.4</v>
      </c>
      <c r="L185" s="52">
        <f t="shared" si="8"/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25.4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0</v>
      </c>
      <c r="AD185" s="52">
        <v>0</v>
      </c>
    </row>
    <row r="186" spans="1:30">
      <c r="A186" s="137"/>
      <c r="B186" s="137"/>
      <c r="C186" s="137"/>
      <c r="D186" s="137"/>
      <c r="E186" s="51" t="s">
        <v>55</v>
      </c>
      <c r="F186" s="52">
        <f t="shared" si="6"/>
        <v>678.3</v>
      </c>
      <c r="G186" s="52">
        <f t="shared" si="8"/>
        <v>0</v>
      </c>
      <c r="H186" s="52">
        <f t="shared" si="8"/>
        <v>0</v>
      </c>
      <c r="I186" s="52">
        <f t="shared" si="8"/>
        <v>0</v>
      </c>
      <c r="J186" s="52">
        <f t="shared" si="8"/>
        <v>456.9</v>
      </c>
      <c r="K186" s="52">
        <f t="shared" si="8"/>
        <v>221.4</v>
      </c>
      <c r="L186" s="52">
        <f t="shared" si="8"/>
        <v>0</v>
      </c>
      <c r="M186" s="52">
        <v>0</v>
      </c>
      <c r="N186" s="52">
        <v>0</v>
      </c>
      <c r="O186" s="52">
        <v>0</v>
      </c>
      <c r="P186" s="52">
        <v>456.9</v>
      </c>
      <c r="Q186" s="52">
        <v>221.4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  <c r="X186" s="52">
        <v>0</v>
      </c>
      <c r="Y186" s="52">
        <v>0</v>
      </c>
      <c r="Z186" s="52">
        <v>0</v>
      </c>
      <c r="AA186" s="52">
        <v>0</v>
      </c>
      <c r="AB186" s="52">
        <v>0</v>
      </c>
      <c r="AC186" s="52">
        <v>0</v>
      </c>
      <c r="AD186" s="52">
        <v>0</v>
      </c>
    </row>
    <row r="187" spans="1:30" ht="62.4">
      <c r="A187" s="137"/>
      <c r="B187" s="137"/>
      <c r="C187" s="137"/>
      <c r="D187" s="51" t="s">
        <v>210</v>
      </c>
      <c r="E187" s="51" t="s">
        <v>233</v>
      </c>
      <c r="F187" s="52">
        <f t="shared" si="6"/>
        <v>20</v>
      </c>
      <c r="G187" s="52">
        <f t="shared" si="8"/>
        <v>0</v>
      </c>
      <c r="H187" s="52">
        <f t="shared" si="8"/>
        <v>0</v>
      </c>
      <c r="I187" s="52">
        <f t="shared" si="8"/>
        <v>0</v>
      </c>
      <c r="J187" s="52">
        <f t="shared" si="8"/>
        <v>13.5</v>
      </c>
      <c r="K187" s="52">
        <f t="shared" si="8"/>
        <v>6.5</v>
      </c>
      <c r="L187" s="52">
        <f t="shared" si="8"/>
        <v>0</v>
      </c>
      <c r="M187" s="52">
        <v>0</v>
      </c>
      <c r="N187" s="52">
        <v>0</v>
      </c>
      <c r="O187" s="52">
        <v>0</v>
      </c>
      <c r="P187" s="52">
        <v>13.5</v>
      </c>
      <c r="Q187" s="52">
        <v>6.5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0</v>
      </c>
    </row>
    <row r="188" spans="1:30">
      <c r="A188" s="137"/>
      <c r="B188" s="137"/>
      <c r="C188" s="137"/>
      <c r="D188" s="137" t="s">
        <v>211</v>
      </c>
      <c r="E188" s="137" t="s">
        <v>197</v>
      </c>
      <c r="F188" s="52">
        <f t="shared" si="6"/>
        <v>0</v>
      </c>
      <c r="G188" s="52">
        <f t="shared" si="8"/>
        <v>0</v>
      </c>
      <c r="H188" s="52">
        <f t="shared" si="8"/>
        <v>0</v>
      </c>
      <c r="I188" s="52">
        <f t="shared" si="8"/>
        <v>0</v>
      </c>
      <c r="J188" s="52">
        <f t="shared" si="8"/>
        <v>0</v>
      </c>
      <c r="K188" s="52">
        <f t="shared" si="8"/>
        <v>0</v>
      </c>
      <c r="L188" s="52">
        <f t="shared" si="8"/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52">
        <v>0</v>
      </c>
      <c r="U188" s="52">
        <v>0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0</v>
      </c>
    </row>
    <row r="189" spans="1:30">
      <c r="A189" s="137"/>
      <c r="B189" s="137"/>
      <c r="C189" s="137" t="s">
        <v>212</v>
      </c>
      <c r="D189" s="137" t="s">
        <v>58</v>
      </c>
      <c r="E189" s="137" t="s">
        <v>197</v>
      </c>
      <c r="F189" s="52">
        <f t="shared" si="6"/>
        <v>26744.799999999999</v>
      </c>
      <c r="G189" s="52">
        <f t="shared" si="8"/>
        <v>26744.799999999999</v>
      </c>
      <c r="H189" s="52">
        <f t="shared" si="8"/>
        <v>23329.200000000001</v>
      </c>
      <c r="I189" s="52">
        <f t="shared" si="8"/>
        <v>3415.6</v>
      </c>
      <c r="J189" s="52">
        <f t="shared" si="8"/>
        <v>0</v>
      </c>
      <c r="K189" s="52">
        <f t="shared" si="8"/>
        <v>0</v>
      </c>
      <c r="L189" s="52">
        <f t="shared" si="8"/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26744.799999999999</v>
      </c>
      <c r="Z189" s="52">
        <v>23329.200000000001</v>
      </c>
      <c r="AA189" s="52">
        <v>3415.6</v>
      </c>
      <c r="AB189" s="52">
        <v>0</v>
      </c>
      <c r="AC189" s="52">
        <v>0</v>
      </c>
      <c r="AD189" s="52">
        <v>0</v>
      </c>
    </row>
    <row r="190" spans="1:30">
      <c r="A190" s="137"/>
      <c r="B190" s="137"/>
      <c r="C190" s="137"/>
      <c r="D190" s="137" t="s">
        <v>199</v>
      </c>
      <c r="E190" s="51" t="s">
        <v>213</v>
      </c>
      <c r="F190" s="52">
        <f t="shared" si="6"/>
        <v>23.9</v>
      </c>
      <c r="G190" s="52">
        <f t="shared" si="8"/>
        <v>23.9</v>
      </c>
      <c r="H190" s="52">
        <f t="shared" si="8"/>
        <v>23.9</v>
      </c>
      <c r="I190" s="52">
        <f t="shared" si="8"/>
        <v>0</v>
      </c>
      <c r="J190" s="52">
        <f t="shared" si="8"/>
        <v>0</v>
      </c>
      <c r="K190" s="52">
        <f t="shared" si="8"/>
        <v>0</v>
      </c>
      <c r="L190" s="52">
        <f t="shared" si="8"/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  <c r="Y190" s="52">
        <v>23.9</v>
      </c>
      <c r="Z190" s="52">
        <v>23.9</v>
      </c>
      <c r="AA190" s="52">
        <v>0</v>
      </c>
      <c r="AB190" s="52">
        <v>0</v>
      </c>
      <c r="AC190" s="52">
        <v>0</v>
      </c>
      <c r="AD190" s="52">
        <v>0</v>
      </c>
    </row>
    <row r="191" spans="1:30">
      <c r="A191" s="137"/>
      <c r="B191" s="137"/>
      <c r="C191" s="137"/>
      <c r="D191" s="137"/>
      <c r="E191" s="51" t="s">
        <v>55</v>
      </c>
      <c r="F191" s="52">
        <f t="shared" si="6"/>
        <v>6621.4</v>
      </c>
      <c r="G191" s="52">
        <f t="shared" si="8"/>
        <v>6621.4</v>
      </c>
      <c r="H191" s="52">
        <f t="shared" si="8"/>
        <v>6621.4</v>
      </c>
      <c r="I191" s="52">
        <f t="shared" si="8"/>
        <v>0</v>
      </c>
      <c r="J191" s="52">
        <f t="shared" si="8"/>
        <v>0</v>
      </c>
      <c r="K191" s="52">
        <f t="shared" si="8"/>
        <v>0</v>
      </c>
      <c r="L191" s="52">
        <f t="shared" si="8"/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6621.4</v>
      </c>
      <c r="Z191" s="52">
        <v>6621.4</v>
      </c>
      <c r="AA191" s="52">
        <v>0</v>
      </c>
      <c r="AB191" s="52">
        <v>0</v>
      </c>
      <c r="AC191" s="52">
        <v>0</v>
      </c>
      <c r="AD191" s="52">
        <v>0</v>
      </c>
    </row>
    <row r="192" spans="1:30">
      <c r="A192" s="137"/>
      <c r="B192" s="137"/>
      <c r="C192" s="137"/>
      <c r="D192" s="137" t="s">
        <v>112</v>
      </c>
      <c r="E192" s="137" t="s">
        <v>197</v>
      </c>
      <c r="F192" s="52">
        <f t="shared" si="6"/>
        <v>223.3</v>
      </c>
      <c r="G192" s="52">
        <f t="shared" si="8"/>
        <v>223.3</v>
      </c>
      <c r="H192" s="52">
        <f t="shared" si="8"/>
        <v>223.3</v>
      </c>
      <c r="I192" s="52">
        <f t="shared" si="8"/>
        <v>0</v>
      </c>
      <c r="J192" s="52">
        <f t="shared" si="8"/>
        <v>0</v>
      </c>
      <c r="K192" s="52">
        <f t="shared" si="8"/>
        <v>0</v>
      </c>
      <c r="L192" s="52">
        <f t="shared" si="8"/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  <c r="Y192" s="52">
        <v>223.3</v>
      </c>
      <c r="Z192" s="52">
        <v>223.3</v>
      </c>
      <c r="AA192" s="52">
        <v>0</v>
      </c>
      <c r="AB192" s="52">
        <v>0</v>
      </c>
      <c r="AC192" s="52">
        <v>0</v>
      </c>
      <c r="AD192" s="52">
        <v>0</v>
      </c>
    </row>
    <row r="193" spans="1:30">
      <c r="A193" s="137"/>
      <c r="B193" s="137"/>
      <c r="C193" s="137"/>
      <c r="D193" s="137" t="s">
        <v>194</v>
      </c>
      <c r="E193" s="137" t="s">
        <v>197</v>
      </c>
      <c r="F193" s="52">
        <f t="shared" si="6"/>
        <v>520</v>
      </c>
      <c r="G193" s="52">
        <f t="shared" si="8"/>
        <v>520</v>
      </c>
      <c r="H193" s="52">
        <f t="shared" si="8"/>
        <v>520</v>
      </c>
      <c r="I193" s="52">
        <f t="shared" si="8"/>
        <v>0</v>
      </c>
      <c r="J193" s="52">
        <f t="shared" si="8"/>
        <v>0</v>
      </c>
      <c r="K193" s="52">
        <f t="shared" si="8"/>
        <v>0</v>
      </c>
      <c r="L193" s="52">
        <f t="shared" si="8"/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520</v>
      </c>
      <c r="Z193" s="52">
        <v>520</v>
      </c>
      <c r="AA193" s="52">
        <v>0</v>
      </c>
      <c r="AB193" s="52">
        <v>0</v>
      </c>
      <c r="AC193" s="52">
        <v>0</v>
      </c>
      <c r="AD193" s="52">
        <v>0</v>
      </c>
    </row>
    <row r="194" spans="1:30">
      <c r="A194" s="137"/>
      <c r="B194" s="137"/>
      <c r="C194" s="137"/>
      <c r="D194" s="137" t="s">
        <v>200</v>
      </c>
      <c r="E194" s="51" t="s">
        <v>214</v>
      </c>
      <c r="F194" s="52">
        <f t="shared" ref="F194:F257" si="9">SUM(H194:L194)</f>
        <v>6641.8</v>
      </c>
      <c r="G194" s="52">
        <f t="shared" si="8"/>
        <v>6641.8</v>
      </c>
      <c r="H194" s="52">
        <f t="shared" si="8"/>
        <v>6641.8</v>
      </c>
      <c r="I194" s="52">
        <f t="shared" si="8"/>
        <v>0</v>
      </c>
      <c r="J194" s="52">
        <f t="shared" si="8"/>
        <v>0</v>
      </c>
      <c r="K194" s="52">
        <f t="shared" si="8"/>
        <v>0</v>
      </c>
      <c r="L194" s="52">
        <f t="shared" si="8"/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  <c r="Y194" s="52">
        <v>6641.8</v>
      </c>
      <c r="Z194" s="52">
        <v>6641.8</v>
      </c>
      <c r="AA194" s="52">
        <v>0</v>
      </c>
      <c r="AB194" s="52">
        <v>0</v>
      </c>
      <c r="AC194" s="52">
        <v>0</v>
      </c>
      <c r="AD194" s="52">
        <v>0</v>
      </c>
    </row>
    <row r="195" spans="1:30" ht="31.2">
      <c r="A195" s="137"/>
      <c r="B195" s="137"/>
      <c r="C195" s="137"/>
      <c r="D195" s="137"/>
      <c r="E195" s="51" t="s">
        <v>215</v>
      </c>
      <c r="F195" s="52">
        <f t="shared" si="9"/>
        <v>429.1</v>
      </c>
      <c r="G195" s="52">
        <f t="shared" si="8"/>
        <v>429.1</v>
      </c>
      <c r="H195" s="52">
        <f t="shared" si="8"/>
        <v>429.1</v>
      </c>
      <c r="I195" s="52">
        <f t="shared" si="8"/>
        <v>0</v>
      </c>
      <c r="J195" s="52">
        <f t="shared" si="8"/>
        <v>0</v>
      </c>
      <c r="K195" s="52">
        <f t="shared" si="8"/>
        <v>0</v>
      </c>
      <c r="L195" s="52">
        <f t="shared" si="8"/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429.1</v>
      </c>
      <c r="Z195" s="52">
        <v>429.1</v>
      </c>
      <c r="AA195" s="52">
        <v>0</v>
      </c>
      <c r="AB195" s="52">
        <v>0</v>
      </c>
      <c r="AC195" s="52">
        <v>0</v>
      </c>
      <c r="AD195" s="52">
        <v>0</v>
      </c>
    </row>
    <row r="196" spans="1:30">
      <c r="A196" s="137"/>
      <c r="B196" s="137"/>
      <c r="C196" s="137"/>
      <c r="D196" s="137"/>
      <c r="E196" s="51" t="s">
        <v>216</v>
      </c>
      <c r="F196" s="52">
        <f t="shared" si="9"/>
        <v>1716.9</v>
      </c>
      <c r="G196" s="52">
        <f t="shared" si="8"/>
        <v>1716.9</v>
      </c>
      <c r="H196" s="52">
        <f t="shared" si="8"/>
        <v>1716.9</v>
      </c>
      <c r="I196" s="52">
        <f t="shared" si="8"/>
        <v>0</v>
      </c>
      <c r="J196" s="52">
        <f t="shared" si="8"/>
        <v>0</v>
      </c>
      <c r="K196" s="52">
        <f t="shared" si="8"/>
        <v>0</v>
      </c>
      <c r="L196" s="52">
        <f t="shared" si="8"/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  <c r="Y196" s="52">
        <v>1716.9</v>
      </c>
      <c r="Z196" s="52">
        <v>1716.9</v>
      </c>
      <c r="AA196" s="52">
        <v>0</v>
      </c>
      <c r="AB196" s="52">
        <v>0</v>
      </c>
      <c r="AC196" s="52">
        <v>0</v>
      </c>
      <c r="AD196" s="52">
        <v>0</v>
      </c>
    </row>
    <row r="197" spans="1:30">
      <c r="A197" s="137"/>
      <c r="B197" s="137"/>
      <c r="C197" s="137"/>
      <c r="D197" s="137"/>
      <c r="E197" s="51" t="s">
        <v>55</v>
      </c>
      <c r="F197" s="52">
        <f t="shared" si="9"/>
        <v>2966.7</v>
      </c>
      <c r="G197" s="52">
        <f t="shared" si="8"/>
        <v>2966.7</v>
      </c>
      <c r="H197" s="52">
        <f t="shared" si="8"/>
        <v>2966.7</v>
      </c>
      <c r="I197" s="52">
        <f t="shared" si="8"/>
        <v>0</v>
      </c>
      <c r="J197" s="52">
        <f t="shared" si="8"/>
        <v>0</v>
      </c>
      <c r="K197" s="52">
        <f t="shared" si="8"/>
        <v>0</v>
      </c>
      <c r="L197" s="52">
        <f t="shared" si="8"/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2966.7</v>
      </c>
      <c r="Z197" s="52">
        <v>2966.7</v>
      </c>
      <c r="AA197" s="52">
        <v>0</v>
      </c>
      <c r="AB197" s="52">
        <v>0</v>
      </c>
      <c r="AC197" s="52">
        <v>0</v>
      </c>
      <c r="AD197" s="52">
        <v>0</v>
      </c>
    </row>
    <row r="198" spans="1:30">
      <c r="A198" s="137"/>
      <c r="B198" s="137"/>
      <c r="C198" s="137"/>
      <c r="D198" s="137" t="s">
        <v>201</v>
      </c>
      <c r="E198" s="137" t="s">
        <v>197</v>
      </c>
      <c r="F198" s="52">
        <f t="shared" si="9"/>
        <v>0</v>
      </c>
      <c r="G198" s="52">
        <f t="shared" si="8"/>
        <v>0</v>
      </c>
      <c r="H198" s="52">
        <f t="shared" si="8"/>
        <v>0</v>
      </c>
      <c r="I198" s="52">
        <f t="shared" si="8"/>
        <v>0</v>
      </c>
      <c r="J198" s="52">
        <f t="shared" si="8"/>
        <v>0</v>
      </c>
      <c r="K198" s="52">
        <f t="shared" si="8"/>
        <v>0</v>
      </c>
      <c r="L198" s="52">
        <f t="shared" si="8"/>
        <v>0</v>
      </c>
      <c r="M198" s="52">
        <v>0</v>
      </c>
      <c r="N198" s="52">
        <v>0</v>
      </c>
      <c r="O198" s="52">
        <v>0</v>
      </c>
      <c r="P198" s="52">
        <v>0</v>
      </c>
      <c r="Q198" s="52">
        <v>0</v>
      </c>
      <c r="R198" s="52">
        <v>0</v>
      </c>
      <c r="S198" s="52">
        <v>0</v>
      </c>
      <c r="T198" s="52">
        <v>0</v>
      </c>
      <c r="U198" s="52">
        <v>0</v>
      </c>
      <c r="V198" s="52">
        <v>0</v>
      </c>
      <c r="W198" s="52">
        <v>0</v>
      </c>
      <c r="X198" s="52">
        <v>0</v>
      </c>
      <c r="Y198" s="52">
        <v>0</v>
      </c>
      <c r="Z198" s="52">
        <v>0</v>
      </c>
      <c r="AA198" s="52">
        <v>0</v>
      </c>
      <c r="AB198" s="52">
        <v>0</v>
      </c>
      <c r="AC198" s="52">
        <v>0</v>
      </c>
      <c r="AD198" s="52">
        <v>0</v>
      </c>
    </row>
    <row r="199" spans="1:30">
      <c r="A199" s="137"/>
      <c r="B199" s="137"/>
      <c r="C199" s="137"/>
      <c r="D199" s="137" t="s">
        <v>217</v>
      </c>
      <c r="E199" s="137" t="s">
        <v>197</v>
      </c>
      <c r="F199" s="52">
        <f t="shared" si="9"/>
        <v>2232.1</v>
      </c>
      <c r="G199" s="52">
        <f t="shared" si="8"/>
        <v>2232.1</v>
      </c>
      <c r="H199" s="52">
        <f t="shared" si="8"/>
        <v>2232.1</v>
      </c>
      <c r="I199" s="52">
        <f t="shared" si="8"/>
        <v>0</v>
      </c>
      <c r="J199" s="52">
        <f t="shared" si="8"/>
        <v>0</v>
      </c>
      <c r="K199" s="52">
        <f t="shared" si="8"/>
        <v>0</v>
      </c>
      <c r="L199" s="52">
        <f t="shared" si="8"/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2232.1</v>
      </c>
      <c r="Z199" s="52">
        <v>2232.1</v>
      </c>
      <c r="AA199" s="52">
        <v>0</v>
      </c>
      <c r="AB199" s="52">
        <v>0</v>
      </c>
      <c r="AC199" s="52">
        <v>0</v>
      </c>
      <c r="AD199" s="52">
        <v>0</v>
      </c>
    </row>
    <row r="200" spans="1:30">
      <c r="A200" s="137"/>
      <c r="B200" s="137"/>
      <c r="C200" s="137"/>
      <c r="D200" s="137" t="s">
        <v>218</v>
      </c>
      <c r="E200" s="137" t="s">
        <v>197</v>
      </c>
      <c r="F200" s="52">
        <f t="shared" si="9"/>
        <v>891.9</v>
      </c>
      <c r="G200" s="52">
        <f t="shared" si="8"/>
        <v>891.9</v>
      </c>
      <c r="H200" s="52">
        <f t="shared" si="8"/>
        <v>891.9</v>
      </c>
      <c r="I200" s="52">
        <f t="shared" si="8"/>
        <v>0</v>
      </c>
      <c r="J200" s="52">
        <f t="shared" si="8"/>
        <v>0</v>
      </c>
      <c r="K200" s="52">
        <f t="shared" si="8"/>
        <v>0</v>
      </c>
      <c r="L200" s="52">
        <f t="shared" si="8"/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  <c r="Y200" s="52">
        <v>891.9</v>
      </c>
      <c r="Z200" s="52">
        <v>891.9</v>
      </c>
      <c r="AA200" s="52">
        <v>0</v>
      </c>
      <c r="AB200" s="52">
        <v>0</v>
      </c>
      <c r="AC200" s="52">
        <v>0</v>
      </c>
      <c r="AD200" s="52">
        <v>0</v>
      </c>
    </row>
    <row r="201" spans="1:30">
      <c r="A201" s="137"/>
      <c r="B201" s="137"/>
      <c r="C201" s="137"/>
      <c r="D201" s="137" t="s">
        <v>202</v>
      </c>
      <c r="E201" s="137" t="s">
        <v>197</v>
      </c>
      <c r="F201" s="52">
        <f t="shared" si="9"/>
        <v>0</v>
      </c>
      <c r="G201" s="52">
        <f t="shared" si="8"/>
        <v>0</v>
      </c>
      <c r="H201" s="52">
        <f t="shared" si="8"/>
        <v>0</v>
      </c>
      <c r="I201" s="52">
        <f t="shared" si="8"/>
        <v>0</v>
      </c>
      <c r="J201" s="52">
        <f t="shared" si="8"/>
        <v>0</v>
      </c>
      <c r="K201" s="52">
        <f t="shared" si="8"/>
        <v>0</v>
      </c>
      <c r="L201" s="52">
        <f t="shared" si="8"/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2">
        <v>0</v>
      </c>
      <c r="AC201" s="52">
        <v>0</v>
      </c>
      <c r="AD201" s="52">
        <v>0</v>
      </c>
    </row>
    <row r="202" spans="1:30">
      <c r="A202" s="137"/>
      <c r="B202" s="137"/>
      <c r="C202" s="137"/>
      <c r="D202" s="137" t="s">
        <v>235</v>
      </c>
      <c r="E202" s="137" t="s">
        <v>197</v>
      </c>
      <c r="F202" s="52">
        <f t="shared" si="9"/>
        <v>30</v>
      </c>
      <c r="G202" s="52">
        <f t="shared" si="8"/>
        <v>30</v>
      </c>
      <c r="H202" s="52">
        <f t="shared" si="8"/>
        <v>30</v>
      </c>
      <c r="I202" s="52">
        <f t="shared" si="8"/>
        <v>0</v>
      </c>
      <c r="J202" s="52">
        <f t="shared" si="8"/>
        <v>0</v>
      </c>
      <c r="K202" s="52">
        <f t="shared" si="8"/>
        <v>0</v>
      </c>
      <c r="L202" s="52">
        <f t="shared" si="8"/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  <c r="X202" s="52">
        <v>0</v>
      </c>
      <c r="Y202" s="52">
        <v>30</v>
      </c>
      <c r="Z202" s="52">
        <v>30</v>
      </c>
      <c r="AA202" s="52">
        <v>0</v>
      </c>
      <c r="AB202" s="52">
        <v>0</v>
      </c>
      <c r="AC202" s="52">
        <v>0</v>
      </c>
      <c r="AD202" s="52">
        <v>0</v>
      </c>
    </row>
    <row r="203" spans="1:30">
      <c r="A203" s="137"/>
      <c r="B203" s="137"/>
      <c r="C203" s="137"/>
      <c r="D203" s="137" t="s">
        <v>220</v>
      </c>
      <c r="E203" s="137" t="s">
        <v>197</v>
      </c>
      <c r="F203" s="52">
        <f t="shared" si="9"/>
        <v>17</v>
      </c>
      <c r="G203" s="52">
        <f t="shared" si="8"/>
        <v>17</v>
      </c>
      <c r="H203" s="52">
        <f t="shared" si="8"/>
        <v>17</v>
      </c>
      <c r="I203" s="52">
        <f t="shared" si="8"/>
        <v>0</v>
      </c>
      <c r="J203" s="52">
        <f t="shared" si="8"/>
        <v>0</v>
      </c>
      <c r="K203" s="52">
        <f t="shared" si="8"/>
        <v>0</v>
      </c>
      <c r="L203" s="52">
        <f t="shared" si="8"/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17</v>
      </c>
      <c r="Z203" s="52">
        <v>17</v>
      </c>
      <c r="AA203" s="52">
        <v>0</v>
      </c>
      <c r="AB203" s="52">
        <v>0</v>
      </c>
      <c r="AC203" s="52">
        <v>0</v>
      </c>
      <c r="AD203" s="52">
        <v>0</v>
      </c>
    </row>
    <row r="204" spans="1:30" ht="31.2">
      <c r="A204" s="137"/>
      <c r="B204" s="137"/>
      <c r="C204" s="137"/>
      <c r="D204" s="137" t="s">
        <v>221</v>
      </c>
      <c r="E204" s="51" t="s">
        <v>222</v>
      </c>
      <c r="F204" s="52">
        <f t="shared" si="9"/>
        <v>0</v>
      </c>
      <c r="G204" s="52">
        <f t="shared" si="8"/>
        <v>0</v>
      </c>
      <c r="H204" s="52">
        <f t="shared" si="8"/>
        <v>0</v>
      </c>
      <c r="I204" s="52">
        <f t="shared" si="8"/>
        <v>0</v>
      </c>
      <c r="J204" s="52">
        <f t="shared" si="8"/>
        <v>0</v>
      </c>
      <c r="K204" s="52">
        <f t="shared" si="8"/>
        <v>0</v>
      </c>
      <c r="L204" s="52">
        <f t="shared" si="8"/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0</v>
      </c>
      <c r="U204" s="52">
        <v>0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0</v>
      </c>
    </row>
    <row r="205" spans="1:30">
      <c r="A205" s="137"/>
      <c r="B205" s="137"/>
      <c r="C205" s="137"/>
      <c r="D205" s="137"/>
      <c r="E205" s="51" t="s">
        <v>223</v>
      </c>
      <c r="F205" s="52">
        <f t="shared" si="9"/>
        <v>0</v>
      </c>
      <c r="G205" s="52">
        <f t="shared" si="8"/>
        <v>0</v>
      </c>
      <c r="H205" s="52">
        <f t="shared" si="8"/>
        <v>0</v>
      </c>
      <c r="I205" s="52">
        <f t="shared" si="8"/>
        <v>0</v>
      </c>
      <c r="J205" s="52">
        <f t="shared" si="8"/>
        <v>0</v>
      </c>
      <c r="K205" s="52">
        <f t="shared" si="8"/>
        <v>0</v>
      </c>
      <c r="L205" s="52">
        <f t="shared" si="8"/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0</v>
      </c>
      <c r="AD205" s="52">
        <v>0</v>
      </c>
    </row>
    <row r="206" spans="1:30">
      <c r="A206" s="137"/>
      <c r="B206" s="137"/>
      <c r="C206" s="137"/>
      <c r="D206" s="137" t="s">
        <v>54</v>
      </c>
      <c r="E206" s="137" t="s">
        <v>197</v>
      </c>
      <c r="F206" s="52">
        <f t="shared" si="9"/>
        <v>298.2</v>
      </c>
      <c r="G206" s="52">
        <f t="shared" si="8"/>
        <v>298.2</v>
      </c>
      <c r="H206" s="52">
        <f t="shared" si="8"/>
        <v>298.2</v>
      </c>
      <c r="I206" s="52">
        <f t="shared" si="8"/>
        <v>0</v>
      </c>
      <c r="J206" s="52">
        <f t="shared" si="8"/>
        <v>0</v>
      </c>
      <c r="K206" s="52">
        <f t="shared" si="8"/>
        <v>0</v>
      </c>
      <c r="L206" s="52">
        <f t="shared" si="8"/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  <c r="X206" s="52">
        <v>0</v>
      </c>
      <c r="Y206" s="52">
        <v>298.2</v>
      </c>
      <c r="Z206" s="52">
        <v>298.2</v>
      </c>
      <c r="AA206" s="52">
        <v>0</v>
      </c>
      <c r="AB206" s="52">
        <v>0</v>
      </c>
      <c r="AC206" s="52">
        <v>0</v>
      </c>
      <c r="AD206" s="52">
        <v>0</v>
      </c>
    </row>
    <row r="207" spans="1:30">
      <c r="A207" s="137"/>
      <c r="B207" s="137"/>
      <c r="C207" s="137"/>
      <c r="D207" s="137" t="s">
        <v>224</v>
      </c>
      <c r="E207" s="137" t="s">
        <v>197</v>
      </c>
      <c r="F207" s="52">
        <f t="shared" si="9"/>
        <v>709.9</v>
      </c>
      <c r="G207" s="52">
        <f t="shared" si="8"/>
        <v>709.9</v>
      </c>
      <c r="H207" s="52">
        <f t="shared" si="8"/>
        <v>709.9</v>
      </c>
      <c r="I207" s="52">
        <f t="shared" si="8"/>
        <v>0</v>
      </c>
      <c r="J207" s="52">
        <f t="shared" si="8"/>
        <v>0</v>
      </c>
      <c r="K207" s="52">
        <f t="shared" si="8"/>
        <v>0</v>
      </c>
      <c r="L207" s="52">
        <f t="shared" si="8"/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0</v>
      </c>
      <c r="U207" s="52">
        <v>0</v>
      </c>
      <c r="V207" s="52">
        <v>0</v>
      </c>
      <c r="W207" s="52">
        <v>0</v>
      </c>
      <c r="X207" s="52">
        <v>0</v>
      </c>
      <c r="Y207" s="52">
        <v>709.9</v>
      </c>
      <c r="Z207" s="52">
        <v>709.9</v>
      </c>
      <c r="AA207" s="52">
        <v>0</v>
      </c>
      <c r="AB207" s="52">
        <v>0</v>
      </c>
      <c r="AC207" s="52">
        <v>0</v>
      </c>
      <c r="AD207" s="52">
        <v>0</v>
      </c>
    </row>
    <row r="208" spans="1:30">
      <c r="A208" s="137"/>
      <c r="B208" s="137"/>
      <c r="C208" s="137"/>
      <c r="D208" s="137" t="s">
        <v>225</v>
      </c>
      <c r="E208" s="137" t="s">
        <v>197</v>
      </c>
      <c r="F208" s="52">
        <f t="shared" si="9"/>
        <v>0</v>
      </c>
      <c r="G208" s="52">
        <f t="shared" si="8"/>
        <v>0</v>
      </c>
      <c r="H208" s="52">
        <f t="shared" si="8"/>
        <v>0</v>
      </c>
      <c r="I208" s="52">
        <f t="shared" si="8"/>
        <v>0</v>
      </c>
      <c r="J208" s="52">
        <f t="shared" si="8"/>
        <v>0</v>
      </c>
      <c r="K208" s="52">
        <f t="shared" si="8"/>
        <v>0</v>
      </c>
      <c r="L208" s="52">
        <f t="shared" si="8"/>
        <v>0</v>
      </c>
      <c r="M208" s="52">
        <v>0</v>
      </c>
      <c r="N208" s="52">
        <v>0</v>
      </c>
      <c r="O208" s="52">
        <v>0</v>
      </c>
      <c r="P208" s="52">
        <v>0</v>
      </c>
      <c r="Q208" s="52">
        <v>0</v>
      </c>
      <c r="R208" s="52">
        <v>0</v>
      </c>
      <c r="S208" s="52">
        <v>0</v>
      </c>
      <c r="T208" s="52">
        <v>0</v>
      </c>
      <c r="U208" s="52">
        <v>0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0</v>
      </c>
    </row>
    <row r="209" spans="1:30">
      <c r="A209" s="137"/>
      <c r="B209" s="137"/>
      <c r="C209" s="137"/>
      <c r="D209" s="137" t="s">
        <v>55</v>
      </c>
      <c r="E209" s="137" t="s">
        <v>197</v>
      </c>
      <c r="F209" s="52">
        <f t="shared" si="9"/>
        <v>7</v>
      </c>
      <c r="G209" s="52">
        <f t="shared" si="8"/>
        <v>7</v>
      </c>
      <c r="H209" s="52">
        <f t="shared" si="8"/>
        <v>7</v>
      </c>
      <c r="I209" s="52">
        <f t="shared" si="8"/>
        <v>0</v>
      </c>
      <c r="J209" s="52">
        <f t="shared" si="8"/>
        <v>0</v>
      </c>
      <c r="K209" s="52">
        <f t="shared" si="8"/>
        <v>0</v>
      </c>
      <c r="L209" s="52">
        <f t="shared" si="8"/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  <c r="X209" s="52">
        <v>0</v>
      </c>
      <c r="Y209" s="52">
        <v>7</v>
      </c>
      <c r="Z209" s="52">
        <v>7</v>
      </c>
      <c r="AA209" s="52">
        <v>0</v>
      </c>
      <c r="AB209" s="52">
        <v>0</v>
      </c>
      <c r="AC209" s="52">
        <v>0</v>
      </c>
      <c r="AD209" s="52">
        <v>0</v>
      </c>
    </row>
    <row r="210" spans="1:30">
      <c r="A210" s="137"/>
      <c r="B210" s="137"/>
      <c r="C210" s="137"/>
      <c r="D210" s="137" t="s">
        <v>226</v>
      </c>
      <c r="E210" s="137" t="s">
        <v>197</v>
      </c>
      <c r="F210" s="52">
        <f t="shared" si="9"/>
        <v>3415.6</v>
      </c>
      <c r="G210" s="52">
        <f t="shared" si="8"/>
        <v>3415.6</v>
      </c>
      <c r="H210" s="52">
        <f t="shared" si="8"/>
        <v>0</v>
      </c>
      <c r="I210" s="52">
        <f t="shared" si="8"/>
        <v>3415.6</v>
      </c>
      <c r="J210" s="52">
        <f t="shared" si="8"/>
        <v>0</v>
      </c>
      <c r="K210" s="52">
        <f t="shared" si="8"/>
        <v>0</v>
      </c>
      <c r="L210" s="52">
        <f t="shared" si="8"/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0</v>
      </c>
      <c r="U210" s="52">
        <v>0</v>
      </c>
      <c r="V210" s="52">
        <v>0</v>
      </c>
      <c r="W210" s="52">
        <v>0</v>
      </c>
      <c r="X210" s="52">
        <v>0</v>
      </c>
      <c r="Y210" s="52">
        <v>3415.6</v>
      </c>
      <c r="Z210" s="52">
        <v>0</v>
      </c>
      <c r="AA210" s="52">
        <v>3415.6</v>
      </c>
      <c r="AB210" s="52">
        <v>0</v>
      </c>
      <c r="AC210" s="52">
        <v>0</v>
      </c>
      <c r="AD210" s="52">
        <v>0</v>
      </c>
    </row>
    <row r="211" spans="1:30">
      <c r="A211" s="137"/>
      <c r="B211" s="137"/>
      <c r="C211" s="137" t="s">
        <v>227</v>
      </c>
      <c r="D211" s="137" t="s">
        <v>197</v>
      </c>
      <c r="E211" s="137" t="s">
        <v>197</v>
      </c>
      <c r="F211" s="52">
        <f t="shared" si="9"/>
        <v>27963.300000000003</v>
      </c>
      <c r="G211" s="52">
        <f t="shared" si="8"/>
        <v>27963.300000000003</v>
      </c>
      <c r="H211" s="52">
        <f t="shared" si="8"/>
        <v>27963.300000000003</v>
      </c>
      <c r="I211" s="52">
        <f t="shared" si="8"/>
        <v>0</v>
      </c>
      <c r="J211" s="52">
        <f t="shared" si="8"/>
        <v>0</v>
      </c>
      <c r="K211" s="52">
        <f t="shared" si="8"/>
        <v>0</v>
      </c>
      <c r="L211" s="52">
        <f t="shared" si="8"/>
        <v>0</v>
      </c>
      <c r="M211" s="52">
        <v>20791.400000000001</v>
      </c>
      <c r="N211" s="52">
        <v>20791.400000000001</v>
      </c>
      <c r="O211" s="52">
        <v>0</v>
      </c>
      <c r="P211" s="52">
        <v>0</v>
      </c>
      <c r="Q211" s="52">
        <v>0</v>
      </c>
      <c r="R211" s="52">
        <v>0</v>
      </c>
      <c r="S211" s="52">
        <v>358.4</v>
      </c>
      <c r="T211" s="52">
        <v>358.4</v>
      </c>
      <c r="U211" s="52">
        <v>0</v>
      </c>
      <c r="V211" s="52">
        <v>0</v>
      </c>
      <c r="W211" s="52">
        <v>0</v>
      </c>
      <c r="X211" s="52">
        <v>0</v>
      </c>
      <c r="Y211" s="52">
        <v>6813.5</v>
      </c>
      <c r="Z211" s="52">
        <v>6813.5</v>
      </c>
      <c r="AA211" s="52">
        <v>0</v>
      </c>
      <c r="AB211" s="52">
        <v>0</v>
      </c>
      <c r="AC211" s="52">
        <v>0</v>
      </c>
      <c r="AD211" s="52">
        <v>0</v>
      </c>
    </row>
    <row r="212" spans="1:30">
      <c r="A212" s="137" t="s">
        <v>125</v>
      </c>
      <c r="B212" s="137" t="s">
        <v>129</v>
      </c>
      <c r="C212" s="137" t="s">
        <v>123</v>
      </c>
      <c r="D212" s="137"/>
      <c r="E212" s="137" t="s">
        <v>197</v>
      </c>
      <c r="F212" s="52">
        <f t="shared" si="9"/>
        <v>103550.39999999999</v>
      </c>
      <c r="G212" s="52">
        <f t="shared" si="8"/>
        <v>65107.7</v>
      </c>
      <c r="H212" s="52">
        <f t="shared" si="8"/>
        <v>30555.7</v>
      </c>
      <c r="I212" s="52">
        <f t="shared" si="8"/>
        <v>34552</v>
      </c>
      <c r="J212" s="52">
        <f t="shared" si="8"/>
        <v>31299.200000000001</v>
      </c>
      <c r="K212" s="52">
        <f t="shared" si="8"/>
        <v>7143.5</v>
      </c>
      <c r="L212" s="52">
        <f t="shared" si="8"/>
        <v>0</v>
      </c>
      <c r="M212" s="52">
        <v>40359.199999999997</v>
      </c>
      <c r="N212" s="52">
        <v>13144.1</v>
      </c>
      <c r="O212" s="52">
        <v>27215.1</v>
      </c>
      <c r="P212" s="52">
        <v>25709.4</v>
      </c>
      <c r="Q212" s="52">
        <v>7143.5</v>
      </c>
      <c r="R212" s="52">
        <v>0</v>
      </c>
      <c r="S212" s="52">
        <v>348.9</v>
      </c>
      <c r="T212" s="52">
        <v>348.9</v>
      </c>
      <c r="U212" s="52">
        <v>0</v>
      </c>
      <c r="V212" s="52">
        <v>0</v>
      </c>
      <c r="W212" s="52">
        <v>0</v>
      </c>
      <c r="X212" s="52">
        <v>0</v>
      </c>
      <c r="Y212" s="52">
        <v>24399.599999999999</v>
      </c>
      <c r="Z212" s="52">
        <v>17062.7</v>
      </c>
      <c r="AA212" s="52">
        <v>7336.9</v>
      </c>
      <c r="AB212" s="52">
        <v>5589.8</v>
      </c>
      <c r="AC212" s="52">
        <v>0</v>
      </c>
      <c r="AD212" s="52">
        <v>0</v>
      </c>
    </row>
    <row r="213" spans="1:30">
      <c r="A213" s="137"/>
      <c r="B213" s="137"/>
      <c r="C213" s="137" t="s">
        <v>198</v>
      </c>
      <c r="D213" s="137" t="s">
        <v>58</v>
      </c>
      <c r="E213" s="137" t="s">
        <v>197</v>
      </c>
      <c r="F213" s="52">
        <f t="shared" si="9"/>
        <v>43217.3</v>
      </c>
      <c r="G213" s="52">
        <f t="shared" si="8"/>
        <v>4774.6000000000004</v>
      </c>
      <c r="H213" s="52">
        <f t="shared" si="8"/>
        <v>0</v>
      </c>
      <c r="I213" s="52">
        <f t="shared" si="8"/>
        <v>4774.6000000000004</v>
      </c>
      <c r="J213" s="52">
        <f t="shared" si="8"/>
        <v>31299.200000000001</v>
      </c>
      <c r="K213" s="52">
        <f t="shared" si="8"/>
        <v>7143.5</v>
      </c>
      <c r="L213" s="52">
        <f t="shared" si="8"/>
        <v>0</v>
      </c>
      <c r="M213" s="52">
        <v>0</v>
      </c>
      <c r="N213" s="52">
        <v>0</v>
      </c>
      <c r="O213" s="52">
        <v>0</v>
      </c>
      <c r="P213" s="52">
        <v>25709.4</v>
      </c>
      <c r="Q213" s="52">
        <v>7143.5</v>
      </c>
      <c r="R213" s="52">
        <v>0</v>
      </c>
      <c r="S213" s="52">
        <v>0</v>
      </c>
      <c r="T213" s="52">
        <v>0</v>
      </c>
      <c r="U213" s="52">
        <v>0</v>
      </c>
      <c r="V213" s="52">
        <v>0</v>
      </c>
      <c r="W213" s="52">
        <v>0</v>
      </c>
      <c r="X213" s="52">
        <v>0</v>
      </c>
      <c r="Y213" s="52">
        <v>4774.6000000000004</v>
      </c>
      <c r="Z213" s="52">
        <v>0</v>
      </c>
      <c r="AA213" s="52">
        <v>4774.6000000000004</v>
      </c>
      <c r="AB213" s="52">
        <v>5589.8</v>
      </c>
      <c r="AC213" s="52">
        <v>0</v>
      </c>
      <c r="AD213" s="52">
        <v>0</v>
      </c>
    </row>
    <row r="214" spans="1:30">
      <c r="A214" s="137"/>
      <c r="B214" s="137"/>
      <c r="C214" s="137"/>
      <c r="D214" s="137" t="s">
        <v>153</v>
      </c>
      <c r="E214" s="51" t="s">
        <v>58</v>
      </c>
      <c r="F214" s="52">
        <f t="shared" si="9"/>
        <v>39455.399999999994</v>
      </c>
      <c r="G214" s="52">
        <f t="shared" si="8"/>
        <v>4774.6000000000004</v>
      </c>
      <c r="H214" s="52">
        <f t="shared" si="8"/>
        <v>0</v>
      </c>
      <c r="I214" s="52">
        <f t="shared" si="8"/>
        <v>4774.6000000000004</v>
      </c>
      <c r="J214" s="52">
        <f t="shared" si="8"/>
        <v>28435.599999999999</v>
      </c>
      <c r="K214" s="52">
        <f t="shared" si="8"/>
        <v>6245.2</v>
      </c>
      <c r="L214" s="52">
        <f t="shared" si="8"/>
        <v>0</v>
      </c>
      <c r="M214" s="52">
        <v>0</v>
      </c>
      <c r="N214" s="52">
        <v>0</v>
      </c>
      <c r="O214" s="52">
        <v>0</v>
      </c>
      <c r="P214" s="52">
        <v>23170.7</v>
      </c>
      <c r="Q214" s="52">
        <v>6245.2</v>
      </c>
      <c r="R214" s="52">
        <v>0</v>
      </c>
      <c r="S214" s="52">
        <v>0</v>
      </c>
      <c r="T214" s="52">
        <v>0</v>
      </c>
      <c r="U214" s="52">
        <v>0</v>
      </c>
      <c r="V214" s="52">
        <v>0</v>
      </c>
      <c r="W214" s="52">
        <v>0</v>
      </c>
      <c r="X214" s="52">
        <v>0</v>
      </c>
      <c r="Y214" s="52">
        <v>4774.6000000000004</v>
      </c>
      <c r="Z214" s="52">
        <v>0</v>
      </c>
      <c r="AA214" s="52">
        <v>4774.6000000000004</v>
      </c>
      <c r="AB214" s="52">
        <v>5264.9</v>
      </c>
      <c r="AC214" s="52">
        <v>0</v>
      </c>
      <c r="AD214" s="52">
        <v>0</v>
      </c>
    </row>
    <row r="215" spans="1:30">
      <c r="A215" s="137"/>
      <c r="B215" s="137"/>
      <c r="C215" s="137"/>
      <c r="D215" s="137"/>
      <c r="E215" s="51" t="s">
        <v>199</v>
      </c>
      <c r="F215" s="52">
        <f t="shared" si="9"/>
        <v>10356.9</v>
      </c>
      <c r="G215" s="52">
        <f t="shared" si="8"/>
        <v>0</v>
      </c>
      <c r="H215" s="52">
        <f t="shared" si="8"/>
        <v>0</v>
      </c>
      <c r="I215" s="52">
        <f t="shared" si="8"/>
        <v>0</v>
      </c>
      <c r="J215" s="52">
        <f t="shared" ref="J215:L237" si="10">SUM(P215,V215,AB215)</f>
        <v>8359.4</v>
      </c>
      <c r="K215" s="52">
        <f t="shared" si="10"/>
        <v>1997.5</v>
      </c>
      <c r="L215" s="52">
        <f t="shared" si="10"/>
        <v>0</v>
      </c>
      <c r="M215" s="52">
        <v>0</v>
      </c>
      <c r="N215" s="52">
        <v>0</v>
      </c>
      <c r="O215" s="52">
        <v>0</v>
      </c>
      <c r="P215" s="52">
        <v>7411.1</v>
      </c>
      <c r="Q215" s="52">
        <v>1997.5</v>
      </c>
      <c r="R215" s="52">
        <v>0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  <c r="X215" s="52">
        <v>0</v>
      </c>
      <c r="Y215" s="52">
        <v>0</v>
      </c>
      <c r="Z215" s="52">
        <v>0</v>
      </c>
      <c r="AA215" s="52">
        <v>0</v>
      </c>
      <c r="AB215" s="52">
        <v>948.3</v>
      </c>
      <c r="AC215" s="52">
        <v>0</v>
      </c>
      <c r="AD215" s="52">
        <v>0</v>
      </c>
    </row>
    <row r="216" spans="1:30" ht="31.2">
      <c r="A216" s="137"/>
      <c r="B216" s="137"/>
      <c r="C216" s="137"/>
      <c r="D216" s="137"/>
      <c r="E216" s="51" t="s">
        <v>200</v>
      </c>
      <c r="F216" s="52">
        <f t="shared" si="9"/>
        <v>12816</v>
      </c>
      <c r="G216" s="52">
        <f t="shared" ref="G216:L269" si="11">SUM(M216,S216,Y216)</f>
        <v>1405</v>
      </c>
      <c r="H216" s="52">
        <f t="shared" si="11"/>
        <v>0</v>
      </c>
      <c r="I216" s="52">
        <f t="shared" si="11"/>
        <v>1405</v>
      </c>
      <c r="J216" s="52">
        <f t="shared" si="10"/>
        <v>9653.7999999999993</v>
      </c>
      <c r="K216" s="52">
        <f t="shared" si="10"/>
        <v>1757.2</v>
      </c>
      <c r="L216" s="52">
        <f t="shared" si="10"/>
        <v>0</v>
      </c>
      <c r="M216" s="52">
        <v>0</v>
      </c>
      <c r="N216" s="52">
        <v>0</v>
      </c>
      <c r="O216" s="52">
        <v>0</v>
      </c>
      <c r="P216" s="52">
        <v>6519.6</v>
      </c>
      <c r="Q216" s="52">
        <v>1757.2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  <c r="X216" s="52">
        <v>0</v>
      </c>
      <c r="Y216" s="52">
        <v>1405</v>
      </c>
      <c r="Z216" s="52">
        <v>0</v>
      </c>
      <c r="AA216" s="52">
        <v>1405</v>
      </c>
      <c r="AB216" s="52">
        <v>3134.2</v>
      </c>
      <c r="AC216" s="52">
        <v>0</v>
      </c>
      <c r="AD216" s="52">
        <v>0</v>
      </c>
    </row>
    <row r="217" spans="1:30">
      <c r="A217" s="137"/>
      <c r="B217" s="137"/>
      <c r="C217" s="137"/>
      <c r="D217" s="137"/>
      <c r="E217" s="51" t="s">
        <v>201</v>
      </c>
      <c r="F217" s="52">
        <f t="shared" si="9"/>
        <v>306.8</v>
      </c>
      <c r="G217" s="52">
        <f t="shared" si="11"/>
        <v>0</v>
      </c>
      <c r="H217" s="52">
        <f t="shared" si="11"/>
        <v>0</v>
      </c>
      <c r="I217" s="52">
        <f t="shared" si="11"/>
        <v>0</v>
      </c>
      <c r="J217" s="52">
        <f t="shared" si="10"/>
        <v>247.6</v>
      </c>
      <c r="K217" s="52">
        <f t="shared" si="10"/>
        <v>59.2</v>
      </c>
      <c r="L217" s="52">
        <f t="shared" si="10"/>
        <v>0</v>
      </c>
      <c r="M217" s="52">
        <v>0</v>
      </c>
      <c r="N217" s="52">
        <v>0</v>
      </c>
      <c r="O217" s="52">
        <v>0</v>
      </c>
      <c r="P217" s="52">
        <v>219.5</v>
      </c>
      <c r="Q217" s="52">
        <v>59.2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28.1</v>
      </c>
      <c r="AC217" s="52">
        <v>0</v>
      </c>
      <c r="AD217" s="52">
        <v>0</v>
      </c>
    </row>
    <row r="218" spans="1:30">
      <c r="A218" s="137"/>
      <c r="B218" s="137"/>
      <c r="C218" s="137"/>
      <c r="D218" s="137"/>
      <c r="E218" s="51" t="s">
        <v>202</v>
      </c>
      <c r="F218" s="52">
        <f t="shared" si="9"/>
        <v>612.4</v>
      </c>
      <c r="G218" s="52">
        <f t="shared" si="11"/>
        <v>0</v>
      </c>
      <c r="H218" s="52">
        <f t="shared" si="11"/>
        <v>0</v>
      </c>
      <c r="I218" s="52">
        <f t="shared" si="11"/>
        <v>0</v>
      </c>
      <c r="J218" s="52">
        <f t="shared" si="10"/>
        <v>494.3</v>
      </c>
      <c r="K218" s="52">
        <f t="shared" si="10"/>
        <v>118.1</v>
      </c>
      <c r="L218" s="52">
        <f t="shared" si="10"/>
        <v>0</v>
      </c>
      <c r="M218" s="52">
        <v>0</v>
      </c>
      <c r="N218" s="52">
        <v>0</v>
      </c>
      <c r="O218" s="52">
        <v>0</v>
      </c>
      <c r="P218" s="52">
        <v>438.2</v>
      </c>
      <c r="Q218" s="52">
        <v>118.1</v>
      </c>
      <c r="R218" s="52">
        <v>0</v>
      </c>
      <c r="S218" s="52">
        <v>0</v>
      </c>
      <c r="T218" s="52">
        <v>0</v>
      </c>
      <c r="U218" s="52">
        <v>0</v>
      </c>
      <c r="V218" s="52">
        <v>0</v>
      </c>
      <c r="W218" s="52">
        <v>0</v>
      </c>
      <c r="X218" s="52">
        <v>0</v>
      </c>
      <c r="Y218" s="52">
        <v>0</v>
      </c>
      <c r="Z218" s="52">
        <v>0</v>
      </c>
      <c r="AA218" s="52">
        <v>0</v>
      </c>
      <c r="AB218" s="52">
        <v>56.1</v>
      </c>
      <c r="AC218" s="52">
        <v>0</v>
      </c>
      <c r="AD218" s="52">
        <v>0</v>
      </c>
    </row>
    <row r="219" spans="1:30" ht="31.2">
      <c r="A219" s="137"/>
      <c r="B219" s="137"/>
      <c r="C219" s="137"/>
      <c r="D219" s="137"/>
      <c r="E219" s="51" t="s">
        <v>203</v>
      </c>
      <c r="F219" s="52">
        <f t="shared" si="9"/>
        <v>1390.1999999999998</v>
      </c>
      <c r="G219" s="52">
        <f t="shared" si="11"/>
        <v>0</v>
      </c>
      <c r="H219" s="52">
        <f t="shared" si="11"/>
        <v>0</v>
      </c>
      <c r="I219" s="52">
        <f t="shared" si="11"/>
        <v>0</v>
      </c>
      <c r="J219" s="52">
        <f t="shared" si="10"/>
        <v>1122.0999999999999</v>
      </c>
      <c r="K219" s="52">
        <f t="shared" si="10"/>
        <v>268.10000000000002</v>
      </c>
      <c r="L219" s="52">
        <f t="shared" si="10"/>
        <v>0</v>
      </c>
      <c r="M219" s="52">
        <v>0</v>
      </c>
      <c r="N219" s="52">
        <v>0</v>
      </c>
      <c r="O219" s="52">
        <v>0</v>
      </c>
      <c r="P219" s="52">
        <v>994.8</v>
      </c>
      <c r="Q219" s="52">
        <v>268.10000000000002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2">
        <v>0</v>
      </c>
      <c r="AB219" s="52">
        <v>127.3</v>
      </c>
      <c r="AC219" s="52">
        <v>0</v>
      </c>
      <c r="AD219" s="52">
        <v>0</v>
      </c>
    </row>
    <row r="220" spans="1:30">
      <c r="A220" s="137"/>
      <c r="B220" s="137"/>
      <c r="C220" s="137"/>
      <c r="D220" s="137"/>
      <c r="E220" s="51" t="s">
        <v>204</v>
      </c>
      <c r="F220" s="52">
        <f t="shared" si="9"/>
        <v>3675</v>
      </c>
      <c r="G220" s="52">
        <f t="shared" si="11"/>
        <v>3369.6</v>
      </c>
      <c r="H220" s="52">
        <f t="shared" si="11"/>
        <v>0</v>
      </c>
      <c r="I220" s="52">
        <f t="shared" si="11"/>
        <v>3369.6</v>
      </c>
      <c r="J220" s="52">
        <f t="shared" si="10"/>
        <v>246.5</v>
      </c>
      <c r="K220" s="52">
        <f t="shared" si="10"/>
        <v>58.9</v>
      </c>
      <c r="L220" s="52">
        <f t="shared" si="10"/>
        <v>0</v>
      </c>
      <c r="M220" s="52">
        <v>0</v>
      </c>
      <c r="N220" s="52">
        <v>0</v>
      </c>
      <c r="O220" s="52">
        <v>0</v>
      </c>
      <c r="P220" s="52">
        <v>218.5</v>
      </c>
      <c r="Q220" s="52">
        <v>58.9</v>
      </c>
      <c r="R220" s="52">
        <v>0</v>
      </c>
      <c r="S220" s="52">
        <v>0</v>
      </c>
      <c r="T220" s="52">
        <v>0</v>
      </c>
      <c r="U220" s="52">
        <v>0</v>
      </c>
      <c r="V220" s="52">
        <v>0</v>
      </c>
      <c r="W220" s="52">
        <v>0</v>
      </c>
      <c r="X220" s="52">
        <v>0</v>
      </c>
      <c r="Y220" s="52">
        <v>3369.6</v>
      </c>
      <c r="Z220" s="52">
        <v>0</v>
      </c>
      <c r="AA220" s="52">
        <v>3369.6</v>
      </c>
      <c r="AB220" s="52">
        <v>28</v>
      </c>
      <c r="AC220" s="52">
        <v>0</v>
      </c>
      <c r="AD220" s="52">
        <v>0</v>
      </c>
    </row>
    <row r="221" spans="1:30">
      <c r="A221" s="137"/>
      <c r="B221" s="137"/>
      <c r="C221" s="137"/>
      <c r="D221" s="137"/>
      <c r="E221" s="51" t="s">
        <v>55</v>
      </c>
      <c r="F221" s="52">
        <f t="shared" si="9"/>
        <v>10298.1</v>
      </c>
      <c r="G221" s="52">
        <f t="shared" si="11"/>
        <v>0</v>
      </c>
      <c r="H221" s="52">
        <f t="shared" si="11"/>
        <v>0</v>
      </c>
      <c r="I221" s="52">
        <f t="shared" si="11"/>
        <v>0</v>
      </c>
      <c r="J221" s="52">
        <f t="shared" si="10"/>
        <v>8311.9</v>
      </c>
      <c r="K221" s="52">
        <f t="shared" si="10"/>
        <v>1986.2</v>
      </c>
      <c r="L221" s="52">
        <f t="shared" si="10"/>
        <v>0</v>
      </c>
      <c r="M221" s="52">
        <v>0</v>
      </c>
      <c r="N221" s="52">
        <v>0</v>
      </c>
      <c r="O221" s="52">
        <v>0</v>
      </c>
      <c r="P221" s="52">
        <v>7369</v>
      </c>
      <c r="Q221" s="52">
        <v>1986.2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942.9</v>
      </c>
      <c r="AC221" s="52">
        <v>0</v>
      </c>
      <c r="AD221" s="52">
        <v>0</v>
      </c>
    </row>
    <row r="222" spans="1:30">
      <c r="A222" s="137"/>
      <c r="B222" s="137"/>
      <c r="C222" s="137"/>
      <c r="D222" s="137" t="s">
        <v>154</v>
      </c>
      <c r="E222" s="51" t="s">
        <v>58</v>
      </c>
      <c r="F222" s="52">
        <f t="shared" si="9"/>
        <v>3732.4999999999995</v>
      </c>
      <c r="G222" s="52">
        <f t="shared" si="11"/>
        <v>0</v>
      </c>
      <c r="H222" s="52">
        <f t="shared" si="11"/>
        <v>0</v>
      </c>
      <c r="I222" s="52">
        <f t="shared" si="11"/>
        <v>0</v>
      </c>
      <c r="J222" s="52">
        <f t="shared" si="10"/>
        <v>2839.8999999999996</v>
      </c>
      <c r="K222" s="52">
        <f t="shared" si="10"/>
        <v>892.6</v>
      </c>
      <c r="L222" s="52">
        <f t="shared" si="10"/>
        <v>0</v>
      </c>
      <c r="M222" s="52">
        <v>0</v>
      </c>
      <c r="N222" s="52">
        <v>0</v>
      </c>
      <c r="O222" s="52">
        <v>0</v>
      </c>
      <c r="P222" s="52">
        <v>2517.6999999999998</v>
      </c>
      <c r="Q222" s="52">
        <v>892.6</v>
      </c>
      <c r="R222" s="52">
        <v>0</v>
      </c>
      <c r="S222" s="52">
        <v>0</v>
      </c>
      <c r="T222" s="52">
        <v>0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322.2</v>
      </c>
      <c r="AC222" s="52">
        <v>0</v>
      </c>
      <c r="AD222" s="52">
        <v>0</v>
      </c>
    </row>
    <row r="223" spans="1:30">
      <c r="A223" s="137"/>
      <c r="B223" s="137"/>
      <c r="C223" s="137"/>
      <c r="D223" s="137"/>
      <c r="E223" s="51" t="s">
        <v>205</v>
      </c>
      <c r="F223" s="52">
        <f t="shared" si="9"/>
        <v>1220.5999999999999</v>
      </c>
      <c r="G223" s="52">
        <f t="shared" si="11"/>
        <v>0</v>
      </c>
      <c r="H223" s="52">
        <f t="shared" si="11"/>
        <v>0</v>
      </c>
      <c r="I223" s="52">
        <f t="shared" si="11"/>
        <v>0</v>
      </c>
      <c r="J223" s="52">
        <f t="shared" si="10"/>
        <v>985.19999999999993</v>
      </c>
      <c r="K223" s="52">
        <f t="shared" si="10"/>
        <v>235.4</v>
      </c>
      <c r="L223" s="52">
        <f t="shared" si="10"/>
        <v>0</v>
      </c>
      <c r="M223" s="52">
        <v>0</v>
      </c>
      <c r="N223" s="52">
        <v>0</v>
      </c>
      <c r="O223" s="52">
        <v>0</v>
      </c>
      <c r="P223" s="52">
        <v>873.4</v>
      </c>
      <c r="Q223" s="52">
        <v>235.4</v>
      </c>
      <c r="R223" s="52">
        <v>0</v>
      </c>
      <c r="S223" s="52">
        <v>0</v>
      </c>
      <c r="T223" s="52">
        <v>0</v>
      </c>
      <c r="U223" s="52">
        <v>0</v>
      </c>
      <c r="V223" s="52">
        <v>0</v>
      </c>
      <c r="W223" s="52">
        <v>0</v>
      </c>
      <c r="X223" s="52">
        <v>0</v>
      </c>
      <c r="Y223" s="52">
        <v>0</v>
      </c>
      <c r="Z223" s="52">
        <v>0</v>
      </c>
      <c r="AA223" s="52">
        <v>0</v>
      </c>
      <c r="AB223" s="52">
        <v>111.8</v>
      </c>
      <c r="AC223" s="52">
        <v>0</v>
      </c>
      <c r="AD223" s="52">
        <v>0</v>
      </c>
    </row>
    <row r="224" spans="1:30">
      <c r="A224" s="137"/>
      <c r="B224" s="137"/>
      <c r="C224" s="137"/>
      <c r="D224" s="137"/>
      <c r="E224" s="51" t="s">
        <v>206</v>
      </c>
      <c r="F224" s="52">
        <f t="shared" si="9"/>
        <v>1128.3</v>
      </c>
      <c r="G224" s="52">
        <f t="shared" si="11"/>
        <v>0</v>
      </c>
      <c r="H224" s="52">
        <f t="shared" si="11"/>
        <v>0</v>
      </c>
      <c r="I224" s="52">
        <f t="shared" si="11"/>
        <v>0</v>
      </c>
      <c r="J224" s="52">
        <f t="shared" si="10"/>
        <v>910.69999999999993</v>
      </c>
      <c r="K224" s="52">
        <f t="shared" si="10"/>
        <v>217.6</v>
      </c>
      <c r="L224" s="52">
        <f t="shared" si="10"/>
        <v>0</v>
      </c>
      <c r="M224" s="52">
        <v>0</v>
      </c>
      <c r="N224" s="52">
        <v>0</v>
      </c>
      <c r="O224" s="52">
        <v>0</v>
      </c>
      <c r="P224" s="52">
        <v>807.4</v>
      </c>
      <c r="Q224" s="52">
        <v>217.6</v>
      </c>
      <c r="R224" s="52">
        <v>0</v>
      </c>
      <c r="S224" s="52">
        <v>0</v>
      </c>
      <c r="T224" s="52">
        <v>0</v>
      </c>
      <c r="U224" s="52">
        <v>0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103.3</v>
      </c>
      <c r="AC224" s="52">
        <v>0</v>
      </c>
      <c r="AD224" s="52">
        <v>0</v>
      </c>
    </row>
    <row r="225" spans="1:30">
      <c r="A225" s="137"/>
      <c r="B225" s="137"/>
      <c r="C225" s="137"/>
      <c r="D225" s="137"/>
      <c r="E225" s="51" t="s">
        <v>207</v>
      </c>
      <c r="F225" s="52">
        <f t="shared" si="9"/>
        <v>103.6</v>
      </c>
      <c r="G225" s="52">
        <f t="shared" si="11"/>
        <v>0</v>
      </c>
      <c r="H225" s="52">
        <f t="shared" si="11"/>
        <v>0</v>
      </c>
      <c r="I225" s="52">
        <f t="shared" si="11"/>
        <v>0</v>
      </c>
      <c r="J225" s="52">
        <f t="shared" si="10"/>
        <v>83.6</v>
      </c>
      <c r="K225" s="52">
        <f t="shared" si="10"/>
        <v>20</v>
      </c>
      <c r="L225" s="52">
        <f t="shared" si="10"/>
        <v>0</v>
      </c>
      <c r="M225" s="52">
        <v>0</v>
      </c>
      <c r="N225" s="52">
        <v>0</v>
      </c>
      <c r="O225" s="52">
        <v>0</v>
      </c>
      <c r="P225" s="52">
        <v>74.099999999999994</v>
      </c>
      <c r="Q225" s="52">
        <v>20</v>
      </c>
      <c r="R225" s="52">
        <v>0</v>
      </c>
      <c r="S225" s="52">
        <v>0</v>
      </c>
      <c r="T225" s="52">
        <v>0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9.5</v>
      </c>
      <c r="AC225" s="52">
        <v>0</v>
      </c>
      <c r="AD225" s="52">
        <v>0</v>
      </c>
    </row>
    <row r="226" spans="1:30" ht="31.2">
      <c r="A226" s="137"/>
      <c r="B226" s="137"/>
      <c r="C226" s="137"/>
      <c r="D226" s="137"/>
      <c r="E226" s="51" t="s">
        <v>208</v>
      </c>
      <c r="F226" s="52">
        <f t="shared" si="9"/>
        <v>74.599999999999994</v>
      </c>
      <c r="G226" s="52">
        <f t="shared" si="11"/>
        <v>0</v>
      </c>
      <c r="H226" s="52">
        <f t="shared" si="11"/>
        <v>0</v>
      </c>
      <c r="I226" s="52">
        <f t="shared" si="11"/>
        <v>0</v>
      </c>
      <c r="J226" s="52">
        <f t="shared" si="10"/>
        <v>60.199999999999996</v>
      </c>
      <c r="K226" s="52">
        <f t="shared" si="10"/>
        <v>14.4</v>
      </c>
      <c r="L226" s="52">
        <f t="shared" si="10"/>
        <v>0</v>
      </c>
      <c r="M226" s="52">
        <v>0</v>
      </c>
      <c r="N226" s="52">
        <v>0</v>
      </c>
      <c r="O226" s="52">
        <v>0</v>
      </c>
      <c r="P226" s="52">
        <v>53.4</v>
      </c>
      <c r="Q226" s="52">
        <v>14.4</v>
      </c>
      <c r="R226" s="52">
        <v>0</v>
      </c>
      <c r="S226" s="52">
        <v>0</v>
      </c>
      <c r="T226" s="52">
        <v>0</v>
      </c>
      <c r="U226" s="52">
        <v>0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6.8</v>
      </c>
      <c r="AC226" s="52">
        <v>0</v>
      </c>
      <c r="AD226" s="52">
        <v>0</v>
      </c>
    </row>
    <row r="227" spans="1:30">
      <c r="A227" s="137"/>
      <c r="B227" s="137"/>
      <c r="C227" s="137"/>
      <c r="D227" s="137"/>
      <c r="E227" s="51" t="s">
        <v>209</v>
      </c>
      <c r="F227" s="52">
        <f t="shared" si="9"/>
        <v>214</v>
      </c>
      <c r="G227" s="52">
        <f t="shared" si="11"/>
        <v>0</v>
      </c>
      <c r="H227" s="52">
        <f t="shared" si="11"/>
        <v>0</v>
      </c>
      <c r="I227" s="52">
        <f t="shared" si="11"/>
        <v>0</v>
      </c>
      <c r="J227" s="52">
        <f t="shared" si="10"/>
        <v>0</v>
      </c>
      <c r="K227" s="52">
        <f t="shared" si="10"/>
        <v>214</v>
      </c>
      <c r="L227" s="52">
        <f t="shared" si="10"/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214</v>
      </c>
      <c r="R227" s="52">
        <v>0</v>
      </c>
      <c r="S227" s="52">
        <v>0</v>
      </c>
      <c r="T227" s="52">
        <v>0</v>
      </c>
      <c r="U227" s="52">
        <v>0</v>
      </c>
      <c r="V227" s="52">
        <v>0</v>
      </c>
      <c r="W227" s="52">
        <v>0</v>
      </c>
      <c r="X227" s="52">
        <v>0</v>
      </c>
      <c r="Y227" s="52">
        <v>0</v>
      </c>
      <c r="Z227" s="52">
        <v>0</v>
      </c>
      <c r="AA227" s="52">
        <v>0</v>
      </c>
      <c r="AB227" s="52">
        <v>0</v>
      </c>
      <c r="AC227" s="52">
        <v>0</v>
      </c>
      <c r="AD227" s="52">
        <v>0</v>
      </c>
    </row>
    <row r="228" spans="1:30">
      <c r="A228" s="137"/>
      <c r="B228" s="137"/>
      <c r="C228" s="137"/>
      <c r="D228" s="137"/>
      <c r="E228" s="51" t="s">
        <v>55</v>
      </c>
      <c r="F228" s="52">
        <f t="shared" si="9"/>
        <v>991.39999999999986</v>
      </c>
      <c r="G228" s="52">
        <f t="shared" si="11"/>
        <v>0</v>
      </c>
      <c r="H228" s="52">
        <f t="shared" si="11"/>
        <v>0</v>
      </c>
      <c r="I228" s="52">
        <f t="shared" si="11"/>
        <v>0</v>
      </c>
      <c r="J228" s="52">
        <f t="shared" si="10"/>
        <v>800.19999999999993</v>
      </c>
      <c r="K228" s="52">
        <f t="shared" si="10"/>
        <v>191.2</v>
      </c>
      <c r="L228" s="52">
        <f t="shared" si="10"/>
        <v>0</v>
      </c>
      <c r="M228" s="52">
        <v>0</v>
      </c>
      <c r="N228" s="52">
        <v>0</v>
      </c>
      <c r="O228" s="52">
        <v>0</v>
      </c>
      <c r="P228" s="52">
        <v>709.4</v>
      </c>
      <c r="Q228" s="52">
        <v>191.2</v>
      </c>
      <c r="R228" s="52">
        <v>0</v>
      </c>
      <c r="S228" s="52">
        <v>0</v>
      </c>
      <c r="T228" s="52">
        <v>0</v>
      </c>
      <c r="U228" s="52">
        <v>0</v>
      </c>
      <c r="V228" s="52">
        <v>0</v>
      </c>
      <c r="W228" s="52">
        <v>0</v>
      </c>
      <c r="X228" s="52">
        <v>0</v>
      </c>
      <c r="Y228" s="52">
        <v>0</v>
      </c>
      <c r="Z228" s="52">
        <v>0</v>
      </c>
      <c r="AA228" s="52">
        <v>0</v>
      </c>
      <c r="AB228" s="52">
        <v>90.8</v>
      </c>
      <c r="AC228" s="52">
        <v>0</v>
      </c>
      <c r="AD228" s="52">
        <v>0</v>
      </c>
    </row>
    <row r="229" spans="1:30" ht="62.4">
      <c r="A229" s="137"/>
      <c r="B229" s="137"/>
      <c r="C229" s="137"/>
      <c r="D229" s="51" t="s">
        <v>210</v>
      </c>
      <c r="E229" s="51" t="s">
        <v>233</v>
      </c>
      <c r="F229" s="52">
        <f t="shared" si="9"/>
        <v>29.4</v>
      </c>
      <c r="G229" s="52">
        <f t="shared" si="11"/>
        <v>0</v>
      </c>
      <c r="H229" s="52">
        <f t="shared" si="11"/>
        <v>0</v>
      </c>
      <c r="I229" s="52">
        <f t="shared" si="11"/>
        <v>0</v>
      </c>
      <c r="J229" s="52">
        <f t="shared" si="10"/>
        <v>23.7</v>
      </c>
      <c r="K229" s="52">
        <f t="shared" si="10"/>
        <v>5.7</v>
      </c>
      <c r="L229" s="52">
        <f t="shared" si="10"/>
        <v>0</v>
      </c>
      <c r="M229" s="52">
        <v>0</v>
      </c>
      <c r="N229" s="52">
        <v>0</v>
      </c>
      <c r="O229" s="52">
        <v>0</v>
      </c>
      <c r="P229" s="52">
        <v>21</v>
      </c>
      <c r="Q229" s="52">
        <v>5.7</v>
      </c>
      <c r="R229" s="52">
        <v>0</v>
      </c>
      <c r="S229" s="52">
        <v>0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2.7</v>
      </c>
      <c r="AC229" s="52">
        <v>0</v>
      </c>
      <c r="AD229" s="52">
        <v>0</v>
      </c>
    </row>
    <row r="230" spans="1:30">
      <c r="A230" s="137"/>
      <c r="B230" s="137"/>
      <c r="C230" s="137"/>
      <c r="D230" s="137" t="s">
        <v>211</v>
      </c>
      <c r="E230" s="137" t="s">
        <v>197</v>
      </c>
      <c r="F230" s="52">
        <f t="shared" si="9"/>
        <v>0</v>
      </c>
      <c r="G230" s="52">
        <f t="shared" si="11"/>
        <v>0</v>
      </c>
      <c r="H230" s="52">
        <f t="shared" si="11"/>
        <v>0</v>
      </c>
      <c r="I230" s="52">
        <f t="shared" si="11"/>
        <v>0</v>
      </c>
      <c r="J230" s="52">
        <f t="shared" si="10"/>
        <v>0</v>
      </c>
      <c r="K230" s="52">
        <f t="shared" si="10"/>
        <v>0</v>
      </c>
      <c r="L230" s="52">
        <f t="shared" si="10"/>
        <v>0</v>
      </c>
      <c r="M230" s="52">
        <v>0</v>
      </c>
      <c r="N230" s="52">
        <v>0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  <c r="Y230" s="52">
        <v>0</v>
      </c>
      <c r="Z230" s="52">
        <v>0</v>
      </c>
      <c r="AA230" s="52">
        <v>0</v>
      </c>
      <c r="AB230" s="52">
        <v>0</v>
      </c>
      <c r="AC230" s="52">
        <v>0</v>
      </c>
      <c r="AD230" s="52">
        <v>0</v>
      </c>
    </row>
    <row r="231" spans="1:30">
      <c r="A231" s="137"/>
      <c r="B231" s="137"/>
      <c r="C231" s="137" t="s">
        <v>212</v>
      </c>
      <c r="D231" s="137" t="s">
        <v>58</v>
      </c>
      <c r="E231" s="137" t="s">
        <v>197</v>
      </c>
      <c r="F231" s="52">
        <f t="shared" si="9"/>
        <v>30304.100000000002</v>
      </c>
      <c r="G231" s="52">
        <f t="shared" si="11"/>
        <v>30304.1</v>
      </c>
      <c r="H231" s="52">
        <f t="shared" si="11"/>
        <v>27741.800000000003</v>
      </c>
      <c r="I231" s="52">
        <f t="shared" si="11"/>
        <v>2562.3000000000002</v>
      </c>
      <c r="J231" s="52">
        <f t="shared" si="10"/>
        <v>0</v>
      </c>
      <c r="K231" s="52">
        <f t="shared" si="10"/>
        <v>0</v>
      </c>
      <c r="L231" s="52">
        <f t="shared" si="10"/>
        <v>0</v>
      </c>
      <c r="M231" s="52">
        <v>13144.1</v>
      </c>
      <c r="N231" s="52">
        <v>13144.1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  <c r="X231" s="52">
        <v>0</v>
      </c>
      <c r="Y231" s="52">
        <v>17160</v>
      </c>
      <c r="Z231" s="52">
        <v>14597.7</v>
      </c>
      <c r="AA231" s="52">
        <v>2562.3000000000002</v>
      </c>
      <c r="AB231" s="52">
        <v>0</v>
      </c>
      <c r="AC231" s="52">
        <v>0</v>
      </c>
      <c r="AD231" s="52">
        <v>0</v>
      </c>
    </row>
    <row r="232" spans="1:30">
      <c r="A232" s="137"/>
      <c r="B232" s="137"/>
      <c r="C232" s="137"/>
      <c r="D232" s="137" t="s">
        <v>199</v>
      </c>
      <c r="E232" s="51" t="s">
        <v>213</v>
      </c>
      <c r="F232" s="52">
        <f t="shared" si="9"/>
        <v>72.8</v>
      </c>
      <c r="G232" s="52">
        <f t="shared" si="11"/>
        <v>72.8</v>
      </c>
      <c r="H232" s="52">
        <f t="shared" si="11"/>
        <v>72.8</v>
      </c>
      <c r="I232" s="52">
        <f t="shared" si="11"/>
        <v>0</v>
      </c>
      <c r="J232" s="52">
        <f t="shared" si="10"/>
        <v>0</v>
      </c>
      <c r="K232" s="52">
        <f t="shared" si="10"/>
        <v>0</v>
      </c>
      <c r="L232" s="52">
        <f t="shared" si="10"/>
        <v>0</v>
      </c>
      <c r="M232" s="52">
        <v>72.8</v>
      </c>
      <c r="N232" s="52">
        <v>72.8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0</v>
      </c>
    </row>
    <row r="233" spans="1:30">
      <c r="A233" s="137"/>
      <c r="B233" s="137"/>
      <c r="C233" s="137"/>
      <c r="D233" s="137"/>
      <c r="E233" s="51" t="s">
        <v>55</v>
      </c>
      <c r="F233" s="52">
        <f t="shared" si="9"/>
        <v>7155</v>
      </c>
      <c r="G233" s="52">
        <f t="shared" si="11"/>
        <v>7155</v>
      </c>
      <c r="H233" s="52">
        <f t="shared" si="11"/>
        <v>7155</v>
      </c>
      <c r="I233" s="52">
        <f t="shared" si="11"/>
        <v>0</v>
      </c>
      <c r="J233" s="52">
        <f t="shared" si="10"/>
        <v>0</v>
      </c>
      <c r="K233" s="52">
        <f t="shared" si="10"/>
        <v>0</v>
      </c>
      <c r="L233" s="52">
        <f t="shared" si="10"/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  <c r="Y233" s="52">
        <v>7155</v>
      </c>
      <c r="Z233" s="52">
        <v>7155</v>
      </c>
      <c r="AA233" s="52">
        <v>0</v>
      </c>
      <c r="AB233" s="52">
        <v>0</v>
      </c>
      <c r="AC233" s="52">
        <v>0</v>
      </c>
      <c r="AD233" s="52">
        <v>0</v>
      </c>
    </row>
    <row r="234" spans="1:30">
      <c r="A234" s="137"/>
      <c r="B234" s="137"/>
      <c r="C234" s="137"/>
      <c r="D234" s="137" t="s">
        <v>112</v>
      </c>
      <c r="E234" s="137" t="s">
        <v>197</v>
      </c>
      <c r="F234" s="52">
        <f t="shared" si="9"/>
        <v>254</v>
      </c>
      <c r="G234" s="52">
        <f t="shared" si="11"/>
        <v>254</v>
      </c>
      <c r="H234" s="52">
        <f t="shared" si="11"/>
        <v>254</v>
      </c>
      <c r="I234" s="52">
        <f t="shared" si="11"/>
        <v>0</v>
      </c>
      <c r="J234" s="52">
        <f t="shared" si="10"/>
        <v>0</v>
      </c>
      <c r="K234" s="52">
        <f t="shared" si="10"/>
        <v>0</v>
      </c>
      <c r="L234" s="52">
        <f t="shared" si="10"/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  <c r="Y234" s="52">
        <v>254</v>
      </c>
      <c r="Z234" s="52">
        <v>254</v>
      </c>
      <c r="AA234" s="52">
        <v>0</v>
      </c>
      <c r="AB234" s="52">
        <v>0</v>
      </c>
      <c r="AC234" s="52">
        <v>0</v>
      </c>
      <c r="AD234" s="52">
        <v>0</v>
      </c>
    </row>
    <row r="235" spans="1:30">
      <c r="A235" s="137"/>
      <c r="B235" s="137"/>
      <c r="C235" s="137"/>
      <c r="D235" s="137" t="s">
        <v>194</v>
      </c>
      <c r="E235" s="137" t="s">
        <v>197</v>
      </c>
      <c r="F235" s="52">
        <f t="shared" si="9"/>
        <v>652.29999999999995</v>
      </c>
      <c r="G235" s="52">
        <f t="shared" si="11"/>
        <v>652.29999999999995</v>
      </c>
      <c r="H235" s="52">
        <f t="shared" si="11"/>
        <v>652.29999999999995</v>
      </c>
      <c r="I235" s="52">
        <f t="shared" si="11"/>
        <v>0</v>
      </c>
      <c r="J235" s="52">
        <f t="shared" si="10"/>
        <v>0</v>
      </c>
      <c r="K235" s="52">
        <f t="shared" si="10"/>
        <v>0</v>
      </c>
      <c r="L235" s="52">
        <f t="shared" si="10"/>
        <v>0</v>
      </c>
      <c r="M235" s="52">
        <v>234.3</v>
      </c>
      <c r="N235" s="52">
        <v>234.3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  <c r="Y235" s="52">
        <v>418</v>
      </c>
      <c r="Z235" s="52">
        <v>418</v>
      </c>
      <c r="AA235" s="52">
        <v>0</v>
      </c>
      <c r="AB235" s="52">
        <v>0</v>
      </c>
      <c r="AC235" s="52">
        <v>0</v>
      </c>
      <c r="AD235" s="52">
        <v>0</v>
      </c>
    </row>
    <row r="236" spans="1:30">
      <c r="A236" s="137"/>
      <c r="B236" s="137"/>
      <c r="C236" s="137"/>
      <c r="D236" s="137" t="s">
        <v>200</v>
      </c>
      <c r="E236" s="51" t="s">
        <v>214</v>
      </c>
      <c r="F236" s="52">
        <f t="shared" si="9"/>
        <v>7853.1</v>
      </c>
      <c r="G236" s="52">
        <f t="shared" si="11"/>
        <v>7853.1</v>
      </c>
      <c r="H236" s="52">
        <f t="shared" si="11"/>
        <v>7853.1</v>
      </c>
      <c r="I236" s="52">
        <f t="shared" si="11"/>
        <v>0</v>
      </c>
      <c r="J236" s="52">
        <f t="shared" si="10"/>
        <v>0</v>
      </c>
      <c r="K236" s="52">
        <f t="shared" si="10"/>
        <v>0</v>
      </c>
      <c r="L236" s="52">
        <f t="shared" si="10"/>
        <v>0</v>
      </c>
      <c r="M236" s="52">
        <v>6666.1</v>
      </c>
      <c r="N236" s="52">
        <v>6666.1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  <c r="Y236" s="52">
        <v>1187</v>
      </c>
      <c r="Z236" s="52">
        <v>1187</v>
      </c>
      <c r="AA236" s="52">
        <v>0</v>
      </c>
      <c r="AB236" s="52">
        <v>0</v>
      </c>
      <c r="AC236" s="52">
        <v>0</v>
      </c>
      <c r="AD236" s="52">
        <v>0</v>
      </c>
    </row>
    <row r="237" spans="1:30" ht="31.2">
      <c r="A237" s="137"/>
      <c r="B237" s="137"/>
      <c r="C237" s="137"/>
      <c r="D237" s="137"/>
      <c r="E237" s="51" t="s">
        <v>215</v>
      </c>
      <c r="F237" s="52">
        <f t="shared" si="9"/>
        <v>469.3</v>
      </c>
      <c r="G237" s="52">
        <f t="shared" si="11"/>
        <v>469.3</v>
      </c>
      <c r="H237" s="52">
        <f t="shared" si="11"/>
        <v>469.3</v>
      </c>
      <c r="I237" s="52">
        <f t="shared" si="11"/>
        <v>0</v>
      </c>
      <c r="J237" s="52">
        <f t="shared" si="10"/>
        <v>0</v>
      </c>
      <c r="K237" s="52">
        <f t="shared" si="10"/>
        <v>0</v>
      </c>
      <c r="L237" s="52">
        <f t="shared" si="10"/>
        <v>0</v>
      </c>
      <c r="M237" s="52">
        <v>242.3</v>
      </c>
      <c r="N237" s="52">
        <v>242.3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  <c r="Y237" s="52">
        <v>227</v>
      </c>
      <c r="Z237" s="52">
        <v>227</v>
      </c>
      <c r="AA237" s="52">
        <v>0</v>
      </c>
      <c r="AB237" s="52">
        <v>0</v>
      </c>
      <c r="AC237" s="52">
        <v>0</v>
      </c>
      <c r="AD237" s="52">
        <v>0</v>
      </c>
    </row>
    <row r="238" spans="1:30">
      <c r="A238" s="137"/>
      <c r="B238" s="137"/>
      <c r="C238" s="137"/>
      <c r="D238" s="137"/>
      <c r="E238" s="51" t="s">
        <v>216</v>
      </c>
      <c r="F238" s="52">
        <f t="shared" si="9"/>
        <v>900.9</v>
      </c>
      <c r="G238" s="52">
        <f t="shared" si="11"/>
        <v>900.9</v>
      </c>
      <c r="H238" s="52">
        <f t="shared" si="11"/>
        <v>900.9</v>
      </c>
      <c r="I238" s="52">
        <f t="shared" si="11"/>
        <v>0</v>
      </c>
      <c r="J238" s="52">
        <f t="shared" si="11"/>
        <v>0</v>
      </c>
      <c r="K238" s="52">
        <f t="shared" si="11"/>
        <v>0</v>
      </c>
      <c r="L238" s="52">
        <f t="shared" si="11"/>
        <v>0</v>
      </c>
      <c r="M238" s="52">
        <v>496.9</v>
      </c>
      <c r="N238" s="52">
        <v>496.9</v>
      </c>
      <c r="O238" s="52">
        <v>0</v>
      </c>
      <c r="P238" s="52">
        <v>0</v>
      </c>
      <c r="Q238" s="52">
        <v>0</v>
      </c>
      <c r="R238" s="52">
        <v>0</v>
      </c>
      <c r="S238" s="52">
        <v>0</v>
      </c>
      <c r="T238" s="52">
        <v>0</v>
      </c>
      <c r="U238" s="52">
        <v>0</v>
      </c>
      <c r="V238" s="52">
        <v>0</v>
      </c>
      <c r="W238" s="52">
        <v>0</v>
      </c>
      <c r="X238" s="52">
        <v>0</v>
      </c>
      <c r="Y238" s="52">
        <v>404</v>
      </c>
      <c r="Z238" s="52">
        <v>404</v>
      </c>
      <c r="AA238" s="52">
        <v>0</v>
      </c>
      <c r="AB238" s="52">
        <v>0</v>
      </c>
      <c r="AC238" s="52">
        <v>0</v>
      </c>
      <c r="AD238" s="52">
        <v>0</v>
      </c>
    </row>
    <row r="239" spans="1:30">
      <c r="A239" s="137"/>
      <c r="B239" s="137"/>
      <c r="C239" s="137"/>
      <c r="D239" s="137"/>
      <c r="E239" s="51" t="s">
        <v>55</v>
      </c>
      <c r="F239" s="52">
        <f t="shared" si="9"/>
        <v>3418.4</v>
      </c>
      <c r="G239" s="52">
        <f t="shared" si="11"/>
        <v>3418.4</v>
      </c>
      <c r="H239" s="52">
        <f t="shared" si="11"/>
        <v>3418.4</v>
      </c>
      <c r="I239" s="52">
        <f t="shared" si="11"/>
        <v>0</v>
      </c>
      <c r="J239" s="52">
        <f t="shared" si="11"/>
        <v>0</v>
      </c>
      <c r="K239" s="52">
        <f t="shared" si="11"/>
        <v>0</v>
      </c>
      <c r="L239" s="52">
        <f t="shared" si="11"/>
        <v>0</v>
      </c>
      <c r="M239" s="52">
        <v>751.4</v>
      </c>
      <c r="N239" s="52">
        <v>751.4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  <c r="Y239" s="52">
        <v>2667</v>
      </c>
      <c r="Z239" s="52">
        <v>2667</v>
      </c>
      <c r="AA239" s="52">
        <v>0</v>
      </c>
      <c r="AB239" s="52">
        <v>0</v>
      </c>
      <c r="AC239" s="52">
        <v>0</v>
      </c>
      <c r="AD239" s="52">
        <v>0</v>
      </c>
    </row>
    <row r="240" spans="1:30">
      <c r="A240" s="137"/>
      <c r="B240" s="137"/>
      <c r="C240" s="137"/>
      <c r="D240" s="137" t="s">
        <v>201</v>
      </c>
      <c r="E240" s="137" t="s">
        <v>197</v>
      </c>
      <c r="F240" s="52">
        <f t="shared" si="9"/>
        <v>0</v>
      </c>
      <c r="G240" s="52">
        <f t="shared" si="11"/>
        <v>0</v>
      </c>
      <c r="H240" s="52">
        <f t="shared" si="11"/>
        <v>0</v>
      </c>
      <c r="I240" s="52">
        <f t="shared" si="11"/>
        <v>0</v>
      </c>
      <c r="J240" s="52">
        <f t="shared" si="11"/>
        <v>0</v>
      </c>
      <c r="K240" s="52">
        <f t="shared" si="11"/>
        <v>0</v>
      </c>
      <c r="L240" s="52">
        <f t="shared" si="11"/>
        <v>0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  <c r="Y240" s="52">
        <v>0</v>
      </c>
      <c r="Z240" s="52">
        <v>0</v>
      </c>
      <c r="AA240" s="52">
        <v>0</v>
      </c>
      <c r="AB240" s="52">
        <v>0</v>
      </c>
      <c r="AC240" s="52">
        <v>0</v>
      </c>
      <c r="AD240" s="52">
        <v>0</v>
      </c>
    </row>
    <row r="241" spans="1:30">
      <c r="A241" s="137"/>
      <c r="B241" s="137"/>
      <c r="C241" s="137"/>
      <c r="D241" s="137" t="s">
        <v>217</v>
      </c>
      <c r="E241" s="137" t="s">
        <v>197</v>
      </c>
      <c r="F241" s="52">
        <f t="shared" si="9"/>
        <v>2800.1</v>
      </c>
      <c r="G241" s="52">
        <f t="shared" si="11"/>
        <v>2800.1</v>
      </c>
      <c r="H241" s="52">
        <f t="shared" si="11"/>
        <v>2800.1</v>
      </c>
      <c r="I241" s="52">
        <f t="shared" si="11"/>
        <v>0</v>
      </c>
      <c r="J241" s="52">
        <f t="shared" si="11"/>
        <v>0</v>
      </c>
      <c r="K241" s="52">
        <f t="shared" si="11"/>
        <v>0</v>
      </c>
      <c r="L241" s="52">
        <f t="shared" si="11"/>
        <v>0</v>
      </c>
      <c r="M241" s="52">
        <v>1779.1</v>
      </c>
      <c r="N241" s="52">
        <v>1779.1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  <c r="Y241" s="52">
        <v>1021</v>
      </c>
      <c r="Z241" s="52">
        <v>1021</v>
      </c>
      <c r="AA241" s="52">
        <v>0</v>
      </c>
      <c r="AB241" s="52">
        <v>0</v>
      </c>
      <c r="AC241" s="52">
        <v>0</v>
      </c>
      <c r="AD241" s="52">
        <v>0</v>
      </c>
    </row>
    <row r="242" spans="1:30">
      <c r="A242" s="137"/>
      <c r="B242" s="137"/>
      <c r="C242" s="137"/>
      <c r="D242" s="137" t="s">
        <v>218</v>
      </c>
      <c r="E242" s="137" t="s">
        <v>197</v>
      </c>
      <c r="F242" s="52">
        <f t="shared" si="9"/>
        <v>698</v>
      </c>
      <c r="G242" s="52">
        <f t="shared" si="11"/>
        <v>698</v>
      </c>
      <c r="H242" s="52">
        <f t="shared" si="11"/>
        <v>698</v>
      </c>
      <c r="I242" s="52">
        <f t="shared" si="11"/>
        <v>0</v>
      </c>
      <c r="J242" s="52">
        <f t="shared" si="11"/>
        <v>0</v>
      </c>
      <c r="K242" s="52">
        <f t="shared" si="11"/>
        <v>0</v>
      </c>
      <c r="L242" s="52">
        <f t="shared" si="11"/>
        <v>0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  <c r="Y242" s="52">
        <v>698</v>
      </c>
      <c r="Z242" s="52">
        <v>698</v>
      </c>
      <c r="AA242" s="52">
        <v>0</v>
      </c>
      <c r="AB242" s="52">
        <v>0</v>
      </c>
      <c r="AC242" s="52">
        <v>0</v>
      </c>
      <c r="AD242" s="52">
        <v>0</v>
      </c>
    </row>
    <row r="243" spans="1:30">
      <c r="A243" s="137"/>
      <c r="B243" s="137"/>
      <c r="C243" s="137"/>
      <c r="D243" s="137" t="s">
        <v>202</v>
      </c>
      <c r="E243" s="137" t="s">
        <v>197</v>
      </c>
      <c r="F243" s="52">
        <f t="shared" si="9"/>
        <v>586.29999999999995</v>
      </c>
      <c r="G243" s="52">
        <f t="shared" si="11"/>
        <v>586.29999999999995</v>
      </c>
      <c r="H243" s="52">
        <f t="shared" si="11"/>
        <v>0</v>
      </c>
      <c r="I243" s="52">
        <f t="shared" si="11"/>
        <v>586.29999999999995</v>
      </c>
      <c r="J243" s="52">
        <f t="shared" si="11"/>
        <v>0</v>
      </c>
      <c r="K243" s="52">
        <f t="shared" si="11"/>
        <v>0</v>
      </c>
      <c r="L243" s="52">
        <f t="shared" si="11"/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  <c r="Y243" s="52">
        <v>586.29999999999995</v>
      </c>
      <c r="Z243" s="52">
        <v>0</v>
      </c>
      <c r="AA243" s="52">
        <v>586.29999999999995</v>
      </c>
      <c r="AB243" s="52">
        <v>0</v>
      </c>
      <c r="AC243" s="52">
        <v>0</v>
      </c>
      <c r="AD243" s="52">
        <v>0</v>
      </c>
    </row>
    <row r="244" spans="1:30">
      <c r="A244" s="137"/>
      <c r="B244" s="137"/>
      <c r="C244" s="137"/>
      <c r="D244" s="137" t="s">
        <v>235</v>
      </c>
      <c r="E244" s="137" t="s">
        <v>197</v>
      </c>
      <c r="F244" s="52">
        <f t="shared" si="9"/>
        <v>26.3</v>
      </c>
      <c r="G244" s="52">
        <f t="shared" si="11"/>
        <v>26.3</v>
      </c>
      <c r="H244" s="52">
        <f t="shared" si="11"/>
        <v>26.3</v>
      </c>
      <c r="I244" s="52">
        <f t="shared" si="11"/>
        <v>0</v>
      </c>
      <c r="J244" s="52">
        <f t="shared" si="11"/>
        <v>0</v>
      </c>
      <c r="K244" s="52">
        <f t="shared" si="11"/>
        <v>0</v>
      </c>
      <c r="L244" s="52">
        <f t="shared" si="11"/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52">
        <v>0</v>
      </c>
      <c r="W244" s="52">
        <v>0</v>
      </c>
      <c r="X244" s="52">
        <v>0</v>
      </c>
      <c r="Y244" s="52">
        <v>26.3</v>
      </c>
      <c r="Z244" s="52">
        <v>26.3</v>
      </c>
      <c r="AA244" s="52">
        <v>0</v>
      </c>
      <c r="AB244" s="52">
        <v>0</v>
      </c>
      <c r="AC244" s="52">
        <v>0</v>
      </c>
      <c r="AD244" s="52">
        <v>0</v>
      </c>
    </row>
    <row r="245" spans="1:30">
      <c r="A245" s="137"/>
      <c r="B245" s="137"/>
      <c r="C245" s="137"/>
      <c r="D245" s="137" t="s">
        <v>220</v>
      </c>
      <c r="E245" s="137" t="s">
        <v>197</v>
      </c>
      <c r="F245" s="52">
        <f t="shared" si="9"/>
        <v>22</v>
      </c>
      <c r="G245" s="52">
        <f t="shared" si="11"/>
        <v>22</v>
      </c>
      <c r="H245" s="52">
        <f t="shared" si="11"/>
        <v>22</v>
      </c>
      <c r="I245" s="52">
        <f t="shared" si="11"/>
        <v>0</v>
      </c>
      <c r="J245" s="52">
        <f t="shared" si="11"/>
        <v>0</v>
      </c>
      <c r="K245" s="52">
        <f t="shared" si="11"/>
        <v>0</v>
      </c>
      <c r="L245" s="52">
        <f t="shared" si="11"/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0</v>
      </c>
      <c r="U245" s="52">
        <v>0</v>
      </c>
      <c r="V245" s="52">
        <v>0</v>
      </c>
      <c r="W245" s="52">
        <v>0</v>
      </c>
      <c r="X245" s="52">
        <v>0</v>
      </c>
      <c r="Y245" s="52">
        <v>22</v>
      </c>
      <c r="Z245" s="52">
        <v>22</v>
      </c>
      <c r="AA245" s="52">
        <v>0</v>
      </c>
      <c r="AB245" s="52">
        <v>0</v>
      </c>
      <c r="AC245" s="52">
        <v>0</v>
      </c>
      <c r="AD245" s="52">
        <v>0</v>
      </c>
    </row>
    <row r="246" spans="1:30" ht="31.2">
      <c r="A246" s="137"/>
      <c r="B246" s="137"/>
      <c r="C246" s="137"/>
      <c r="D246" s="137" t="s">
        <v>221</v>
      </c>
      <c r="E246" s="51" t="s">
        <v>222</v>
      </c>
      <c r="F246" s="52">
        <f t="shared" si="9"/>
        <v>0</v>
      </c>
      <c r="G246" s="52">
        <f t="shared" si="11"/>
        <v>0</v>
      </c>
      <c r="H246" s="52">
        <f t="shared" si="11"/>
        <v>0</v>
      </c>
      <c r="I246" s="52">
        <f t="shared" si="11"/>
        <v>0</v>
      </c>
      <c r="J246" s="52">
        <f t="shared" si="11"/>
        <v>0</v>
      </c>
      <c r="K246" s="52">
        <f t="shared" si="11"/>
        <v>0</v>
      </c>
      <c r="L246" s="52">
        <f t="shared" si="11"/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0</v>
      </c>
      <c r="U246" s="52">
        <v>0</v>
      </c>
      <c r="V246" s="52">
        <v>0</v>
      </c>
      <c r="W246" s="52">
        <v>0</v>
      </c>
      <c r="X246" s="52">
        <v>0</v>
      </c>
      <c r="Y246" s="52">
        <v>0</v>
      </c>
      <c r="Z246" s="52">
        <v>0</v>
      </c>
      <c r="AA246" s="52">
        <v>0</v>
      </c>
      <c r="AB246" s="52">
        <v>0</v>
      </c>
      <c r="AC246" s="52">
        <v>0</v>
      </c>
      <c r="AD246" s="52">
        <v>0</v>
      </c>
    </row>
    <row r="247" spans="1:30">
      <c r="A247" s="137"/>
      <c r="B247" s="137"/>
      <c r="C247" s="137"/>
      <c r="D247" s="137"/>
      <c r="E247" s="51" t="s">
        <v>223</v>
      </c>
      <c r="F247" s="52">
        <f t="shared" si="9"/>
        <v>0</v>
      </c>
      <c r="G247" s="52">
        <f t="shared" si="11"/>
        <v>0</v>
      </c>
      <c r="H247" s="52">
        <f t="shared" si="11"/>
        <v>0</v>
      </c>
      <c r="I247" s="52">
        <f t="shared" si="11"/>
        <v>0</v>
      </c>
      <c r="J247" s="52">
        <f t="shared" si="11"/>
        <v>0</v>
      </c>
      <c r="K247" s="52">
        <f t="shared" si="11"/>
        <v>0</v>
      </c>
      <c r="L247" s="52">
        <f t="shared" si="11"/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  <c r="X247" s="52">
        <v>0</v>
      </c>
      <c r="Y247" s="52">
        <v>0</v>
      </c>
      <c r="Z247" s="52">
        <v>0</v>
      </c>
      <c r="AA247" s="52">
        <v>0</v>
      </c>
      <c r="AB247" s="52">
        <v>0</v>
      </c>
      <c r="AC247" s="52">
        <v>0</v>
      </c>
      <c r="AD247" s="52">
        <v>0</v>
      </c>
    </row>
    <row r="248" spans="1:30">
      <c r="A248" s="137"/>
      <c r="B248" s="137"/>
      <c r="C248" s="137"/>
      <c r="D248" s="137" t="s">
        <v>54</v>
      </c>
      <c r="E248" s="137" t="s">
        <v>197</v>
      </c>
      <c r="F248" s="52">
        <f t="shared" si="9"/>
        <v>0</v>
      </c>
      <c r="G248" s="52">
        <f t="shared" si="11"/>
        <v>0</v>
      </c>
      <c r="H248" s="52">
        <f t="shared" si="11"/>
        <v>0</v>
      </c>
      <c r="I248" s="52">
        <f t="shared" si="11"/>
        <v>0</v>
      </c>
      <c r="J248" s="52">
        <f t="shared" si="11"/>
        <v>0</v>
      </c>
      <c r="K248" s="52">
        <f t="shared" si="11"/>
        <v>0</v>
      </c>
      <c r="L248" s="52">
        <f t="shared" si="11"/>
        <v>0</v>
      </c>
      <c r="M248" s="52">
        <v>0</v>
      </c>
      <c r="N248" s="52">
        <v>0</v>
      </c>
      <c r="O248" s="52">
        <v>0</v>
      </c>
      <c r="P248" s="52">
        <v>0</v>
      </c>
      <c r="Q248" s="52">
        <v>0</v>
      </c>
      <c r="R248" s="52">
        <v>0</v>
      </c>
      <c r="S248" s="52">
        <v>0</v>
      </c>
      <c r="T248" s="52">
        <v>0</v>
      </c>
      <c r="U248" s="52">
        <v>0</v>
      </c>
      <c r="V248" s="52">
        <v>0</v>
      </c>
      <c r="W248" s="52">
        <v>0</v>
      </c>
      <c r="X248" s="52">
        <v>0</v>
      </c>
      <c r="Y248" s="52">
        <v>0</v>
      </c>
      <c r="Z248" s="52">
        <v>0</v>
      </c>
      <c r="AA248" s="52">
        <v>0</v>
      </c>
      <c r="AB248" s="52">
        <v>0</v>
      </c>
      <c r="AC248" s="52">
        <v>0</v>
      </c>
      <c r="AD248" s="52">
        <v>0</v>
      </c>
    </row>
    <row r="249" spans="1:30">
      <c r="A249" s="137"/>
      <c r="B249" s="137"/>
      <c r="C249" s="137"/>
      <c r="D249" s="137" t="s">
        <v>224</v>
      </c>
      <c r="E249" s="137" t="s">
        <v>197</v>
      </c>
      <c r="F249" s="52">
        <f t="shared" si="9"/>
        <v>630.70000000000005</v>
      </c>
      <c r="G249" s="52">
        <f t="shared" si="11"/>
        <v>630.70000000000005</v>
      </c>
      <c r="H249" s="52">
        <f t="shared" si="11"/>
        <v>630.70000000000005</v>
      </c>
      <c r="I249" s="52">
        <f t="shared" si="11"/>
        <v>0</v>
      </c>
      <c r="J249" s="52">
        <f t="shared" si="11"/>
        <v>0</v>
      </c>
      <c r="K249" s="52">
        <f t="shared" si="11"/>
        <v>0</v>
      </c>
      <c r="L249" s="52">
        <f t="shared" si="11"/>
        <v>0</v>
      </c>
      <c r="M249" s="52">
        <v>131.30000000000001</v>
      </c>
      <c r="N249" s="52">
        <v>131.30000000000001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0</v>
      </c>
      <c r="U249" s="52">
        <v>0</v>
      </c>
      <c r="V249" s="52">
        <v>0</v>
      </c>
      <c r="W249" s="52">
        <v>0</v>
      </c>
      <c r="X249" s="52">
        <v>0</v>
      </c>
      <c r="Y249" s="52">
        <v>499.4</v>
      </c>
      <c r="Z249" s="52">
        <v>499.4</v>
      </c>
      <c r="AA249" s="52">
        <v>0</v>
      </c>
      <c r="AB249" s="52">
        <v>0</v>
      </c>
      <c r="AC249" s="52">
        <v>0</v>
      </c>
      <c r="AD249" s="52">
        <v>0</v>
      </c>
    </row>
    <row r="250" spans="1:30">
      <c r="A250" s="137"/>
      <c r="B250" s="137"/>
      <c r="C250" s="137"/>
      <c r="D250" s="137" t="s">
        <v>225</v>
      </c>
      <c r="E250" s="137" t="s">
        <v>197</v>
      </c>
      <c r="F250" s="52">
        <f t="shared" si="9"/>
        <v>0</v>
      </c>
      <c r="G250" s="52">
        <f t="shared" si="11"/>
        <v>0</v>
      </c>
      <c r="H250" s="52">
        <f t="shared" si="11"/>
        <v>0</v>
      </c>
      <c r="I250" s="52">
        <f t="shared" si="11"/>
        <v>0</v>
      </c>
      <c r="J250" s="52">
        <f t="shared" si="11"/>
        <v>0</v>
      </c>
      <c r="K250" s="52">
        <f t="shared" si="11"/>
        <v>0</v>
      </c>
      <c r="L250" s="52">
        <f t="shared" si="11"/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0</v>
      </c>
      <c r="U250" s="52">
        <v>0</v>
      </c>
      <c r="V250" s="52">
        <v>0</v>
      </c>
      <c r="W250" s="52">
        <v>0</v>
      </c>
      <c r="X250" s="52">
        <v>0</v>
      </c>
      <c r="Y250" s="52">
        <v>0</v>
      </c>
      <c r="Z250" s="52">
        <v>0</v>
      </c>
      <c r="AA250" s="52">
        <v>0</v>
      </c>
      <c r="AB250" s="52">
        <v>0</v>
      </c>
      <c r="AC250" s="52">
        <v>0</v>
      </c>
      <c r="AD250" s="52">
        <v>0</v>
      </c>
    </row>
    <row r="251" spans="1:30">
      <c r="A251" s="137"/>
      <c r="B251" s="137"/>
      <c r="C251" s="137"/>
      <c r="D251" s="137" t="s">
        <v>55</v>
      </c>
      <c r="E251" s="137" t="s">
        <v>197</v>
      </c>
      <c r="F251" s="52">
        <f t="shared" si="9"/>
        <v>2788.9</v>
      </c>
      <c r="G251" s="52">
        <f t="shared" si="11"/>
        <v>2788.9</v>
      </c>
      <c r="H251" s="52">
        <f t="shared" si="11"/>
        <v>2788.9</v>
      </c>
      <c r="I251" s="52">
        <f t="shared" si="11"/>
        <v>0</v>
      </c>
      <c r="J251" s="52">
        <f t="shared" si="11"/>
        <v>0</v>
      </c>
      <c r="K251" s="52">
        <f t="shared" si="11"/>
        <v>0</v>
      </c>
      <c r="L251" s="52">
        <f t="shared" si="11"/>
        <v>0</v>
      </c>
      <c r="M251" s="52">
        <v>2769.9</v>
      </c>
      <c r="N251" s="52">
        <v>2769.9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0</v>
      </c>
      <c r="U251" s="52">
        <v>0</v>
      </c>
      <c r="V251" s="52">
        <v>0</v>
      </c>
      <c r="W251" s="52">
        <v>0</v>
      </c>
      <c r="X251" s="52">
        <v>0</v>
      </c>
      <c r="Y251" s="52">
        <v>19</v>
      </c>
      <c r="Z251" s="52">
        <v>19</v>
      </c>
      <c r="AA251" s="52">
        <v>0</v>
      </c>
      <c r="AB251" s="52">
        <v>0</v>
      </c>
      <c r="AC251" s="52">
        <v>0</v>
      </c>
      <c r="AD251" s="52">
        <v>0</v>
      </c>
    </row>
    <row r="252" spans="1:30">
      <c r="A252" s="137"/>
      <c r="B252" s="137"/>
      <c r="C252" s="137"/>
      <c r="D252" s="137" t="s">
        <v>226</v>
      </c>
      <c r="E252" s="137" t="s">
        <v>197</v>
      </c>
      <c r="F252" s="52">
        <f t="shared" si="9"/>
        <v>1976</v>
      </c>
      <c r="G252" s="52">
        <f t="shared" si="11"/>
        <v>1976</v>
      </c>
      <c r="H252" s="52">
        <f t="shared" si="11"/>
        <v>0</v>
      </c>
      <c r="I252" s="52">
        <f t="shared" si="11"/>
        <v>1976</v>
      </c>
      <c r="J252" s="52">
        <f t="shared" si="11"/>
        <v>0</v>
      </c>
      <c r="K252" s="52">
        <f t="shared" si="11"/>
        <v>0</v>
      </c>
      <c r="L252" s="52">
        <f t="shared" si="11"/>
        <v>0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0</v>
      </c>
      <c r="U252" s="52">
        <v>0</v>
      </c>
      <c r="V252" s="52">
        <v>0</v>
      </c>
      <c r="W252" s="52">
        <v>0</v>
      </c>
      <c r="X252" s="52">
        <v>0</v>
      </c>
      <c r="Y252" s="52">
        <v>1976</v>
      </c>
      <c r="Z252" s="52">
        <v>0</v>
      </c>
      <c r="AA252" s="52">
        <v>1976</v>
      </c>
      <c r="AB252" s="52">
        <v>0</v>
      </c>
      <c r="AC252" s="52">
        <v>0</v>
      </c>
      <c r="AD252" s="52">
        <v>0</v>
      </c>
    </row>
    <row r="253" spans="1:30">
      <c r="A253" s="137"/>
      <c r="B253" s="137"/>
      <c r="C253" s="137" t="s">
        <v>227</v>
      </c>
      <c r="D253" s="137" t="s">
        <v>197</v>
      </c>
      <c r="E253" s="137" t="s">
        <v>197</v>
      </c>
      <c r="F253" s="52">
        <f t="shared" si="9"/>
        <v>30029</v>
      </c>
      <c r="G253" s="52">
        <f t="shared" si="11"/>
        <v>30029</v>
      </c>
      <c r="H253" s="52">
        <f t="shared" si="11"/>
        <v>2813.9</v>
      </c>
      <c r="I253" s="52">
        <f t="shared" si="11"/>
        <v>27215.1</v>
      </c>
      <c r="J253" s="52">
        <f t="shared" si="11"/>
        <v>0</v>
      </c>
      <c r="K253" s="52">
        <f t="shared" si="11"/>
        <v>0</v>
      </c>
      <c r="L253" s="52">
        <f t="shared" si="11"/>
        <v>0</v>
      </c>
      <c r="M253" s="52">
        <v>27215.1</v>
      </c>
      <c r="N253" s="52">
        <v>0</v>
      </c>
      <c r="O253" s="52">
        <v>27215.1</v>
      </c>
      <c r="P253" s="52">
        <v>0</v>
      </c>
      <c r="Q253" s="52">
        <v>0</v>
      </c>
      <c r="R253" s="52">
        <v>0</v>
      </c>
      <c r="S253" s="52">
        <v>348.9</v>
      </c>
      <c r="T253" s="52">
        <v>348.9</v>
      </c>
      <c r="U253" s="52">
        <v>0</v>
      </c>
      <c r="V253" s="52">
        <v>0</v>
      </c>
      <c r="W253" s="52">
        <v>0</v>
      </c>
      <c r="X253" s="52">
        <v>0</v>
      </c>
      <c r="Y253" s="52">
        <v>2465</v>
      </c>
      <c r="Z253" s="52">
        <v>2465</v>
      </c>
      <c r="AA253" s="52">
        <v>0</v>
      </c>
      <c r="AB253" s="52">
        <v>0</v>
      </c>
      <c r="AC253" s="52">
        <v>0</v>
      </c>
      <c r="AD253" s="52">
        <v>0</v>
      </c>
    </row>
    <row r="254" spans="1:30">
      <c r="A254" s="137" t="s">
        <v>125</v>
      </c>
      <c r="B254" s="137" t="s">
        <v>6</v>
      </c>
      <c r="C254" s="137" t="s">
        <v>123</v>
      </c>
      <c r="D254" s="137"/>
      <c r="E254" s="137" t="s">
        <v>197</v>
      </c>
      <c r="F254" s="52">
        <f t="shared" si="9"/>
        <v>92845.3</v>
      </c>
      <c r="G254" s="52">
        <f t="shared" si="11"/>
        <v>53607.3</v>
      </c>
      <c r="H254" s="52">
        <f t="shared" si="11"/>
        <v>49884.1</v>
      </c>
      <c r="I254" s="52">
        <f t="shared" si="11"/>
        <v>3723.2</v>
      </c>
      <c r="J254" s="52">
        <f t="shared" si="11"/>
        <v>35004.9</v>
      </c>
      <c r="K254" s="52">
        <f t="shared" si="11"/>
        <v>4233.1000000000004</v>
      </c>
      <c r="L254" s="52">
        <f t="shared" si="11"/>
        <v>0</v>
      </c>
      <c r="M254" s="52">
        <v>16940.5</v>
      </c>
      <c r="N254" s="52">
        <v>16940.5</v>
      </c>
      <c r="O254" s="52">
        <v>0</v>
      </c>
      <c r="P254" s="52">
        <v>28027.9</v>
      </c>
      <c r="Q254" s="52">
        <v>4233.1000000000004</v>
      </c>
      <c r="R254" s="52">
        <v>0</v>
      </c>
      <c r="S254" s="52">
        <v>175.8</v>
      </c>
      <c r="T254" s="52">
        <v>175.8</v>
      </c>
      <c r="U254" s="52">
        <v>0</v>
      </c>
      <c r="V254" s="52">
        <v>0</v>
      </c>
      <c r="W254" s="52">
        <v>0</v>
      </c>
      <c r="X254" s="52">
        <v>0</v>
      </c>
      <c r="Y254" s="52">
        <v>36491</v>
      </c>
      <c r="Z254" s="52">
        <v>32767.8</v>
      </c>
      <c r="AA254" s="52">
        <v>3723.2</v>
      </c>
      <c r="AB254" s="52">
        <v>6977</v>
      </c>
      <c r="AC254" s="52">
        <v>0</v>
      </c>
      <c r="AD254" s="52">
        <v>0</v>
      </c>
    </row>
    <row r="255" spans="1:30">
      <c r="A255" s="137"/>
      <c r="B255" s="137"/>
      <c r="C255" s="137" t="s">
        <v>198</v>
      </c>
      <c r="D255" s="137" t="s">
        <v>58</v>
      </c>
      <c r="E255" s="137" t="s">
        <v>197</v>
      </c>
      <c r="F255" s="52">
        <f t="shared" si="9"/>
        <v>42961.2</v>
      </c>
      <c r="G255" s="52">
        <f t="shared" si="11"/>
        <v>3723.2</v>
      </c>
      <c r="H255" s="52">
        <f t="shared" si="11"/>
        <v>0</v>
      </c>
      <c r="I255" s="52">
        <f t="shared" si="11"/>
        <v>3723.2</v>
      </c>
      <c r="J255" s="52">
        <f t="shared" si="11"/>
        <v>35004.9</v>
      </c>
      <c r="K255" s="52">
        <f t="shared" si="11"/>
        <v>4233.1000000000004</v>
      </c>
      <c r="L255" s="52">
        <f t="shared" si="11"/>
        <v>0</v>
      </c>
      <c r="M255" s="52">
        <v>0</v>
      </c>
      <c r="N255" s="52">
        <v>0</v>
      </c>
      <c r="O255" s="52">
        <v>0</v>
      </c>
      <c r="P255" s="52">
        <v>28027.9</v>
      </c>
      <c r="Q255" s="52">
        <v>4233.1000000000004</v>
      </c>
      <c r="R255" s="52">
        <v>0</v>
      </c>
      <c r="S255" s="52">
        <v>0</v>
      </c>
      <c r="T255" s="52">
        <v>0</v>
      </c>
      <c r="U255" s="52">
        <v>0</v>
      </c>
      <c r="V255" s="52">
        <v>0</v>
      </c>
      <c r="W255" s="52">
        <v>0</v>
      </c>
      <c r="X255" s="52">
        <v>0</v>
      </c>
      <c r="Y255" s="52">
        <v>3723.2</v>
      </c>
      <c r="Z255" s="52">
        <v>0</v>
      </c>
      <c r="AA255" s="52">
        <v>3723.2</v>
      </c>
      <c r="AB255" s="52">
        <v>6977</v>
      </c>
      <c r="AC255" s="52">
        <v>0</v>
      </c>
      <c r="AD255" s="52">
        <v>0</v>
      </c>
    </row>
    <row r="256" spans="1:30">
      <c r="A256" s="137"/>
      <c r="B256" s="137"/>
      <c r="C256" s="137"/>
      <c r="D256" s="137" t="s">
        <v>153</v>
      </c>
      <c r="E256" s="51" t="s">
        <v>58</v>
      </c>
      <c r="F256" s="52">
        <f t="shared" si="9"/>
        <v>39523.1</v>
      </c>
      <c r="G256" s="52">
        <f t="shared" si="11"/>
        <v>3723.2</v>
      </c>
      <c r="H256" s="52">
        <f t="shared" si="11"/>
        <v>0</v>
      </c>
      <c r="I256" s="52">
        <f t="shared" si="11"/>
        <v>3723.2</v>
      </c>
      <c r="J256" s="52">
        <f t="shared" si="11"/>
        <v>32237.3</v>
      </c>
      <c r="K256" s="52">
        <f t="shared" si="11"/>
        <v>3562.6</v>
      </c>
      <c r="L256" s="52">
        <f t="shared" si="11"/>
        <v>0</v>
      </c>
      <c r="M256" s="52">
        <v>0</v>
      </c>
      <c r="N256" s="52">
        <v>0</v>
      </c>
      <c r="O256" s="52">
        <v>0</v>
      </c>
      <c r="P256" s="52">
        <v>25260.3</v>
      </c>
      <c r="Q256" s="52">
        <v>3562.6</v>
      </c>
      <c r="R256" s="52">
        <v>0</v>
      </c>
      <c r="S256" s="52">
        <v>0</v>
      </c>
      <c r="T256" s="52">
        <v>0</v>
      </c>
      <c r="U256" s="52">
        <v>0</v>
      </c>
      <c r="V256" s="52">
        <v>0</v>
      </c>
      <c r="W256" s="52">
        <v>0</v>
      </c>
      <c r="X256" s="52">
        <v>0</v>
      </c>
      <c r="Y256" s="52">
        <v>3723.2</v>
      </c>
      <c r="Z256" s="52">
        <v>0</v>
      </c>
      <c r="AA256" s="52">
        <v>3723.2</v>
      </c>
      <c r="AB256" s="52">
        <v>6977</v>
      </c>
      <c r="AC256" s="52">
        <v>0</v>
      </c>
      <c r="AD256" s="52">
        <v>0</v>
      </c>
    </row>
    <row r="257" spans="1:30">
      <c r="A257" s="137"/>
      <c r="B257" s="137"/>
      <c r="C257" s="137"/>
      <c r="D257" s="137"/>
      <c r="E257" s="51" t="s">
        <v>199</v>
      </c>
      <c r="F257" s="52">
        <f t="shared" si="9"/>
        <v>9219</v>
      </c>
      <c r="G257" s="52">
        <f t="shared" si="11"/>
        <v>0</v>
      </c>
      <c r="H257" s="52">
        <f t="shared" si="11"/>
        <v>0</v>
      </c>
      <c r="I257" s="52">
        <f t="shared" si="11"/>
        <v>0</v>
      </c>
      <c r="J257" s="52">
        <f t="shared" si="11"/>
        <v>8079.5</v>
      </c>
      <c r="K257" s="52">
        <f t="shared" si="11"/>
        <v>1139.5</v>
      </c>
      <c r="L257" s="52">
        <f t="shared" si="11"/>
        <v>0</v>
      </c>
      <c r="M257" s="52">
        <v>0</v>
      </c>
      <c r="N257" s="52">
        <v>0</v>
      </c>
      <c r="O257" s="52">
        <v>0</v>
      </c>
      <c r="P257" s="52">
        <v>8079.5</v>
      </c>
      <c r="Q257" s="52">
        <v>1139.5</v>
      </c>
      <c r="R257" s="52">
        <v>0</v>
      </c>
      <c r="S257" s="52">
        <v>0</v>
      </c>
      <c r="T257" s="52">
        <v>0</v>
      </c>
      <c r="U257" s="52">
        <v>0</v>
      </c>
      <c r="V257" s="52">
        <v>0</v>
      </c>
      <c r="W257" s="52">
        <v>0</v>
      </c>
      <c r="X257" s="52">
        <v>0</v>
      </c>
      <c r="Y257" s="52">
        <v>0</v>
      </c>
      <c r="Z257" s="52">
        <v>0</v>
      </c>
      <c r="AA257" s="52">
        <v>0</v>
      </c>
      <c r="AB257" s="52">
        <v>0</v>
      </c>
      <c r="AC257" s="52">
        <v>0</v>
      </c>
      <c r="AD257" s="52">
        <v>0</v>
      </c>
    </row>
    <row r="258" spans="1:30" ht="31.2">
      <c r="A258" s="137"/>
      <c r="B258" s="137"/>
      <c r="C258" s="137"/>
      <c r="D258" s="137"/>
      <c r="E258" s="51" t="s">
        <v>200</v>
      </c>
      <c r="F258" s="52">
        <f t="shared" ref="F258:F321" si="12">SUM(H258:L258)</f>
        <v>15087</v>
      </c>
      <c r="G258" s="52">
        <f t="shared" si="11"/>
        <v>0</v>
      </c>
      <c r="H258" s="52">
        <f t="shared" si="11"/>
        <v>0</v>
      </c>
      <c r="I258" s="52">
        <f t="shared" si="11"/>
        <v>0</v>
      </c>
      <c r="J258" s="52">
        <f t="shared" si="11"/>
        <v>14084.6</v>
      </c>
      <c r="K258" s="52">
        <f t="shared" si="11"/>
        <v>1002.4</v>
      </c>
      <c r="L258" s="52">
        <f t="shared" si="11"/>
        <v>0</v>
      </c>
      <c r="M258" s="52">
        <v>0</v>
      </c>
      <c r="N258" s="52">
        <v>0</v>
      </c>
      <c r="O258" s="52">
        <v>0</v>
      </c>
      <c r="P258" s="52">
        <v>7107.6</v>
      </c>
      <c r="Q258" s="52">
        <v>1002.4</v>
      </c>
      <c r="R258" s="52">
        <v>0</v>
      </c>
      <c r="S258" s="52">
        <v>0</v>
      </c>
      <c r="T258" s="52">
        <v>0</v>
      </c>
      <c r="U258" s="52">
        <v>0</v>
      </c>
      <c r="V258" s="52">
        <v>0</v>
      </c>
      <c r="W258" s="52">
        <v>0</v>
      </c>
      <c r="X258" s="52">
        <v>0</v>
      </c>
      <c r="Y258" s="52">
        <v>0</v>
      </c>
      <c r="Z258" s="52">
        <v>0</v>
      </c>
      <c r="AA258" s="52">
        <v>0</v>
      </c>
      <c r="AB258" s="52">
        <v>6977</v>
      </c>
      <c r="AC258" s="52">
        <v>0</v>
      </c>
      <c r="AD258" s="52">
        <v>0</v>
      </c>
    </row>
    <row r="259" spans="1:30">
      <c r="A259" s="137"/>
      <c r="B259" s="137"/>
      <c r="C259" s="137"/>
      <c r="D259" s="137"/>
      <c r="E259" s="51" t="s">
        <v>201</v>
      </c>
      <c r="F259" s="52">
        <f t="shared" si="12"/>
        <v>273.10000000000002</v>
      </c>
      <c r="G259" s="52">
        <f t="shared" si="11"/>
        <v>0</v>
      </c>
      <c r="H259" s="52">
        <f t="shared" si="11"/>
        <v>0</v>
      </c>
      <c r="I259" s="52">
        <f t="shared" si="11"/>
        <v>0</v>
      </c>
      <c r="J259" s="52">
        <f t="shared" si="11"/>
        <v>239.3</v>
      </c>
      <c r="K259" s="52">
        <f t="shared" si="11"/>
        <v>33.799999999999997</v>
      </c>
      <c r="L259" s="52">
        <f t="shared" si="11"/>
        <v>0</v>
      </c>
      <c r="M259" s="52">
        <v>0</v>
      </c>
      <c r="N259" s="52">
        <v>0</v>
      </c>
      <c r="O259" s="52">
        <v>0</v>
      </c>
      <c r="P259" s="52">
        <v>239.3</v>
      </c>
      <c r="Q259" s="52">
        <v>33.799999999999997</v>
      </c>
      <c r="R259" s="52">
        <v>0</v>
      </c>
      <c r="S259" s="52">
        <v>0</v>
      </c>
      <c r="T259" s="52">
        <v>0</v>
      </c>
      <c r="U259" s="52">
        <v>0</v>
      </c>
      <c r="V259" s="52">
        <v>0</v>
      </c>
      <c r="W259" s="52">
        <v>0</v>
      </c>
      <c r="X259" s="52">
        <v>0</v>
      </c>
      <c r="Y259" s="52">
        <v>0</v>
      </c>
      <c r="Z259" s="52">
        <v>0</v>
      </c>
      <c r="AA259" s="52">
        <v>0</v>
      </c>
      <c r="AB259" s="52">
        <v>0</v>
      </c>
      <c r="AC259" s="52">
        <v>0</v>
      </c>
      <c r="AD259" s="52">
        <v>0</v>
      </c>
    </row>
    <row r="260" spans="1:30">
      <c r="A260" s="137"/>
      <c r="B260" s="137"/>
      <c r="C260" s="137"/>
      <c r="D260" s="137"/>
      <c r="E260" s="51" t="s">
        <v>202</v>
      </c>
      <c r="F260" s="52">
        <f t="shared" si="12"/>
        <v>545.1</v>
      </c>
      <c r="G260" s="52">
        <f t="shared" si="11"/>
        <v>0</v>
      </c>
      <c r="H260" s="52">
        <f t="shared" si="11"/>
        <v>0</v>
      </c>
      <c r="I260" s="52">
        <f t="shared" si="11"/>
        <v>0</v>
      </c>
      <c r="J260" s="52">
        <f t="shared" si="11"/>
        <v>477.7</v>
      </c>
      <c r="K260" s="52">
        <f t="shared" si="11"/>
        <v>67.400000000000006</v>
      </c>
      <c r="L260" s="52">
        <f t="shared" si="11"/>
        <v>0</v>
      </c>
      <c r="M260" s="52">
        <v>0</v>
      </c>
      <c r="N260" s="52">
        <v>0</v>
      </c>
      <c r="O260" s="52">
        <v>0</v>
      </c>
      <c r="P260" s="52">
        <v>477.7</v>
      </c>
      <c r="Q260" s="52">
        <v>67.400000000000006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  <c r="X260" s="52">
        <v>0</v>
      </c>
      <c r="Y260" s="52">
        <v>0</v>
      </c>
      <c r="Z260" s="52">
        <v>0</v>
      </c>
      <c r="AA260" s="52">
        <v>0</v>
      </c>
      <c r="AB260" s="52">
        <v>0</v>
      </c>
      <c r="AC260" s="52">
        <v>0</v>
      </c>
      <c r="AD260" s="52">
        <v>0</v>
      </c>
    </row>
    <row r="261" spans="1:30" ht="31.2">
      <c r="A261" s="137"/>
      <c r="B261" s="137"/>
      <c r="C261" s="137"/>
      <c r="D261" s="137"/>
      <c r="E261" s="51" t="s">
        <v>203</v>
      </c>
      <c r="F261" s="52">
        <f t="shared" si="12"/>
        <v>1237.4000000000001</v>
      </c>
      <c r="G261" s="52">
        <f t="shared" si="11"/>
        <v>0</v>
      </c>
      <c r="H261" s="52">
        <f t="shared" si="11"/>
        <v>0</v>
      </c>
      <c r="I261" s="52">
        <f t="shared" si="11"/>
        <v>0</v>
      </c>
      <c r="J261" s="52">
        <f t="shared" si="11"/>
        <v>1084.5</v>
      </c>
      <c r="K261" s="52">
        <f t="shared" si="11"/>
        <v>152.9</v>
      </c>
      <c r="L261" s="52">
        <f t="shared" si="11"/>
        <v>0</v>
      </c>
      <c r="M261" s="52">
        <v>0</v>
      </c>
      <c r="N261" s="52">
        <v>0</v>
      </c>
      <c r="O261" s="52">
        <v>0</v>
      </c>
      <c r="P261" s="52">
        <v>1084.5</v>
      </c>
      <c r="Q261" s="52">
        <v>152.9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  <c r="X261" s="52">
        <v>0</v>
      </c>
      <c r="Y261" s="52">
        <v>0</v>
      </c>
      <c r="Z261" s="52">
        <v>0</v>
      </c>
      <c r="AA261" s="52">
        <v>0</v>
      </c>
      <c r="AB261" s="52">
        <v>0</v>
      </c>
      <c r="AC261" s="52">
        <v>0</v>
      </c>
      <c r="AD261" s="52">
        <v>0</v>
      </c>
    </row>
    <row r="262" spans="1:30">
      <c r="A262" s="137"/>
      <c r="B262" s="137"/>
      <c r="C262" s="137"/>
      <c r="D262" s="137"/>
      <c r="E262" s="51" t="s">
        <v>204</v>
      </c>
      <c r="F262" s="52">
        <f t="shared" si="12"/>
        <v>3994.9999999999995</v>
      </c>
      <c r="G262" s="52">
        <f t="shared" si="11"/>
        <v>3723.2</v>
      </c>
      <c r="H262" s="52">
        <f t="shared" si="11"/>
        <v>0</v>
      </c>
      <c r="I262" s="52">
        <f t="shared" si="11"/>
        <v>3723.2</v>
      </c>
      <c r="J262" s="52">
        <f t="shared" si="11"/>
        <v>238.2</v>
      </c>
      <c r="K262" s="52">
        <f t="shared" si="11"/>
        <v>33.6</v>
      </c>
      <c r="L262" s="52">
        <f t="shared" si="11"/>
        <v>0</v>
      </c>
      <c r="M262" s="52">
        <v>0</v>
      </c>
      <c r="N262" s="52">
        <v>0</v>
      </c>
      <c r="O262" s="52">
        <v>0</v>
      </c>
      <c r="P262" s="52">
        <v>238.2</v>
      </c>
      <c r="Q262" s="52">
        <v>33.6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  <c r="X262" s="52">
        <v>0</v>
      </c>
      <c r="Y262" s="52">
        <v>3723.2</v>
      </c>
      <c r="Z262" s="52">
        <v>0</v>
      </c>
      <c r="AA262" s="52">
        <v>3723.2</v>
      </c>
      <c r="AB262" s="52">
        <v>0</v>
      </c>
      <c r="AC262" s="52">
        <v>0</v>
      </c>
      <c r="AD262" s="52">
        <v>0</v>
      </c>
    </row>
    <row r="263" spans="1:30">
      <c r="A263" s="137"/>
      <c r="B263" s="137"/>
      <c r="C263" s="137"/>
      <c r="D263" s="137"/>
      <c r="E263" s="51" t="s">
        <v>55</v>
      </c>
      <c r="F263" s="52">
        <f t="shared" si="12"/>
        <v>9166.5</v>
      </c>
      <c r="G263" s="52">
        <f t="shared" si="11"/>
        <v>0</v>
      </c>
      <c r="H263" s="52">
        <f t="shared" si="11"/>
        <v>0</v>
      </c>
      <c r="I263" s="52">
        <f t="shared" si="11"/>
        <v>0</v>
      </c>
      <c r="J263" s="52">
        <f t="shared" si="11"/>
        <v>8033.5</v>
      </c>
      <c r="K263" s="52">
        <f t="shared" si="11"/>
        <v>1133</v>
      </c>
      <c r="L263" s="52">
        <f t="shared" si="11"/>
        <v>0</v>
      </c>
      <c r="M263" s="52">
        <v>0</v>
      </c>
      <c r="N263" s="52">
        <v>0</v>
      </c>
      <c r="O263" s="52">
        <v>0</v>
      </c>
      <c r="P263" s="52">
        <v>8033.5</v>
      </c>
      <c r="Q263" s="52">
        <v>1133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  <c r="X263" s="52">
        <v>0</v>
      </c>
      <c r="Y263" s="52">
        <v>0</v>
      </c>
      <c r="Z263" s="52">
        <v>0</v>
      </c>
      <c r="AA263" s="52">
        <v>0</v>
      </c>
      <c r="AB263" s="52">
        <v>0</v>
      </c>
      <c r="AC263" s="52">
        <v>0</v>
      </c>
      <c r="AD263" s="52">
        <v>0</v>
      </c>
    </row>
    <row r="264" spans="1:30">
      <c r="A264" s="137"/>
      <c r="B264" s="137"/>
      <c r="C264" s="137"/>
      <c r="D264" s="137" t="s">
        <v>154</v>
      </c>
      <c r="E264" s="51" t="s">
        <v>58</v>
      </c>
      <c r="F264" s="52">
        <f t="shared" si="12"/>
        <v>3412</v>
      </c>
      <c r="G264" s="52">
        <f t="shared" si="11"/>
        <v>0</v>
      </c>
      <c r="H264" s="52">
        <f t="shared" si="11"/>
        <v>0</v>
      </c>
      <c r="I264" s="52">
        <f t="shared" si="11"/>
        <v>0</v>
      </c>
      <c r="J264" s="52">
        <f t="shared" si="11"/>
        <v>2744.7</v>
      </c>
      <c r="K264" s="52">
        <f t="shared" si="11"/>
        <v>667.3</v>
      </c>
      <c r="L264" s="52">
        <f t="shared" si="11"/>
        <v>0</v>
      </c>
      <c r="M264" s="52">
        <v>0</v>
      </c>
      <c r="N264" s="52">
        <v>0</v>
      </c>
      <c r="O264" s="52">
        <v>0</v>
      </c>
      <c r="P264" s="52">
        <v>2744.7</v>
      </c>
      <c r="Q264" s="52">
        <v>667.3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  <c r="X264" s="52">
        <v>0</v>
      </c>
      <c r="Y264" s="52">
        <v>0</v>
      </c>
      <c r="Z264" s="52">
        <v>0</v>
      </c>
      <c r="AA264" s="52">
        <v>0</v>
      </c>
      <c r="AB264" s="52">
        <v>0</v>
      </c>
      <c r="AC264" s="52">
        <v>0</v>
      </c>
      <c r="AD264" s="52">
        <v>0</v>
      </c>
    </row>
    <row r="265" spans="1:30">
      <c r="A265" s="137"/>
      <c r="B265" s="137"/>
      <c r="C265" s="137"/>
      <c r="D265" s="137"/>
      <c r="E265" s="51" t="s">
        <v>205</v>
      </c>
      <c r="F265" s="52">
        <f t="shared" si="12"/>
        <v>1086.5</v>
      </c>
      <c r="G265" s="52">
        <f t="shared" si="11"/>
        <v>0</v>
      </c>
      <c r="H265" s="52">
        <f t="shared" si="11"/>
        <v>0</v>
      </c>
      <c r="I265" s="52">
        <f t="shared" si="11"/>
        <v>0</v>
      </c>
      <c r="J265" s="52">
        <f t="shared" si="11"/>
        <v>952.2</v>
      </c>
      <c r="K265" s="52">
        <f t="shared" si="11"/>
        <v>134.30000000000001</v>
      </c>
      <c r="L265" s="52">
        <f t="shared" si="11"/>
        <v>0</v>
      </c>
      <c r="M265" s="52">
        <v>0</v>
      </c>
      <c r="N265" s="52">
        <v>0</v>
      </c>
      <c r="O265" s="52">
        <v>0</v>
      </c>
      <c r="P265" s="52">
        <v>952.2</v>
      </c>
      <c r="Q265" s="52">
        <v>134.30000000000001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  <c r="X265" s="52">
        <v>0</v>
      </c>
      <c r="Y265" s="52">
        <v>0</v>
      </c>
      <c r="Z265" s="52">
        <v>0</v>
      </c>
      <c r="AA265" s="52">
        <v>0</v>
      </c>
      <c r="AB265" s="52">
        <v>0</v>
      </c>
      <c r="AC265" s="52">
        <v>0</v>
      </c>
      <c r="AD265" s="52">
        <v>0</v>
      </c>
    </row>
    <row r="266" spans="1:30">
      <c r="A266" s="137"/>
      <c r="B266" s="137"/>
      <c r="C266" s="137"/>
      <c r="D266" s="137"/>
      <c r="E266" s="51" t="s">
        <v>206</v>
      </c>
      <c r="F266" s="52">
        <f t="shared" si="12"/>
        <v>1004.3000000000001</v>
      </c>
      <c r="G266" s="52">
        <f t="shared" si="11"/>
        <v>0</v>
      </c>
      <c r="H266" s="52">
        <f t="shared" si="11"/>
        <v>0</v>
      </c>
      <c r="I266" s="52">
        <f t="shared" si="11"/>
        <v>0</v>
      </c>
      <c r="J266" s="52">
        <f t="shared" si="11"/>
        <v>880.2</v>
      </c>
      <c r="K266" s="52">
        <f t="shared" si="11"/>
        <v>124.1</v>
      </c>
      <c r="L266" s="52">
        <f t="shared" si="11"/>
        <v>0</v>
      </c>
      <c r="M266" s="52">
        <v>0</v>
      </c>
      <c r="N266" s="52">
        <v>0</v>
      </c>
      <c r="O266" s="52">
        <v>0</v>
      </c>
      <c r="P266" s="52">
        <v>880.2</v>
      </c>
      <c r="Q266" s="52">
        <v>124.1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  <c r="X266" s="52">
        <v>0</v>
      </c>
      <c r="Y266" s="52">
        <v>0</v>
      </c>
      <c r="Z266" s="52">
        <v>0</v>
      </c>
      <c r="AA266" s="52">
        <v>0</v>
      </c>
      <c r="AB266" s="52">
        <v>0</v>
      </c>
      <c r="AC266" s="52">
        <v>0</v>
      </c>
      <c r="AD266" s="52">
        <v>0</v>
      </c>
    </row>
    <row r="267" spans="1:30">
      <c r="A267" s="137"/>
      <c r="B267" s="137"/>
      <c r="C267" s="137"/>
      <c r="D267" s="137"/>
      <c r="E267" s="51" t="s">
        <v>207</v>
      </c>
      <c r="F267" s="52">
        <f t="shared" si="12"/>
        <v>170.3</v>
      </c>
      <c r="G267" s="52">
        <f t="shared" si="11"/>
        <v>0</v>
      </c>
      <c r="H267" s="52">
        <f t="shared" si="11"/>
        <v>0</v>
      </c>
      <c r="I267" s="52">
        <f t="shared" si="11"/>
        <v>0</v>
      </c>
      <c r="J267" s="52">
        <f t="shared" si="11"/>
        <v>80.7</v>
      </c>
      <c r="K267" s="52">
        <f t="shared" si="11"/>
        <v>89.6</v>
      </c>
      <c r="L267" s="52">
        <f t="shared" si="11"/>
        <v>0</v>
      </c>
      <c r="M267" s="52">
        <v>0</v>
      </c>
      <c r="N267" s="52">
        <v>0</v>
      </c>
      <c r="O267" s="52">
        <v>0</v>
      </c>
      <c r="P267" s="52">
        <v>80.7</v>
      </c>
      <c r="Q267" s="52">
        <v>89.6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  <c r="X267" s="52">
        <v>0</v>
      </c>
      <c r="Y267" s="52">
        <v>0</v>
      </c>
      <c r="Z267" s="52">
        <v>0</v>
      </c>
      <c r="AA267" s="52">
        <v>0</v>
      </c>
      <c r="AB267" s="52">
        <v>0</v>
      </c>
      <c r="AC267" s="52">
        <v>0</v>
      </c>
      <c r="AD267" s="52">
        <v>0</v>
      </c>
    </row>
    <row r="268" spans="1:30" ht="31.2">
      <c r="A268" s="137"/>
      <c r="B268" s="137"/>
      <c r="C268" s="137"/>
      <c r="D268" s="137"/>
      <c r="E268" s="51" t="s">
        <v>208</v>
      </c>
      <c r="F268" s="52">
        <f t="shared" si="12"/>
        <v>66.400000000000006</v>
      </c>
      <c r="G268" s="52">
        <f t="shared" si="11"/>
        <v>0</v>
      </c>
      <c r="H268" s="52">
        <f t="shared" si="11"/>
        <v>0</v>
      </c>
      <c r="I268" s="52">
        <f t="shared" si="11"/>
        <v>0</v>
      </c>
      <c r="J268" s="52">
        <f t="shared" si="11"/>
        <v>58.2</v>
      </c>
      <c r="K268" s="52">
        <f t="shared" si="11"/>
        <v>8.1999999999999993</v>
      </c>
      <c r="L268" s="52">
        <f t="shared" si="11"/>
        <v>0</v>
      </c>
      <c r="M268" s="52">
        <v>0</v>
      </c>
      <c r="N268" s="52">
        <v>0</v>
      </c>
      <c r="O268" s="52">
        <v>0</v>
      </c>
      <c r="P268" s="52">
        <v>58.2</v>
      </c>
      <c r="Q268" s="52">
        <v>8.1999999999999993</v>
      </c>
      <c r="R268" s="52">
        <v>0</v>
      </c>
      <c r="S268" s="52">
        <v>0</v>
      </c>
      <c r="T268" s="52">
        <v>0</v>
      </c>
      <c r="U268" s="52">
        <v>0</v>
      </c>
      <c r="V268" s="52">
        <v>0</v>
      </c>
      <c r="W268" s="52">
        <v>0</v>
      </c>
      <c r="X268" s="52">
        <v>0</v>
      </c>
      <c r="Y268" s="52">
        <v>0</v>
      </c>
      <c r="Z268" s="52">
        <v>0</v>
      </c>
      <c r="AA268" s="52">
        <v>0</v>
      </c>
      <c r="AB268" s="52">
        <v>0</v>
      </c>
      <c r="AC268" s="52">
        <v>0</v>
      </c>
      <c r="AD268" s="52">
        <v>0</v>
      </c>
    </row>
    <row r="269" spans="1:30">
      <c r="A269" s="137"/>
      <c r="B269" s="137"/>
      <c r="C269" s="137"/>
      <c r="D269" s="137"/>
      <c r="E269" s="51" t="s">
        <v>209</v>
      </c>
      <c r="F269" s="52">
        <f t="shared" si="12"/>
        <v>202</v>
      </c>
      <c r="G269" s="52">
        <f t="shared" si="11"/>
        <v>0</v>
      </c>
      <c r="H269" s="52">
        <f t="shared" si="11"/>
        <v>0</v>
      </c>
      <c r="I269" s="52">
        <f t="shared" si="11"/>
        <v>0</v>
      </c>
      <c r="J269" s="52">
        <f t="shared" ref="G269:L311" si="13">SUM(P269,V269,AB269)</f>
        <v>0</v>
      </c>
      <c r="K269" s="52">
        <f t="shared" si="13"/>
        <v>202</v>
      </c>
      <c r="L269" s="52">
        <f t="shared" si="13"/>
        <v>0</v>
      </c>
      <c r="M269" s="52">
        <v>0</v>
      </c>
      <c r="N269" s="52">
        <v>0</v>
      </c>
      <c r="O269" s="52">
        <v>0</v>
      </c>
      <c r="P269" s="52">
        <v>0</v>
      </c>
      <c r="Q269" s="52">
        <v>202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  <c r="X269" s="52">
        <v>0</v>
      </c>
      <c r="Y269" s="52">
        <v>0</v>
      </c>
      <c r="Z269" s="52">
        <v>0</v>
      </c>
      <c r="AA269" s="52">
        <v>0</v>
      </c>
      <c r="AB269" s="52">
        <v>0</v>
      </c>
      <c r="AC269" s="52">
        <v>0</v>
      </c>
      <c r="AD269" s="52">
        <v>0</v>
      </c>
    </row>
    <row r="270" spans="1:30">
      <c r="A270" s="137"/>
      <c r="B270" s="137"/>
      <c r="C270" s="137"/>
      <c r="D270" s="137"/>
      <c r="E270" s="51" t="s">
        <v>55</v>
      </c>
      <c r="F270" s="52">
        <f t="shared" si="12"/>
        <v>882.5</v>
      </c>
      <c r="G270" s="52">
        <f t="shared" si="13"/>
        <v>0</v>
      </c>
      <c r="H270" s="52">
        <f t="shared" si="13"/>
        <v>0</v>
      </c>
      <c r="I270" s="52">
        <f t="shared" si="13"/>
        <v>0</v>
      </c>
      <c r="J270" s="52">
        <f t="shared" si="13"/>
        <v>773.4</v>
      </c>
      <c r="K270" s="52">
        <f t="shared" si="13"/>
        <v>109.1</v>
      </c>
      <c r="L270" s="52">
        <f t="shared" si="13"/>
        <v>0</v>
      </c>
      <c r="M270" s="52">
        <v>0</v>
      </c>
      <c r="N270" s="52">
        <v>0</v>
      </c>
      <c r="O270" s="52">
        <v>0</v>
      </c>
      <c r="P270" s="52">
        <v>773.4</v>
      </c>
      <c r="Q270" s="52">
        <v>109.1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  <c r="X270" s="52">
        <v>0</v>
      </c>
      <c r="Y270" s="52">
        <v>0</v>
      </c>
      <c r="Z270" s="52">
        <v>0</v>
      </c>
      <c r="AA270" s="52">
        <v>0</v>
      </c>
      <c r="AB270" s="52">
        <v>0</v>
      </c>
      <c r="AC270" s="52">
        <v>0</v>
      </c>
      <c r="AD270" s="52">
        <v>0</v>
      </c>
    </row>
    <row r="271" spans="1:30" ht="62.4">
      <c r="A271" s="137"/>
      <c r="B271" s="137"/>
      <c r="C271" s="137"/>
      <c r="D271" s="51" t="s">
        <v>210</v>
      </c>
      <c r="E271" s="51" t="s">
        <v>233</v>
      </c>
      <c r="F271" s="52">
        <f t="shared" si="12"/>
        <v>26.099999999999998</v>
      </c>
      <c r="G271" s="52">
        <f t="shared" si="13"/>
        <v>0</v>
      </c>
      <c r="H271" s="52">
        <f t="shared" si="13"/>
        <v>0</v>
      </c>
      <c r="I271" s="52">
        <f t="shared" si="13"/>
        <v>0</v>
      </c>
      <c r="J271" s="52">
        <f t="shared" si="13"/>
        <v>22.9</v>
      </c>
      <c r="K271" s="52">
        <f t="shared" si="13"/>
        <v>3.2</v>
      </c>
      <c r="L271" s="52">
        <f t="shared" si="13"/>
        <v>0</v>
      </c>
      <c r="M271" s="52">
        <v>0</v>
      </c>
      <c r="N271" s="52">
        <v>0</v>
      </c>
      <c r="O271" s="52">
        <v>0</v>
      </c>
      <c r="P271" s="52">
        <v>22.9</v>
      </c>
      <c r="Q271" s="52">
        <v>3.2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  <c r="X271" s="52">
        <v>0</v>
      </c>
      <c r="Y271" s="52">
        <v>0</v>
      </c>
      <c r="Z271" s="52">
        <v>0</v>
      </c>
      <c r="AA271" s="52">
        <v>0</v>
      </c>
      <c r="AB271" s="52">
        <v>0</v>
      </c>
      <c r="AC271" s="52">
        <v>0</v>
      </c>
      <c r="AD271" s="52">
        <v>0</v>
      </c>
    </row>
    <row r="272" spans="1:30">
      <c r="A272" s="137"/>
      <c r="B272" s="137"/>
      <c r="C272" s="137"/>
      <c r="D272" s="137" t="s">
        <v>211</v>
      </c>
      <c r="E272" s="137" t="s">
        <v>197</v>
      </c>
      <c r="F272" s="52">
        <f t="shared" si="12"/>
        <v>0</v>
      </c>
      <c r="G272" s="52">
        <f t="shared" si="13"/>
        <v>0</v>
      </c>
      <c r="H272" s="52">
        <f t="shared" si="13"/>
        <v>0</v>
      </c>
      <c r="I272" s="52">
        <f t="shared" si="13"/>
        <v>0</v>
      </c>
      <c r="J272" s="52">
        <f t="shared" si="13"/>
        <v>0</v>
      </c>
      <c r="K272" s="52">
        <f t="shared" si="13"/>
        <v>0</v>
      </c>
      <c r="L272" s="52">
        <f t="shared" si="13"/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  <c r="X272" s="52">
        <v>0</v>
      </c>
      <c r="Y272" s="52">
        <v>0</v>
      </c>
      <c r="Z272" s="52">
        <v>0</v>
      </c>
      <c r="AA272" s="52">
        <v>0</v>
      </c>
      <c r="AB272" s="52">
        <v>0</v>
      </c>
      <c r="AC272" s="52">
        <v>0</v>
      </c>
      <c r="AD272" s="52">
        <v>0</v>
      </c>
    </row>
    <row r="273" spans="1:30">
      <c r="A273" s="137"/>
      <c r="B273" s="137"/>
      <c r="C273" s="137" t="s">
        <v>212</v>
      </c>
      <c r="D273" s="137" t="s">
        <v>58</v>
      </c>
      <c r="E273" s="137" t="s">
        <v>197</v>
      </c>
      <c r="F273" s="52">
        <f t="shared" si="12"/>
        <v>21506.6</v>
      </c>
      <c r="G273" s="52">
        <f t="shared" si="13"/>
        <v>21506.6</v>
      </c>
      <c r="H273" s="52">
        <f t="shared" si="13"/>
        <v>21506.6</v>
      </c>
      <c r="I273" s="52">
        <f t="shared" si="13"/>
        <v>0</v>
      </c>
      <c r="J273" s="52">
        <f t="shared" si="13"/>
        <v>0</v>
      </c>
      <c r="K273" s="52">
        <f t="shared" si="13"/>
        <v>0</v>
      </c>
      <c r="L273" s="52">
        <f t="shared" si="13"/>
        <v>0</v>
      </c>
      <c r="M273" s="52">
        <v>9178.4</v>
      </c>
      <c r="N273" s="52">
        <v>9178.4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  <c r="X273" s="52">
        <v>0</v>
      </c>
      <c r="Y273" s="52">
        <v>12328.2</v>
      </c>
      <c r="Z273" s="52">
        <v>12328.2</v>
      </c>
      <c r="AA273" s="52">
        <v>0</v>
      </c>
      <c r="AB273" s="52">
        <v>0</v>
      </c>
      <c r="AC273" s="52">
        <v>0</v>
      </c>
      <c r="AD273" s="52">
        <v>0</v>
      </c>
    </row>
    <row r="274" spans="1:30">
      <c r="A274" s="137"/>
      <c r="B274" s="137"/>
      <c r="C274" s="137"/>
      <c r="D274" s="137" t="s">
        <v>199</v>
      </c>
      <c r="E274" s="51" t="s">
        <v>213</v>
      </c>
      <c r="F274" s="52">
        <f t="shared" si="12"/>
        <v>56</v>
      </c>
      <c r="G274" s="52">
        <f t="shared" si="13"/>
        <v>56</v>
      </c>
      <c r="H274" s="52">
        <f t="shared" si="13"/>
        <v>56</v>
      </c>
      <c r="I274" s="52">
        <f t="shared" si="13"/>
        <v>0</v>
      </c>
      <c r="J274" s="52">
        <f t="shared" si="13"/>
        <v>0</v>
      </c>
      <c r="K274" s="52">
        <f t="shared" si="13"/>
        <v>0</v>
      </c>
      <c r="L274" s="52">
        <f t="shared" si="13"/>
        <v>0</v>
      </c>
      <c r="M274" s="52">
        <v>30.8</v>
      </c>
      <c r="N274" s="52">
        <v>30.8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0</v>
      </c>
      <c r="U274" s="52">
        <v>0</v>
      </c>
      <c r="V274" s="52">
        <v>0</v>
      </c>
      <c r="W274" s="52">
        <v>0</v>
      </c>
      <c r="X274" s="52">
        <v>0</v>
      </c>
      <c r="Y274" s="52">
        <v>25.2</v>
      </c>
      <c r="Z274" s="52">
        <v>25.2</v>
      </c>
      <c r="AA274" s="52">
        <v>0</v>
      </c>
      <c r="AB274" s="52">
        <v>0</v>
      </c>
      <c r="AC274" s="52">
        <v>0</v>
      </c>
      <c r="AD274" s="52">
        <v>0</v>
      </c>
    </row>
    <row r="275" spans="1:30">
      <c r="A275" s="137"/>
      <c r="B275" s="137"/>
      <c r="C275" s="137"/>
      <c r="D275" s="137"/>
      <c r="E275" s="51" t="s">
        <v>55</v>
      </c>
      <c r="F275" s="52">
        <f t="shared" si="12"/>
        <v>3600.8</v>
      </c>
      <c r="G275" s="52">
        <f t="shared" si="13"/>
        <v>3600.8</v>
      </c>
      <c r="H275" s="52">
        <f t="shared" si="13"/>
        <v>3600.8</v>
      </c>
      <c r="I275" s="52">
        <f t="shared" si="13"/>
        <v>0</v>
      </c>
      <c r="J275" s="52">
        <f t="shared" si="13"/>
        <v>0</v>
      </c>
      <c r="K275" s="52">
        <f t="shared" si="13"/>
        <v>0</v>
      </c>
      <c r="L275" s="52">
        <f t="shared" si="13"/>
        <v>0</v>
      </c>
      <c r="M275" s="52">
        <v>558.79999999999995</v>
      </c>
      <c r="N275" s="52">
        <v>558.79999999999995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  <c r="V275" s="52">
        <v>0</v>
      </c>
      <c r="W275" s="52">
        <v>0</v>
      </c>
      <c r="X275" s="52">
        <v>0</v>
      </c>
      <c r="Y275" s="52">
        <v>3042</v>
      </c>
      <c r="Z275" s="52">
        <v>3042</v>
      </c>
      <c r="AA275" s="52">
        <v>0</v>
      </c>
      <c r="AB275" s="52">
        <v>0</v>
      </c>
      <c r="AC275" s="52">
        <v>0</v>
      </c>
      <c r="AD275" s="52">
        <v>0</v>
      </c>
    </row>
    <row r="276" spans="1:30">
      <c r="A276" s="137"/>
      <c r="B276" s="137"/>
      <c r="C276" s="137"/>
      <c r="D276" s="137" t="s">
        <v>112</v>
      </c>
      <c r="E276" s="137" t="s">
        <v>197</v>
      </c>
      <c r="F276" s="52">
        <f t="shared" si="12"/>
        <v>294.10000000000002</v>
      </c>
      <c r="G276" s="52">
        <f t="shared" si="13"/>
        <v>294.10000000000002</v>
      </c>
      <c r="H276" s="52">
        <f t="shared" si="13"/>
        <v>294.10000000000002</v>
      </c>
      <c r="I276" s="52">
        <f t="shared" si="13"/>
        <v>0</v>
      </c>
      <c r="J276" s="52">
        <f t="shared" si="13"/>
        <v>0</v>
      </c>
      <c r="K276" s="52">
        <f t="shared" si="13"/>
        <v>0</v>
      </c>
      <c r="L276" s="52">
        <f t="shared" si="13"/>
        <v>0</v>
      </c>
      <c r="M276" s="52">
        <v>112.8</v>
      </c>
      <c r="N276" s="52">
        <v>112.8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0</v>
      </c>
      <c r="U276" s="52">
        <v>0</v>
      </c>
      <c r="V276" s="52">
        <v>0</v>
      </c>
      <c r="W276" s="52">
        <v>0</v>
      </c>
      <c r="X276" s="52">
        <v>0</v>
      </c>
      <c r="Y276" s="52">
        <v>181.3</v>
      </c>
      <c r="Z276" s="52">
        <v>181.3</v>
      </c>
      <c r="AA276" s="52">
        <v>0</v>
      </c>
      <c r="AB276" s="52">
        <v>0</v>
      </c>
      <c r="AC276" s="52">
        <v>0</v>
      </c>
      <c r="AD276" s="52">
        <v>0</v>
      </c>
    </row>
    <row r="277" spans="1:30">
      <c r="A277" s="137"/>
      <c r="B277" s="137"/>
      <c r="C277" s="137"/>
      <c r="D277" s="137" t="s">
        <v>194</v>
      </c>
      <c r="E277" s="137" t="s">
        <v>197</v>
      </c>
      <c r="F277" s="52">
        <f t="shared" si="12"/>
        <v>681.2</v>
      </c>
      <c r="G277" s="52">
        <f t="shared" si="13"/>
        <v>681.2</v>
      </c>
      <c r="H277" s="52">
        <f t="shared" si="13"/>
        <v>681.2</v>
      </c>
      <c r="I277" s="52">
        <f t="shared" si="13"/>
        <v>0</v>
      </c>
      <c r="J277" s="52">
        <f t="shared" si="13"/>
        <v>0</v>
      </c>
      <c r="K277" s="52">
        <f t="shared" si="13"/>
        <v>0</v>
      </c>
      <c r="L277" s="52">
        <f t="shared" si="13"/>
        <v>0</v>
      </c>
      <c r="M277" s="52">
        <v>463</v>
      </c>
      <c r="N277" s="52">
        <v>463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0</v>
      </c>
      <c r="U277" s="52">
        <v>0</v>
      </c>
      <c r="V277" s="52">
        <v>0</v>
      </c>
      <c r="W277" s="52">
        <v>0</v>
      </c>
      <c r="X277" s="52">
        <v>0</v>
      </c>
      <c r="Y277" s="52">
        <v>218.2</v>
      </c>
      <c r="Z277" s="52">
        <v>218.2</v>
      </c>
      <c r="AA277" s="52">
        <v>0</v>
      </c>
      <c r="AB277" s="52">
        <v>0</v>
      </c>
      <c r="AC277" s="52">
        <v>0</v>
      </c>
      <c r="AD277" s="52">
        <v>0</v>
      </c>
    </row>
    <row r="278" spans="1:30">
      <c r="A278" s="137"/>
      <c r="B278" s="137"/>
      <c r="C278" s="137"/>
      <c r="D278" s="137" t="s">
        <v>200</v>
      </c>
      <c r="E278" s="51" t="s">
        <v>214</v>
      </c>
      <c r="F278" s="52">
        <f t="shared" si="12"/>
        <v>4754.6000000000004</v>
      </c>
      <c r="G278" s="52">
        <f t="shared" si="13"/>
        <v>4754.6000000000004</v>
      </c>
      <c r="H278" s="52">
        <f t="shared" si="13"/>
        <v>4754.6000000000004</v>
      </c>
      <c r="I278" s="52">
        <f t="shared" si="13"/>
        <v>0</v>
      </c>
      <c r="J278" s="52">
        <f t="shared" si="13"/>
        <v>0</v>
      </c>
      <c r="K278" s="52">
        <f t="shared" si="13"/>
        <v>0</v>
      </c>
      <c r="L278" s="52">
        <f t="shared" si="13"/>
        <v>0</v>
      </c>
      <c r="M278" s="52">
        <v>4149</v>
      </c>
      <c r="N278" s="52">
        <v>4149</v>
      </c>
      <c r="O278" s="52">
        <v>0</v>
      </c>
      <c r="P278" s="52">
        <v>0</v>
      </c>
      <c r="Q278" s="52">
        <v>0</v>
      </c>
      <c r="R278" s="52">
        <v>0</v>
      </c>
      <c r="S278" s="52">
        <v>0</v>
      </c>
      <c r="T278" s="52">
        <v>0</v>
      </c>
      <c r="U278" s="52">
        <v>0</v>
      </c>
      <c r="V278" s="52">
        <v>0</v>
      </c>
      <c r="W278" s="52">
        <v>0</v>
      </c>
      <c r="X278" s="52">
        <v>0</v>
      </c>
      <c r="Y278" s="52">
        <v>605.6</v>
      </c>
      <c r="Z278" s="52">
        <v>605.6</v>
      </c>
      <c r="AA278" s="52">
        <v>0</v>
      </c>
      <c r="AB278" s="52">
        <v>0</v>
      </c>
      <c r="AC278" s="52">
        <v>0</v>
      </c>
      <c r="AD278" s="52">
        <v>0</v>
      </c>
    </row>
    <row r="279" spans="1:30" ht="31.2">
      <c r="A279" s="137"/>
      <c r="B279" s="137"/>
      <c r="C279" s="137"/>
      <c r="D279" s="137"/>
      <c r="E279" s="51" t="s">
        <v>215</v>
      </c>
      <c r="F279" s="52">
        <f t="shared" si="12"/>
        <v>389.5</v>
      </c>
      <c r="G279" s="52">
        <f t="shared" si="13"/>
        <v>389.5</v>
      </c>
      <c r="H279" s="52">
        <f t="shared" si="13"/>
        <v>389.5</v>
      </c>
      <c r="I279" s="52">
        <f t="shared" si="13"/>
        <v>0</v>
      </c>
      <c r="J279" s="52">
        <f t="shared" si="13"/>
        <v>0</v>
      </c>
      <c r="K279" s="52">
        <f t="shared" si="13"/>
        <v>0</v>
      </c>
      <c r="L279" s="52">
        <f t="shared" si="13"/>
        <v>0</v>
      </c>
      <c r="M279" s="52">
        <v>273.2</v>
      </c>
      <c r="N279" s="52">
        <v>273.2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0</v>
      </c>
      <c r="U279" s="52">
        <v>0</v>
      </c>
      <c r="V279" s="52">
        <v>0</v>
      </c>
      <c r="W279" s="52">
        <v>0</v>
      </c>
      <c r="X279" s="52">
        <v>0</v>
      </c>
      <c r="Y279" s="52">
        <v>116.3</v>
      </c>
      <c r="Z279" s="52">
        <v>116.3</v>
      </c>
      <c r="AA279" s="52">
        <v>0</v>
      </c>
      <c r="AB279" s="52">
        <v>0</v>
      </c>
      <c r="AC279" s="52">
        <v>0</v>
      </c>
      <c r="AD279" s="52">
        <v>0</v>
      </c>
    </row>
    <row r="280" spans="1:30">
      <c r="A280" s="137"/>
      <c r="B280" s="137"/>
      <c r="C280" s="137"/>
      <c r="D280" s="137"/>
      <c r="E280" s="51" t="s">
        <v>216</v>
      </c>
      <c r="F280" s="52">
        <f t="shared" si="12"/>
        <v>1639.5</v>
      </c>
      <c r="G280" s="52">
        <f t="shared" si="13"/>
        <v>1639.5</v>
      </c>
      <c r="H280" s="52">
        <f t="shared" si="13"/>
        <v>1639.5</v>
      </c>
      <c r="I280" s="52">
        <f t="shared" si="13"/>
        <v>0</v>
      </c>
      <c r="J280" s="52">
        <f t="shared" si="13"/>
        <v>0</v>
      </c>
      <c r="K280" s="52">
        <f t="shared" si="13"/>
        <v>0</v>
      </c>
      <c r="L280" s="52">
        <f t="shared" si="13"/>
        <v>0</v>
      </c>
      <c r="M280" s="52">
        <v>1297.7</v>
      </c>
      <c r="N280" s="52">
        <v>1297.7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0</v>
      </c>
      <c r="U280" s="52">
        <v>0</v>
      </c>
      <c r="V280" s="52">
        <v>0</v>
      </c>
      <c r="W280" s="52">
        <v>0</v>
      </c>
      <c r="X280" s="52">
        <v>0</v>
      </c>
      <c r="Y280" s="52">
        <v>341.8</v>
      </c>
      <c r="Z280" s="52">
        <v>341.8</v>
      </c>
      <c r="AA280" s="52">
        <v>0</v>
      </c>
      <c r="AB280" s="52">
        <v>0</v>
      </c>
      <c r="AC280" s="52">
        <v>0</v>
      </c>
      <c r="AD280" s="52">
        <v>0</v>
      </c>
    </row>
    <row r="281" spans="1:30">
      <c r="A281" s="137"/>
      <c r="B281" s="137"/>
      <c r="C281" s="137"/>
      <c r="D281" s="137"/>
      <c r="E281" s="51" t="s">
        <v>55</v>
      </c>
      <c r="F281" s="52">
        <f t="shared" si="12"/>
        <v>2357.1</v>
      </c>
      <c r="G281" s="52">
        <f t="shared" si="13"/>
        <v>2357.1</v>
      </c>
      <c r="H281" s="52">
        <f t="shared" si="13"/>
        <v>2357.1</v>
      </c>
      <c r="I281" s="52">
        <f t="shared" si="13"/>
        <v>0</v>
      </c>
      <c r="J281" s="52">
        <f t="shared" si="13"/>
        <v>0</v>
      </c>
      <c r="K281" s="52">
        <f t="shared" si="13"/>
        <v>0</v>
      </c>
      <c r="L281" s="52">
        <f t="shared" si="13"/>
        <v>0</v>
      </c>
      <c r="M281" s="52">
        <v>1233.0999999999999</v>
      </c>
      <c r="N281" s="52">
        <v>1233.0999999999999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0</v>
      </c>
      <c r="U281" s="52">
        <v>0</v>
      </c>
      <c r="V281" s="52">
        <v>0</v>
      </c>
      <c r="W281" s="52">
        <v>0</v>
      </c>
      <c r="X281" s="52">
        <v>0</v>
      </c>
      <c r="Y281" s="52">
        <v>1124</v>
      </c>
      <c r="Z281" s="52">
        <v>1124</v>
      </c>
      <c r="AA281" s="52">
        <v>0</v>
      </c>
      <c r="AB281" s="52">
        <v>0</v>
      </c>
      <c r="AC281" s="52">
        <v>0</v>
      </c>
      <c r="AD281" s="52">
        <v>0</v>
      </c>
    </row>
    <row r="282" spans="1:30">
      <c r="A282" s="137"/>
      <c r="B282" s="137"/>
      <c r="C282" s="137"/>
      <c r="D282" s="137" t="s">
        <v>201</v>
      </c>
      <c r="E282" s="137" t="s">
        <v>197</v>
      </c>
      <c r="F282" s="52">
        <f t="shared" si="12"/>
        <v>0</v>
      </c>
      <c r="G282" s="52">
        <f t="shared" si="13"/>
        <v>0</v>
      </c>
      <c r="H282" s="52">
        <f t="shared" si="13"/>
        <v>0</v>
      </c>
      <c r="I282" s="52">
        <f t="shared" si="13"/>
        <v>0</v>
      </c>
      <c r="J282" s="52">
        <f t="shared" si="13"/>
        <v>0</v>
      </c>
      <c r="K282" s="52">
        <f t="shared" si="13"/>
        <v>0</v>
      </c>
      <c r="L282" s="52">
        <f t="shared" si="13"/>
        <v>0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0</v>
      </c>
      <c r="U282" s="52">
        <v>0</v>
      </c>
      <c r="V282" s="52">
        <v>0</v>
      </c>
      <c r="W282" s="52">
        <v>0</v>
      </c>
      <c r="X282" s="52">
        <v>0</v>
      </c>
      <c r="Y282" s="52">
        <v>0</v>
      </c>
      <c r="Z282" s="52">
        <v>0</v>
      </c>
      <c r="AA282" s="52">
        <v>0</v>
      </c>
      <c r="AB282" s="52">
        <v>0</v>
      </c>
      <c r="AC282" s="52">
        <v>0</v>
      </c>
      <c r="AD282" s="52">
        <v>0</v>
      </c>
    </row>
    <row r="283" spans="1:30">
      <c r="A283" s="137"/>
      <c r="B283" s="137"/>
      <c r="C283" s="137"/>
      <c r="D283" s="137" t="s">
        <v>217</v>
      </c>
      <c r="E283" s="137" t="s">
        <v>197</v>
      </c>
      <c r="F283" s="52">
        <f t="shared" si="12"/>
        <v>1394.7</v>
      </c>
      <c r="G283" s="52">
        <f t="shared" si="13"/>
        <v>1394.7</v>
      </c>
      <c r="H283" s="52">
        <f t="shared" si="13"/>
        <v>1394.7</v>
      </c>
      <c r="I283" s="52">
        <f t="shared" si="13"/>
        <v>0</v>
      </c>
      <c r="J283" s="52">
        <f t="shared" si="13"/>
        <v>0</v>
      </c>
      <c r="K283" s="52">
        <f t="shared" si="13"/>
        <v>0</v>
      </c>
      <c r="L283" s="52">
        <f t="shared" si="13"/>
        <v>0</v>
      </c>
      <c r="M283" s="52">
        <v>925.7</v>
      </c>
      <c r="N283" s="52">
        <v>925.7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  <c r="X283" s="52">
        <v>0</v>
      </c>
      <c r="Y283" s="52">
        <v>469</v>
      </c>
      <c r="Z283" s="52">
        <v>469</v>
      </c>
      <c r="AA283" s="52">
        <v>0</v>
      </c>
      <c r="AB283" s="52">
        <v>0</v>
      </c>
      <c r="AC283" s="52">
        <v>0</v>
      </c>
      <c r="AD283" s="52">
        <v>0</v>
      </c>
    </row>
    <row r="284" spans="1:30">
      <c r="A284" s="137"/>
      <c r="B284" s="137"/>
      <c r="C284" s="137"/>
      <c r="D284" s="137" t="s">
        <v>218</v>
      </c>
      <c r="E284" s="137" t="s">
        <v>197</v>
      </c>
      <c r="F284" s="52">
        <f t="shared" si="12"/>
        <v>699.4</v>
      </c>
      <c r="G284" s="52">
        <f t="shared" si="13"/>
        <v>699.4</v>
      </c>
      <c r="H284" s="52">
        <f t="shared" si="13"/>
        <v>699.4</v>
      </c>
      <c r="I284" s="52">
        <f t="shared" si="13"/>
        <v>0</v>
      </c>
      <c r="J284" s="52">
        <f t="shared" si="13"/>
        <v>0</v>
      </c>
      <c r="K284" s="52">
        <f t="shared" si="13"/>
        <v>0</v>
      </c>
      <c r="L284" s="52">
        <f t="shared" si="13"/>
        <v>0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0</v>
      </c>
      <c r="U284" s="52">
        <v>0</v>
      </c>
      <c r="V284" s="52">
        <v>0</v>
      </c>
      <c r="W284" s="52">
        <v>0</v>
      </c>
      <c r="X284" s="52">
        <v>0</v>
      </c>
      <c r="Y284" s="52">
        <v>699.4</v>
      </c>
      <c r="Z284" s="52">
        <v>699.4</v>
      </c>
      <c r="AA284" s="52">
        <v>0</v>
      </c>
      <c r="AB284" s="52">
        <v>0</v>
      </c>
      <c r="AC284" s="52">
        <v>0</v>
      </c>
      <c r="AD284" s="52">
        <v>0</v>
      </c>
    </row>
    <row r="285" spans="1:30">
      <c r="A285" s="137"/>
      <c r="B285" s="137"/>
      <c r="C285" s="137"/>
      <c r="D285" s="137" t="s">
        <v>202</v>
      </c>
      <c r="E285" s="137" t="s">
        <v>197</v>
      </c>
      <c r="F285" s="52">
        <f t="shared" si="12"/>
        <v>1500</v>
      </c>
      <c r="G285" s="52">
        <f t="shared" si="13"/>
        <v>1500</v>
      </c>
      <c r="H285" s="52">
        <f t="shared" si="13"/>
        <v>1500</v>
      </c>
      <c r="I285" s="52">
        <f t="shared" si="13"/>
        <v>0</v>
      </c>
      <c r="J285" s="52">
        <f t="shared" si="13"/>
        <v>0</v>
      </c>
      <c r="K285" s="52">
        <f t="shared" si="13"/>
        <v>0</v>
      </c>
      <c r="L285" s="52">
        <f t="shared" si="13"/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0</v>
      </c>
      <c r="U285" s="52">
        <v>0</v>
      </c>
      <c r="V285" s="52">
        <v>0</v>
      </c>
      <c r="W285" s="52">
        <v>0</v>
      </c>
      <c r="X285" s="52">
        <v>0</v>
      </c>
      <c r="Y285" s="52">
        <v>1500</v>
      </c>
      <c r="Z285" s="52">
        <v>1500</v>
      </c>
      <c r="AA285" s="52">
        <v>0</v>
      </c>
      <c r="AB285" s="52">
        <v>0</v>
      </c>
      <c r="AC285" s="52">
        <v>0</v>
      </c>
      <c r="AD285" s="52">
        <v>0</v>
      </c>
    </row>
    <row r="286" spans="1:30">
      <c r="A286" s="137"/>
      <c r="B286" s="137"/>
      <c r="C286" s="137"/>
      <c r="D286" s="137" t="s">
        <v>235</v>
      </c>
      <c r="E286" s="137" t="s">
        <v>197</v>
      </c>
      <c r="F286" s="52">
        <f t="shared" si="12"/>
        <v>24</v>
      </c>
      <c r="G286" s="52">
        <f t="shared" si="13"/>
        <v>24</v>
      </c>
      <c r="H286" s="52">
        <f t="shared" si="13"/>
        <v>24</v>
      </c>
      <c r="I286" s="52">
        <f t="shared" si="13"/>
        <v>0</v>
      </c>
      <c r="J286" s="52">
        <f t="shared" si="13"/>
        <v>0</v>
      </c>
      <c r="K286" s="52">
        <f t="shared" si="13"/>
        <v>0</v>
      </c>
      <c r="L286" s="52">
        <f t="shared" si="13"/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0</v>
      </c>
      <c r="U286" s="52">
        <v>0</v>
      </c>
      <c r="V286" s="52">
        <v>0</v>
      </c>
      <c r="W286" s="52">
        <v>0</v>
      </c>
      <c r="X286" s="52">
        <v>0</v>
      </c>
      <c r="Y286" s="52">
        <v>24</v>
      </c>
      <c r="Z286" s="52">
        <v>24</v>
      </c>
      <c r="AA286" s="52">
        <v>0</v>
      </c>
      <c r="AB286" s="52">
        <v>0</v>
      </c>
      <c r="AC286" s="52">
        <v>0</v>
      </c>
      <c r="AD286" s="52">
        <v>0</v>
      </c>
    </row>
    <row r="287" spans="1:30">
      <c r="A287" s="137"/>
      <c r="B287" s="137"/>
      <c r="C287" s="137"/>
      <c r="D287" s="137" t="s">
        <v>220</v>
      </c>
      <c r="E287" s="137" t="s">
        <v>197</v>
      </c>
      <c r="F287" s="52">
        <f t="shared" si="12"/>
        <v>21</v>
      </c>
      <c r="G287" s="52">
        <f t="shared" si="13"/>
        <v>21</v>
      </c>
      <c r="H287" s="52">
        <f t="shared" si="13"/>
        <v>21</v>
      </c>
      <c r="I287" s="52">
        <f t="shared" si="13"/>
        <v>0</v>
      </c>
      <c r="J287" s="52">
        <f t="shared" si="13"/>
        <v>0</v>
      </c>
      <c r="K287" s="52">
        <f t="shared" si="13"/>
        <v>0</v>
      </c>
      <c r="L287" s="52">
        <f t="shared" si="13"/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0</v>
      </c>
      <c r="U287" s="52">
        <v>0</v>
      </c>
      <c r="V287" s="52">
        <v>0</v>
      </c>
      <c r="W287" s="52">
        <v>0</v>
      </c>
      <c r="X287" s="52">
        <v>0</v>
      </c>
      <c r="Y287" s="52">
        <v>21</v>
      </c>
      <c r="Z287" s="52">
        <v>21</v>
      </c>
      <c r="AA287" s="52">
        <v>0</v>
      </c>
      <c r="AB287" s="52">
        <v>0</v>
      </c>
      <c r="AC287" s="52">
        <v>0</v>
      </c>
      <c r="AD287" s="52">
        <v>0</v>
      </c>
    </row>
    <row r="288" spans="1:30" ht="31.2">
      <c r="A288" s="137"/>
      <c r="B288" s="137"/>
      <c r="C288" s="137"/>
      <c r="D288" s="137" t="s">
        <v>221</v>
      </c>
      <c r="E288" s="51" t="s">
        <v>222</v>
      </c>
      <c r="F288" s="52">
        <f t="shared" si="12"/>
        <v>0</v>
      </c>
      <c r="G288" s="52">
        <f t="shared" si="13"/>
        <v>0</v>
      </c>
      <c r="H288" s="52">
        <f t="shared" si="13"/>
        <v>0</v>
      </c>
      <c r="I288" s="52">
        <f t="shared" si="13"/>
        <v>0</v>
      </c>
      <c r="J288" s="52">
        <f t="shared" si="13"/>
        <v>0</v>
      </c>
      <c r="K288" s="52">
        <f t="shared" si="13"/>
        <v>0</v>
      </c>
      <c r="L288" s="52">
        <f t="shared" si="13"/>
        <v>0</v>
      </c>
      <c r="M288" s="52">
        <v>0</v>
      </c>
      <c r="N288" s="52">
        <v>0</v>
      </c>
      <c r="O288" s="52">
        <v>0</v>
      </c>
      <c r="P288" s="52">
        <v>0</v>
      </c>
      <c r="Q288" s="52">
        <v>0</v>
      </c>
      <c r="R288" s="52">
        <v>0</v>
      </c>
      <c r="S288" s="52">
        <v>0</v>
      </c>
      <c r="T288" s="52">
        <v>0</v>
      </c>
      <c r="U288" s="52">
        <v>0</v>
      </c>
      <c r="V288" s="52">
        <v>0</v>
      </c>
      <c r="W288" s="52">
        <v>0</v>
      </c>
      <c r="X288" s="52">
        <v>0</v>
      </c>
      <c r="Y288" s="52">
        <v>0</v>
      </c>
      <c r="Z288" s="52">
        <v>0</v>
      </c>
      <c r="AA288" s="52">
        <v>0</v>
      </c>
      <c r="AB288" s="52">
        <v>0</v>
      </c>
      <c r="AC288" s="52">
        <v>0</v>
      </c>
      <c r="AD288" s="52">
        <v>0</v>
      </c>
    </row>
    <row r="289" spans="1:30">
      <c r="A289" s="137"/>
      <c r="B289" s="137"/>
      <c r="C289" s="137"/>
      <c r="D289" s="137"/>
      <c r="E289" s="51" t="s">
        <v>223</v>
      </c>
      <c r="F289" s="52">
        <f t="shared" si="12"/>
        <v>0</v>
      </c>
      <c r="G289" s="52">
        <f t="shared" si="13"/>
        <v>0</v>
      </c>
      <c r="H289" s="52">
        <f t="shared" si="13"/>
        <v>0</v>
      </c>
      <c r="I289" s="52">
        <f t="shared" si="13"/>
        <v>0</v>
      </c>
      <c r="J289" s="52">
        <f t="shared" si="13"/>
        <v>0</v>
      </c>
      <c r="K289" s="52">
        <f t="shared" si="13"/>
        <v>0</v>
      </c>
      <c r="L289" s="52">
        <f t="shared" si="13"/>
        <v>0</v>
      </c>
      <c r="M289" s="52">
        <v>0</v>
      </c>
      <c r="N289" s="52">
        <v>0</v>
      </c>
      <c r="O289" s="52">
        <v>0</v>
      </c>
      <c r="P289" s="52">
        <v>0</v>
      </c>
      <c r="Q289" s="52">
        <v>0</v>
      </c>
      <c r="R289" s="52">
        <v>0</v>
      </c>
      <c r="S289" s="52">
        <v>0</v>
      </c>
      <c r="T289" s="52">
        <v>0</v>
      </c>
      <c r="U289" s="52">
        <v>0</v>
      </c>
      <c r="V289" s="52">
        <v>0</v>
      </c>
      <c r="W289" s="52">
        <v>0</v>
      </c>
      <c r="X289" s="52">
        <v>0</v>
      </c>
      <c r="Y289" s="52">
        <v>0</v>
      </c>
      <c r="Z289" s="52">
        <v>0</v>
      </c>
      <c r="AA289" s="52">
        <v>0</v>
      </c>
      <c r="AB289" s="52">
        <v>0</v>
      </c>
      <c r="AC289" s="52">
        <v>0</v>
      </c>
      <c r="AD289" s="52">
        <v>0</v>
      </c>
    </row>
    <row r="290" spans="1:30">
      <c r="A290" s="137"/>
      <c r="B290" s="137"/>
      <c r="C290" s="137"/>
      <c r="D290" s="137" t="s">
        <v>54</v>
      </c>
      <c r="E290" s="137" t="s">
        <v>197</v>
      </c>
      <c r="F290" s="52">
        <f t="shared" si="12"/>
        <v>330.5</v>
      </c>
      <c r="G290" s="52">
        <f t="shared" si="13"/>
        <v>330.5</v>
      </c>
      <c r="H290" s="52">
        <f t="shared" si="13"/>
        <v>330.5</v>
      </c>
      <c r="I290" s="52">
        <f t="shared" si="13"/>
        <v>0</v>
      </c>
      <c r="J290" s="52">
        <f t="shared" si="13"/>
        <v>0</v>
      </c>
      <c r="K290" s="52">
        <f t="shared" si="13"/>
        <v>0</v>
      </c>
      <c r="L290" s="52">
        <f t="shared" si="13"/>
        <v>0</v>
      </c>
      <c r="M290" s="52">
        <v>0</v>
      </c>
      <c r="N290" s="52">
        <v>0</v>
      </c>
      <c r="O290" s="52">
        <v>0</v>
      </c>
      <c r="P290" s="52">
        <v>0</v>
      </c>
      <c r="Q290" s="52">
        <v>0</v>
      </c>
      <c r="R290" s="52">
        <v>0</v>
      </c>
      <c r="S290" s="52">
        <v>0</v>
      </c>
      <c r="T290" s="52">
        <v>0</v>
      </c>
      <c r="U290" s="52">
        <v>0</v>
      </c>
      <c r="V290" s="52">
        <v>0</v>
      </c>
      <c r="W290" s="52">
        <v>0</v>
      </c>
      <c r="X290" s="52">
        <v>0</v>
      </c>
      <c r="Y290" s="52">
        <v>330.5</v>
      </c>
      <c r="Z290" s="52">
        <v>330.5</v>
      </c>
      <c r="AA290" s="52">
        <v>0</v>
      </c>
      <c r="AB290" s="52">
        <v>0</v>
      </c>
      <c r="AC290" s="52">
        <v>0</v>
      </c>
      <c r="AD290" s="52">
        <v>0</v>
      </c>
    </row>
    <row r="291" spans="1:30">
      <c r="A291" s="137"/>
      <c r="B291" s="137"/>
      <c r="C291" s="137"/>
      <c r="D291" s="137" t="s">
        <v>224</v>
      </c>
      <c r="E291" s="137" t="s">
        <v>197</v>
      </c>
      <c r="F291" s="52">
        <f t="shared" si="12"/>
        <v>529.30000000000007</v>
      </c>
      <c r="G291" s="52">
        <f t="shared" si="13"/>
        <v>529.30000000000007</v>
      </c>
      <c r="H291" s="52">
        <f t="shared" si="13"/>
        <v>529.30000000000007</v>
      </c>
      <c r="I291" s="52">
        <f t="shared" si="13"/>
        <v>0</v>
      </c>
      <c r="J291" s="52">
        <f t="shared" si="13"/>
        <v>0</v>
      </c>
      <c r="K291" s="52">
        <f t="shared" si="13"/>
        <v>0</v>
      </c>
      <c r="L291" s="52">
        <f t="shared" si="13"/>
        <v>0</v>
      </c>
      <c r="M291" s="52">
        <v>116.7</v>
      </c>
      <c r="N291" s="52">
        <v>116.7</v>
      </c>
      <c r="O291" s="52">
        <v>0</v>
      </c>
      <c r="P291" s="52">
        <v>0</v>
      </c>
      <c r="Q291" s="52">
        <v>0</v>
      </c>
      <c r="R291" s="52">
        <v>0</v>
      </c>
      <c r="S291" s="52">
        <v>0</v>
      </c>
      <c r="T291" s="52">
        <v>0</v>
      </c>
      <c r="U291" s="52">
        <v>0</v>
      </c>
      <c r="V291" s="52">
        <v>0</v>
      </c>
      <c r="W291" s="52">
        <v>0</v>
      </c>
      <c r="X291" s="52">
        <v>0</v>
      </c>
      <c r="Y291" s="52">
        <v>412.6</v>
      </c>
      <c r="Z291" s="52">
        <v>412.6</v>
      </c>
      <c r="AA291" s="52">
        <v>0</v>
      </c>
      <c r="AB291" s="52">
        <v>0</v>
      </c>
      <c r="AC291" s="52">
        <v>0</v>
      </c>
      <c r="AD291" s="52">
        <v>0</v>
      </c>
    </row>
    <row r="292" spans="1:30">
      <c r="A292" s="137"/>
      <c r="B292" s="137"/>
      <c r="C292" s="137"/>
      <c r="D292" s="137" t="s">
        <v>225</v>
      </c>
      <c r="E292" s="137" t="s">
        <v>197</v>
      </c>
      <c r="F292" s="52">
        <f t="shared" si="12"/>
        <v>0</v>
      </c>
      <c r="G292" s="52">
        <f t="shared" si="13"/>
        <v>0</v>
      </c>
      <c r="H292" s="52">
        <f t="shared" si="13"/>
        <v>0</v>
      </c>
      <c r="I292" s="52">
        <f t="shared" si="13"/>
        <v>0</v>
      </c>
      <c r="J292" s="52">
        <f t="shared" si="13"/>
        <v>0</v>
      </c>
      <c r="K292" s="52">
        <f t="shared" si="13"/>
        <v>0</v>
      </c>
      <c r="L292" s="52">
        <f t="shared" si="13"/>
        <v>0</v>
      </c>
      <c r="M292" s="52">
        <v>0</v>
      </c>
      <c r="N292" s="52">
        <v>0</v>
      </c>
      <c r="O292" s="52">
        <v>0</v>
      </c>
      <c r="P292" s="52">
        <v>0</v>
      </c>
      <c r="Q292" s="52">
        <v>0</v>
      </c>
      <c r="R292" s="52">
        <v>0</v>
      </c>
      <c r="S292" s="52">
        <v>0</v>
      </c>
      <c r="T292" s="52">
        <v>0</v>
      </c>
      <c r="U292" s="52">
        <v>0</v>
      </c>
      <c r="V292" s="52">
        <v>0</v>
      </c>
      <c r="W292" s="52">
        <v>0</v>
      </c>
      <c r="X292" s="52">
        <v>0</v>
      </c>
      <c r="Y292" s="52">
        <v>0</v>
      </c>
      <c r="Z292" s="52">
        <v>0</v>
      </c>
      <c r="AA292" s="52">
        <v>0</v>
      </c>
      <c r="AB292" s="52">
        <v>0</v>
      </c>
      <c r="AC292" s="52">
        <v>0</v>
      </c>
      <c r="AD292" s="52">
        <v>0</v>
      </c>
    </row>
    <row r="293" spans="1:30">
      <c r="A293" s="137"/>
      <c r="B293" s="137"/>
      <c r="C293" s="137"/>
      <c r="D293" s="137" t="s">
        <v>55</v>
      </c>
      <c r="E293" s="137" t="s">
        <v>197</v>
      </c>
      <c r="F293" s="52">
        <f t="shared" si="12"/>
        <v>18</v>
      </c>
      <c r="G293" s="52">
        <f t="shared" si="13"/>
        <v>18</v>
      </c>
      <c r="H293" s="52">
        <f t="shared" si="13"/>
        <v>18</v>
      </c>
      <c r="I293" s="52">
        <f t="shared" si="13"/>
        <v>0</v>
      </c>
      <c r="J293" s="52">
        <f t="shared" si="13"/>
        <v>0</v>
      </c>
      <c r="K293" s="52">
        <f t="shared" si="13"/>
        <v>0</v>
      </c>
      <c r="L293" s="52">
        <f t="shared" si="13"/>
        <v>0</v>
      </c>
      <c r="M293" s="52">
        <v>17.600000000000001</v>
      </c>
      <c r="N293" s="52">
        <v>17.600000000000001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52">
        <v>0</v>
      </c>
      <c r="V293" s="52">
        <v>0</v>
      </c>
      <c r="W293" s="52">
        <v>0</v>
      </c>
      <c r="X293" s="52">
        <v>0</v>
      </c>
      <c r="Y293" s="52">
        <v>0.4</v>
      </c>
      <c r="Z293" s="52">
        <v>0.4</v>
      </c>
      <c r="AA293" s="52">
        <v>0</v>
      </c>
      <c r="AB293" s="52">
        <v>0</v>
      </c>
      <c r="AC293" s="52">
        <v>0</v>
      </c>
      <c r="AD293" s="52">
        <v>0</v>
      </c>
    </row>
    <row r="294" spans="1:30">
      <c r="A294" s="137"/>
      <c r="B294" s="137"/>
      <c r="C294" s="137"/>
      <c r="D294" s="137" t="s">
        <v>226</v>
      </c>
      <c r="E294" s="137" t="s">
        <v>197</v>
      </c>
      <c r="F294" s="52">
        <f t="shared" si="12"/>
        <v>3216.9</v>
      </c>
      <c r="G294" s="52">
        <f t="shared" si="13"/>
        <v>3216.9</v>
      </c>
      <c r="H294" s="52">
        <f t="shared" si="13"/>
        <v>3216.9</v>
      </c>
      <c r="I294" s="52">
        <f t="shared" si="13"/>
        <v>0</v>
      </c>
      <c r="J294" s="52">
        <f t="shared" si="13"/>
        <v>0</v>
      </c>
      <c r="K294" s="52">
        <f t="shared" si="13"/>
        <v>0</v>
      </c>
      <c r="L294" s="52">
        <f t="shared" si="13"/>
        <v>0</v>
      </c>
      <c r="M294" s="52">
        <v>0</v>
      </c>
      <c r="N294" s="52">
        <v>0</v>
      </c>
      <c r="O294" s="52">
        <v>0</v>
      </c>
      <c r="P294" s="52">
        <v>0</v>
      </c>
      <c r="Q294" s="52">
        <v>0</v>
      </c>
      <c r="R294" s="52">
        <v>0</v>
      </c>
      <c r="S294" s="52">
        <v>0</v>
      </c>
      <c r="T294" s="52">
        <v>0</v>
      </c>
      <c r="U294" s="52">
        <v>0</v>
      </c>
      <c r="V294" s="52">
        <v>0</v>
      </c>
      <c r="W294" s="52">
        <v>0</v>
      </c>
      <c r="X294" s="52">
        <v>0</v>
      </c>
      <c r="Y294" s="52">
        <v>3216.9</v>
      </c>
      <c r="Z294" s="52">
        <v>3216.9</v>
      </c>
      <c r="AA294" s="52">
        <v>0</v>
      </c>
      <c r="AB294" s="52">
        <v>0</v>
      </c>
      <c r="AC294" s="52">
        <v>0</v>
      </c>
      <c r="AD294" s="52">
        <v>0</v>
      </c>
    </row>
    <row r="295" spans="1:30">
      <c r="A295" s="137"/>
      <c r="B295" s="137"/>
      <c r="C295" s="137" t="s">
        <v>227</v>
      </c>
      <c r="D295" s="137" t="s">
        <v>197</v>
      </c>
      <c r="E295" s="137" t="s">
        <v>197</v>
      </c>
      <c r="F295" s="52">
        <f t="shared" si="12"/>
        <v>28377.5</v>
      </c>
      <c r="G295" s="52">
        <f t="shared" si="13"/>
        <v>28377.5</v>
      </c>
      <c r="H295" s="52">
        <f t="shared" si="13"/>
        <v>28377.5</v>
      </c>
      <c r="I295" s="52">
        <f t="shared" si="13"/>
        <v>0</v>
      </c>
      <c r="J295" s="52">
        <f t="shared" si="13"/>
        <v>0</v>
      </c>
      <c r="K295" s="52">
        <f t="shared" si="13"/>
        <v>0</v>
      </c>
      <c r="L295" s="52">
        <f t="shared" si="13"/>
        <v>0</v>
      </c>
      <c r="M295" s="52">
        <v>7762.1</v>
      </c>
      <c r="N295" s="52">
        <v>7762.1</v>
      </c>
      <c r="O295" s="52">
        <v>0</v>
      </c>
      <c r="P295" s="52">
        <v>0</v>
      </c>
      <c r="Q295" s="52">
        <v>0</v>
      </c>
      <c r="R295" s="52">
        <v>0</v>
      </c>
      <c r="S295" s="52">
        <v>175.8</v>
      </c>
      <c r="T295" s="52">
        <v>175.8</v>
      </c>
      <c r="U295" s="52">
        <v>0</v>
      </c>
      <c r="V295" s="52">
        <v>0</v>
      </c>
      <c r="W295" s="52">
        <v>0</v>
      </c>
      <c r="X295" s="52">
        <v>0</v>
      </c>
      <c r="Y295" s="52">
        <v>20439.599999999999</v>
      </c>
      <c r="Z295" s="52">
        <v>20439.599999999999</v>
      </c>
      <c r="AA295" s="52">
        <v>0</v>
      </c>
      <c r="AB295" s="52">
        <v>0</v>
      </c>
      <c r="AC295" s="52">
        <v>0</v>
      </c>
      <c r="AD295" s="52">
        <v>0</v>
      </c>
    </row>
    <row r="296" spans="1:30">
      <c r="A296" s="137" t="s">
        <v>125</v>
      </c>
      <c r="B296" s="137" t="s">
        <v>130</v>
      </c>
      <c r="C296" s="137" t="s">
        <v>123</v>
      </c>
      <c r="D296" s="137"/>
      <c r="E296" s="137" t="s">
        <v>197</v>
      </c>
      <c r="F296" s="52">
        <f t="shared" si="12"/>
        <v>113687.79999999999</v>
      </c>
      <c r="G296" s="52">
        <f t="shared" si="13"/>
        <v>73888.400000000009</v>
      </c>
      <c r="H296" s="52">
        <f t="shared" si="13"/>
        <v>66536.7</v>
      </c>
      <c r="I296" s="52">
        <f t="shared" si="13"/>
        <v>7351.7</v>
      </c>
      <c r="J296" s="52">
        <f t="shared" si="13"/>
        <v>38378</v>
      </c>
      <c r="K296" s="52">
        <f t="shared" si="13"/>
        <v>1421.4</v>
      </c>
      <c r="L296" s="52">
        <f t="shared" si="13"/>
        <v>0</v>
      </c>
      <c r="M296" s="52">
        <v>10320.5</v>
      </c>
      <c r="N296" s="52">
        <v>10320.5</v>
      </c>
      <c r="O296" s="52">
        <v>0</v>
      </c>
      <c r="P296" s="52">
        <v>27178</v>
      </c>
      <c r="Q296" s="52">
        <v>1421.4</v>
      </c>
      <c r="R296" s="52">
        <v>0</v>
      </c>
      <c r="S296" s="52">
        <v>868.1</v>
      </c>
      <c r="T296" s="52">
        <v>868.1</v>
      </c>
      <c r="U296" s="52">
        <v>0</v>
      </c>
      <c r="V296" s="52">
        <v>0</v>
      </c>
      <c r="W296" s="52">
        <v>0</v>
      </c>
      <c r="X296" s="52">
        <v>0</v>
      </c>
      <c r="Y296" s="52">
        <v>62699.8</v>
      </c>
      <c r="Z296" s="52">
        <v>55348.1</v>
      </c>
      <c r="AA296" s="52">
        <v>7351.7</v>
      </c>
      <c r="AB296" s="52">
        <v>11200</v>
      </c>
      <c r="AC296" s="52">
        <v>0</v>
      </c>
      <c r="AD296" s="52">
        <v>0</v>
      </c>
    </row>
    <row r="297" spans="1:30">
      <c r="A297" s="137"/>
      <c r="B297" s="137"/>
      <c r="C297" s="137" t="s">
        <v>198</v>
      </c>
      <c r="D297" s="137" t="s">
        <v>58</v>
      </c>
      <c r="E297" s="137" t="s">
        <v>197</v>
      </c>
      <c r="F297" s="52">
        <f t="shared" si="12"/>
        <v>44934.400000000001</v>
      </c>
      <c r="G297" s="52">
        <f t="shared" si="13"/>
        <v>5135</v>
      </c>
      <c r="H297" s="52">
        <f t="shared" si="13"/>
        <v>1600</v>
      </c>
      <c r="I297" s="52">
        <f t="shared" si="13"/>
        <v>3535</v>
      </c>
      <c r="J297" s="52">
        <f t="shared" si="13"/>
        <v>38378</v>
      </c>
      <c r="K297" s="52">
        <f t="shared" si="13"/>
        <v>1421.4</v>
      </c>
      <c r="L297" s="52">
        <f t="shared" si="13"/>
        <v>0</v>
      </c>
      <c r="M297" s="52">
        <v>0</v>
      </c>
      <c r="N297" s="52">
        <v>0</v>
      </c>
      <c r="O297" s="52">
        <v>0</v>
      </c>
      <c r="P297" s="52">
        <v>27178</v>
      </c>
      <c r="Q297" s="52">
        <v>1421.4</v>
      </c>
      <c r="R297" s="52">
        <v>0</v>
      </c>
      <c r="S297" s="52">
        <v>0</v>
      </c>
      <c r="T297" s="52">
        <v>0</v>
      </c>
      <c r="U297" s="52">
        <v>0</v>
      </c>
      <c r="V297" s="52">
        <v>0</v>
      </c>
      <c r="W297" s="52">
        <v>0</v>
      </c>
      <c r="X297" s="52">
        <v>0</v>
      </c>
      <c r="Y297" s="52">
        <v>5135</v>
      </c>
      <c r="Z297" s="52">
        <v>1600</v>
      </c>
      <c r="AA297" s="52">
        <v>3535</v>
      </c>
      <c r="AB297" s="52">
        <v>11200</v>
      </c>
      <c r="AC297" s="52">
        <v>0</v>
      </c>
      <c r="AD297" s="52">
        <v>0</v>
      </c>
    </row>
    <row r="298" spans="1:30">
      <c r="A298" s="137"/>
      <c r="B298" s="137"/>
      <c r="C298" s="137"/>
      <c r="D298" s="137" t="s">
        <v>153</v>
      </c>
      <c r="E298" s="51" t="s">
        <v>58</v>
      </c>
      <c r="F298" s="52">
        <f t="shared" si="12"/>
        <v>41769.800000000003</v>
      </c>
      <c r="G298" s="52">
        <f t="shared" si="13"/>
        <v>5135</v>
      </c>
      <c r="H298" s="52">
        <f t="shared" si="13"/>
        <v>1600</v>
      </c>
      <c r="I298" s="52">
        <f t="shared" si="13"/>
        <v>3535</v>
      </c>
      <c r="J298" s="52">
        <f t="shared" si="13"/>
        <v>35694.300000000003</v>
      </c>
      <c r="K298" s="52">
        <f t="shared" si="13"/>
        <v>940.5</v>
      </c>
      <c r="L298" s="52">
        <f t="shared" si="13"/>
        <v>0</v>
      </c>
      <c r="M298" s="52">
        <v>0</v>
      </c>
      <c r="N298" s="52">
        <v>0</v>
      </c>
      <c r="O298" s="52">
        <v>0</v>
      </c>
      <c r="P298" s="52">
        <v>24494.3</v>
      </c>
      <c r="Q298" s="52">
        <v>940.5</v>
      </c>
      <c r="R298" s="52">
        <v>0</v>
      </c>
      <c r="S298" s="52">
        <v>0</v>
      </c>
      <c r="T298" s="52">
        <v>0</v>
      </c>
      <c r="U298" s="52">
        <v>0</v>
      </c>
      <c r="V298" s="52">
        <v>0</v>
      </c>
      <c r="W298" s="52">
        <v>0</v>
      </c>
      <c r="X298" s="52">
        <v>0</v>
      </c>
      <c r="Y298" s="52">
        <v>5135</v>
      </c>
      <c r="Z298" s="52">
        <v>1600</v>
      </c>
      <c r="AA298" s="52">
        <v>3535</v>
      </c>
      <c r="AB298" s="52">
        <v>11200</v>
      </c>
      <c r="AC298" s="52">
        <v>0</v>
      </c>
      <c r="AD298" s="52">
        <v>0</v>
      </c>
    </row>
    <row r="299" spans="1:30">
      <c r="A299" s="137"/>
      <c r="B299" s="137"/>
      <c r="C299" s="137"/>
      <c r="D299" s="137"/>
      <c r="E299" s="51" t="s">
        <v>199</v>
      </c>
      <c r="F299" s="52">
        <f t="shared" si="12"/>
        <v>8135.3</v>
      </c>
      <c r="G299" s="52">
        <f t="shared" si="13"/>
        <v>0</v>
      </c>
      <c r="H299" s="52">
        <f t="shared" si="13"/>
        <v>0</v>
      </c>
      <c r="I299" s="52">
        <f t="shared" si="13"/>
        <v>0</v>
      </c>
      <c r="J299" s="52">
        <f t="shared" si="13"/>
        <v>7834.5</v>
      </c>
      <c r="K299" s="52">
        <f t="shared" si="13"/>
        <v>300.8</v>
      </c>
      <c r="L299" s="52">
        <f t="shared" si="13"/>
        <v>0</v>
      </c>
      <c r="M299" s="52">
        <v>0</v>
      </c>
      <c r="N299" s="52">
        <v>0</v>
      </c>
      <c r="O299" s="52">
        <v>0</v>
      </c>
      <c r="P299" s="52">
        <v>7834.5</v>
      </c>
      <c r="Q299" s="52">
        <v>300.8</v>
      </c>
      <c r="R299" s="52">
        <v>0</v>
      </c>
      <c r="S299" s="52">
        <v>0</v>
      </c>
      <c r="T299" s="52">
        <v>0</v>
      </c>
      <c r="U299" s="52">
        <v>0</v>
      </c>
      <c r="V299" s="52">
        <v>0</v>
      </c>
      <c r="W299" s="52">
        <v>0</v>
      </c>
      <c r="X299" s="52">
        <v>0</v>
      </c>
      <c r="Y299" s="52">
        <v>0</v>
      </c>
      <c r="Z299" s="52">
        <v>0</v>
      </c>
      <c r="AA299" s="52">
        <v>0</v>
      </c>
      <c r="AB299" s="52">
        <v>0</v>
      </c>
      <c r="AC299" s="52">
        <v>0</v>
      </c>
      <c r="AD299" s="52">
        <v>0</v>
      </c>
    </row>
    <row r="300" spans="1:30" ht="31.2">
      <c r="A300" s="137"/>
      <c r="B300" s="137"/>
      <c r="C300" s="137"/>
      <c r="D300" s="137"/>
      <c r="E300" s="51" t="s">
        <v>200</v>
      </c>
      <c r="F300" s="52">
        <f t="shared" si="12"/>
        <v>19956.599999999999</v>
      </c>
      <c r="G300" s="52">
        <f t="shared" si="13"/>
        <v>1600</v>
      </c>
      <c r="H300" s="52">
        <f t="shared" si="13"/>
        <v>1600</v>
      </c>
      <c r="I300" s="52">
        <f t="shared" si="13"/>
        <v>0</v>
      </c>
      <c r="J300" s="52">
        <f t="shared" si="13"/>
        <v>18092</v>
      </c>
      <c r="K300" s="52">
        <f t="shared" si="13"/>
        <v>264.60000000000002</v>
      </c>
      <c r="L300" s="52">
        <f t="shared" si="13"/>
        <v>0</v>
      </c>
      <c r="M300" s="52">
        <v>0</v>
      </c>
      <c r="N300" s="52">
        <v>0</v>
      </c>
      <c r="O300" s="52">
        <v>0</v>
      </c>
      <c r="P300" s="52">
        <v>6892</v>
      </c>
      <c r="Q300" s="52">
        <v>264.60000000000002</v>
      </c>
      <c r="R300" s="52">
        <v>0</v>
      </c>
      <c r="S300" s="52">
        <v>0</v>
      </c>
      <c r="T300" s="52">
        <v>0</v>
      </c>
      <c r="U300" s="52">
        <v>0</v>
      </c>
      <c r="V300" s="52">
        <v>0</v>
      </c>
      <c r="W300" s="52">
        <v>0</v>
      </c>
      <c r="X300" s="52">
        <v>0</v>
      </c>
      <c r="Y300" s="52">
        <v>1600</v>
      </c>
      <c r="Z300" s="52">
        <v>1600</v>
      </c>
      <c r="AA300" s="52">
        <v>0</v>
      </c>
      <c r="AB300" s="52">
        <v>11200</v>
      </c>
      <c r="AC300" s="52">
        <v>0</v>
      </c>
      <c r="AD300" s="52">
        <v>0</v>
      </c>
    </row>
    <row r="301" spans="1:30">
      <c r="A301" s="137"/>
      <c r="B301" s="137"/>
      <c r="C301" s="137"/>
      <c r="D301" s="137"/>
      <c r="E301" s="51" t="s">
        <v>201</v>
      </c>
      <c r="F301" s="52">
        <f t="shared" si="12"/>
        <v>241</v>
      </c>
      <c r="G301" s="52">
        <f t="shared" si="13"/>
        <v>0</v>
      </c>
      <c r="H301" s="52">
        <f t="shared" si="13"/>
        <v>0</v>
      </c>
      <c r="I301" s="52">
        <f t="shared" si="13"/>
        <v>0</v>
      </c>
      <c r="J301" s="52">
        <f t="shared" si="13"/>
        <v>232.1</v>
      </c>
      <c r="K301" s="52">
        <f t="shared" si="13"/>
        <v>8.9</v>
      </c>
      <c r="L301" s="52">
        <f t="shared" si="13"/>
        <v>0</v>
      </c>
      <c r="M301" s="52">
        <v>0</v>
      </c>
      <c r="N301" s="52">
        <v>0</v>
      </c>
      <c r="O301" s="52">
        <v>0</v>
      </c>
      <c r="P301" s="52">
        <v>232.1</v>
      </c>
      <c r="Q301" s="52">
        <v>8.9</v>
      </c>
      <c r="R301" s="52">
        <v>0</v>
      </c>
      <c r="S301" s="52">
        <v>0</v>
      </c>
      <c r="T301" s="52">
        <v>0</v>
      </c>
      <c r="U301" s="52">
        <v>0</v>
      </c>
      <c r="V301" s="52">
        <v>0</v>
      </c>
      <c r="W301" s="52">
        <v>0</v>
      </c>
      <c r="X301" s="52">
        <v>0</v>
      </c>
      <c r="Y301" s="52">
        <v>0</v>
      </c>
      <c r="Z301" s="52">
        <v>0</v>
      </c>
      <c r="AA301" s="52">
        <v>0</v>
      </c>
      <c r="AB301" s="52">
        <v>0</v>
      </c>
      <c r="AC301" s="52">
        <v>0</v>
      </c>
      <c r="AD301" s="52">
        <v>0</v>
      </c>
    </row>
    <row r="302" spans="1:30">
      <c r="A302" s="137"/>
      <c r="B302" s="137"/>
      <c r="C302" s="137"/>
      <c r="D302" s="137"/>
      <c r="E302" s="51" t="s">
        <v>202</v>
      </c>
      <c r="F302" s="52">
        <f t="shared" si="12"/>
        <v>481</v>
      </c>
      <c r="G302" s="52">
        <f t="shared" si="13"/>
        <v>0</v>
      </c>
      <c r="H302" s="52">
        <f t="shared" si="13"/>
        <v>0</v>
      </c>
      <c r="I302" s="52">
        <f t="shared" si="13"/>
        <v>0</v>
      </c>
      <c r="J302" s="52">
        <f t="shared" si="13"/>
        <v>463.2</v>
      </c>
      <c r="K302" s="52">
        <f t="shared" si="13"/>
        <v>17.8</v>
      </c>
      <c r="L302" s="52">
        <f t="shared" si="13"/>
        <v>0</v>
      </c>
      <c r="M302" s="52">
        <v>0</v>
      </c>
      <c r="N302" s="52">
        <v>0</v>
      </c>
      <c r="O302" s="52">
        <v>0</v>
      </c>
      <c r="P302" s="52">
        <v>463.2</v>
      </c>
      <c r="Q302" s="52">
        <v>17.8</v>
      </c>
      <c r="R302" s="52">
        <v>0</v>
      </c>
      <c r="S302" s="52">
        <v>0</v>
      </c>
      <c r="T302" s="52">
        <v>0</v>
      </c>
      <c r="U302" s="52">
        <v>0</v>
      </c>
      <c r="V302" s="52">
        <v>0</v>
      </c>
      <c r="W302" s="52">
        <v>0</v>
      </c>
      <c r="X302" s="52">
        <v>0</v>
      </c>
      <c r="Y302" s="52">
        <v>0</v>
      </c>
      <c r="Z302" s="52">
        <v>0</v>
      </c>
      <c r="AA302" s="52">
        <v>0</v>
      </c>
      <c r="AB302" s="52">
        <v>0</v>
      </c>
      <c r="AC302" s="52">
        <v>0</v>
      </c>
      <c r="AD302" s="52">
        <v>0</v>
      </c>
    </row>
    <row r="303" spans="1:30" ht="31.2">
      <c r="A303" s="137"/>
      <c r="B303" s="137"/>
      <c r="C303" s="137"/>
      <c r="D303" s="137"/>
      <c r="E303" s="51" t="s">
        <v>203</v>
      </c>
      <c r="F303" s="52">
        <f t="shared" si="12"/>
        <v>1092</v>
      </c>
      <c r="G303" s="52">
        <f t="shared" si="13"/>
        <v>0</v>
      </c>
      <c r="H303" s="52">
        <f t="shared" si="13"/>
        <v>0</v>
      </c>
      <c r="I303" s="52">
        <f t="shared" si="13"/>
        <v>0</v>
      </c>
      <c r="J303" s="52">
        <f t="shared" si="13"/>
        <v>1051.5999999999999</v>
      </c>
      <c r="K303" s="52">
        <f t="shared" si="13"/>
        <v>40.4</v>
      </c>
      <c r="L303" s="52">
        <f t="shared" si="13"/>
        <v>0</v>
      </c>
      <c r="M303" s="52">
        <v>0</v>
      </c>
      <c r="N303" s="52">
        <v>0</v>
      </c>
      <c r="O303" s="52">
        <v>0</v>
      </c>
      <c r="P303" s="52">
        <v>1051.5999999999999</v>
      </c>
      <c r="Q303" s="52">
        <v>40.4</v>
      </c>
      <c r="R303" s="52">
        <v>0</v>
      </c>
      <c r="S303" s="52">
        <v>0</v>
      </c>
      <c r="T303" s="52">
        <v>0</v>
      </c>
      <c r="U303" s="52">
        <v>0</v>
      </c>
      <c r="V303" s="52">
        <v>0</v>
      </c>
      <c r="W303" s="52">
        <v>0</v>
      </c>
      <c r="X303" s="52">
        <v>0</v>
      </c>
      <c r="Y303" s="52">
        <v>0</v>
      </c>
      <c r="Z303" s="52">
        <v>0</v>
      </c>
      <c r="AA303" s="52">
        <v>0</v>
      </c>
      <c r="AB303" s="52">
        <v>0</v>
      </c>
      <c r="AC303" s="52">
        <v>0</v>
      </c>
      <c r="AD303" s="52">
        <v>0</v>
      </c>
    </row>
    <row r="304" spans="1:30">
      <c r="A304" s="137"/>
      <c r="B304" s="137"/>
      <c r="C304" s="137"/>
      <c r="D304" s="137"/>
      <c r="E304" s="51" t="s">
        <v>204</v>
      </c>
      <c r="F304" s="52">
        <f t="shared" si="12"/>
        <v>3774.9</v>
      </c>
      <c r="G304" s="52">
        <f t="shared" si="13"/>
        <v>3535</v>
      </c>
      <c r="H304" s="52">
        <f t="shared" si="13"/>
        <v>0</v>
      </c>
      <c r="I304" s="52">
        <f t="shared" si="13"/>
        <v>3535</v>
      </c>
      <c r="J304" s="52">
        <f t="shared" si="13"/>
        <v>231</v>
      </c>
      <c r="K304" s="52">
        <f t="shared" si="13"/>
        <v>8.9</v>
      </c>
      <c r="L304" s="52">
        <f t="shared" si="13"/>
        <v>0</v>
      </c>
      <c r="M304" s="52">
        <v>0</v>
      </c>
      <c r="N304" s="52">
        <v>0</v>
      </c>
      <c r="O304" s="52">
        <v>0</v>
      </c>
      <c r="P304" s="52">
        <v>231</v>
      </c>
      <c r="Q304" s="52">
        <v>8.9</v>
      </c>
      <c r="R304" s="52">
        <v>0</v>
      </c>
      <c r="S304" s="52">
        <v>0</v>
      </c>
      <c r="T304" s="52">
        <v>0</v>
      </c>
      <c r="U304" s="52">
        <v>0</v>
      </c>
      <c r="V304" s="52">
        <v>0</v>
      </c>
      <c r="W304" s="52">
        <v>0</v>
      </c>
      <c r="X304" s="52">
        <v>0</v>
      </c>
      <c r="Y304" s="52">
        <v>3535</v>
      </c>
      <c r="Z304" s="52">
        <v>0</v>
      </c>
      <c r="AA304" s="52">
        <v>3535</v>
      </c>
      <c r="AB304" s="52">
        <v>0</v>
      </c>
      <c r="AC304" s="52">
        <v>0</v>
      </c>
      <c r="AD304" s="52">
        <v>0</v>
      </c>
    </row>
    <row r="305" spans="1:30">
      <c r="A305" s="137"/>
      <c r="B305" s="137"/>
      <c r="C305" s="137"/>
      <c r="D305" s="137"/>
      <c r="E305" s="51" t="s">
        <v>55</v>
      </c>
      <c r="F305" s="52">
        <f t="shared" si="12"/>
        <v>8089</v>
      </c>
      <c r="G305" s="52">
        <f t="shared" si="13"/>
        <v>0</v>
      </c>
      <c r="H305" s="52">
        <f t="shared" si="13"/>
        <v>0</v>
      </c>
      <c r="I305" s="52">
        <f t="shared" si="13"/>
        <v>0</v>
      </c>
      <c r="J305" s="52">
        <f t="shared" si="13"/>
        <v>7789.9</v>
      </c>
      <c r="K305" s="52">
        <f t="shared" si="13"/>
        <v>299.10000000000002</v>
      </c>
      <c r="L305" s="52">
        <f t="shared" si="13"/>
        <v>0</v>
      </c>
      <c r="M305" s="52">
        <v>0</v>
      </c>
      <c r="N305" s="52">
        <v>0</v>
      </c>
      <c r="O305" s="52">
        <v>0</v>
      </c>
      <c r="P305" s="52">
        <v>7789.9</v>
      </c>
      <c r="Q305" s="52">
        <v>299.10000000000002</v>
      </c>
      <c r="R305" s="52">
        <v>0</v>
      </c>
      <c r="S305" s="52">
        <v>0</v>
      </c>
      <c r="T305" s="52">
        <v>0</v>
      </c>
      <c r="U305" s="52">
        <v>0</v>
      </c>
      <c r="V305" s="52">
        <v>0</v>
      </c>
      <c r="W305" s="52">
        <v>0</v>
      </c>
      <c r="X305" s="52">
        <v>0</v>
      </c>
      <c r="Y305" s="52">
        <v>0</v>
      </c>
      <c r="Z305" s="52">
        <v>0</v>
      </c>
      <c r="AA305" s="52">
        <v>0</v>
      </c>
      <c r="AB305" s="52">
        <v>0</v>
      </c>
      <c r="AC305" s="52">
        <v>0</v>
      </c>
      <c r="AD305" s="52">
        <v>0</v>
      </c>
    </row>
    <row r="306" spans="1:30">
      <c r="A306" s="137"/>
      <c r="B306" s="137"/>
      <c r="C306" s="137"/>
      <c r="D306" s="137" t="s">
        <v>154</v>
      </c>
      <c r="E306" s="51" t="s">
        <v>58</v>
      </c>
      <c r="F306" s="52">
        <f t="shared" si="12"/>
        <v>3141.5</v>
      </c>
      <c r="G306" s="52">
        <f t="shared" si="13"/>
        <v>0</v>
      </c>
      <c r="H306" s="52">
        <f t="shared" si="13"/>
        <v>0</v>
      </c>
      <c r="I306" s="52">
        <f t="shared" si="13"/>
        <v>0</v>
      </c>
      <c r="J306" s="52">
        <f t="shared" si="13"/>
        <v>2661.5</v>
      </c>
      <c r="K306" s="52">
        <f t="shared" si="13"/>
        <v>480</v>
      </c>
      <c r="L306" s="52">
        <f t="shared" si="13"/>
        <v>0</v>
      </c>
      <c r="M306" s="52">
        <v>0</v>
      </c>
      <c r="N306" s="52">
        <v>0</v>
      </c>
      <c r="O306" s="52">
        <v>0</v>
      </c>
      <c r="P306" s="52">
        <v>2661.5</v>
      </c>
      <c r="Q306" s="52">
        <v>480</v>
      </c>
      <c r="R306" s="52">
        <v>0</v>
      </c>
      <c r="S306" s="52">
        <v>0</v>
      </c>
      <c r="T306" s="52">
        <v>0</v>
      </c>
      <c r="U306" s="52">
        <v>0</v>
      </c>
      <c r="V306" s="52">
        <v>0</v>
      </c>
      <c r="W306" s="52">
        <v>0</v>
      </c>
      <c r="X306" s="52">
        <v>0</v>
      </c>
      <c r="Y306" s="52">
        <v>0</v>
      </c>
      <c r="Z306" s="52">
        <v>0</v>
      </c>
      <c r="AA306" s="52">
        <v>0</v>
      </c>
      <c r="AB306" s="52">
        <v>0</v>
      </c>
      <c r="AC306" s="52">
        <v>0</v>
      </c>
      <c r="AD306" s="52">
        <v>0</v>
      </c>
    </row>
    <row r="307" spans="1:30">
      <c r="A307" s="137"/>
      <c r="B307" s="137"/>
      <c r="C307" s="137"/>
      <c r="D307" s="137"/>
      <c r="E307" s="51" t="s">
        <v>205</v>
      </c>
      <c r="F307" s="52">
        <f t="shared" si="12"/>
        <v>958.69999999999993</v>
      </c>
      <c r="G307" s="52">
        <f t="shared" si="13"/>
        <v>0</v>
      </c>
      <c r="H307" s="52">
        <f t="shared" si="13"/>
        <v>0</v>
      </c>
      <c r="I307" s="52">
        <f t="shared" si="13"/>
        <v>0</v>
      </c>
      <c r="J307" s="52">
        <f t="shared" si="13"/>
        <v>923.3</v>
      </c>
      <c r="K307" s="52">
        <f t="shared" si="13"/>
        <v>35.4</v>
      </c>
      <c r="L307" s="52">
        <f t="shared" si="13"/>
        <v>0</v>
      </c>
      <c r="M307" s="52">
        <v>0</v>
      </c>
      <c r="N307" s="52">
        <v>0</v>
      </c>
      <c r="O307" s="52">
        <v>0</v>
      </c>
      <c r="P307" s="52">
        <v>923.3</v>
      </c>
      <c r="Q307" s="52">
        <v>35.4</v>
      </c>
      <c r="R307" s="52">
        <v>0</v>
      </c>
      <c r="S307" s="52">
        <v>0</v>
      </c>
      <c r="T307" s="52">
        <v>0</v>
      </c>
      <c r="U307" s="52">
        <v>0</v>
      </c>
      <c r="V307" s="52">
        <v>0</v>
      </c>
      <c r="W307" s="52">
        <v>0</v>
      </c>
      <c r="X307" s="52">
        <v>0</v>
      </c>
      <c r="Y307" s="52">
        <v>0</v>
      </c>
      <c r="Z307" s="52">
        <v>0</v>
      </c>
      <c r="AA307" s="52">
        <v>0</v>
      </c>
      <c r="AB307" s="52">
        <v>0</v>
      </c>
      <c r="AC307" s="52">
        <v>0</v>
      </c>
      <c r="AD307" s="52">
        <v>0</v>
      </c>
    </row>
    <row r="308" spans="1:30">
      <c r="A308" s="137"/>
      <c r="B308" s="137"/>
      <c r="C308" s="137"/>
      <c r="D308" s="137"/>
      <c r="E308" s="51" t="s">
        <v>206</v>
      </c>
      <c r="F308" s="52">
        <f t="shared" si="12"/>
        <v>886.3</v>
      </c>
      <c r="G308" s="52">
        <f t="shared" si="13"/>
        <v>0</v>
      </c>
      <c r="H308" s="52">
        <f t="shared" si="13"/>
        <v>0</v>
      </c>
      <c r="I308" s="52">
        <f t="shared" si="13"/>
        <v>0</v>
      </c>
      <c r="J308" s="52">
        <f t="shared" si="13"/>
        <v>853.5</v>
      </c>
      <c r="K308" s="52">
        <f t="shared" si="13"/>
        <v>32.799999999999997</v>
      </c>
      <c r="L308" s="52">
        <f t="shared" si="13"/>
        <v>0</v>
      </c>
      <c r="M308" s="52">
        <v>0</v>
      </c>
      <c r="N308" s="52">
        <v>0</v>
      </c>
      <c r="O308" s="52">
        <v>0</v>
      </c>
      <c r="P308" s="52">
        <v>853.5</v>
      </c>
      <c r="Q308" s="52">
        <v>32.799999999999997</v>
      </c>
      <c r="R308" s="52">
        <v>0</v>
      </c>
      <c r="S308" s="52">
        <v>0</v>
      </c>
      <c r="T308" s="52">
        <v>0</v>
      </c>
      <c r="U308" s="52">
        <v>0</v>
      </c>
      <c r="V308" s="52">
        <v>0</v>
      </c>
      <c r="W308" s="52">
        <v>0</v>
      </c>
      <c r="X308" s="52">
        <v>0</v>
      </c>
      <c r="Y308" s="52">
        <v>0</v>
      </c>
      <c r="Z308" s="52">
        <v>0</v>
      </c>
      <c r="AA308" s="52">
        <v>0</v>
      </c>
      <c r="AB308" s="52">
        <v>0</v>
      </c>
      <c r="AC308" s="52">
        <v>0</v>
      </c>
      <c r="AD308" s="52">
        <v>0</v>
      </c>
    </row>
    <row r="309" spans="1:30">
      <c r="A309" s="137"/>
      <c r="B309" s="137"/>
      <c r="C309" s="137"/>
      <c r="D309" s="137"/>
      <c r="E309" s="51" t="s">
        <v>207</v>
      </c>
      <c r="F309" s="52">
        <f t="shared" si="12"/>
        <v>197.7</v>
      </c>
      <c r="G309" s="52">
        <f t="shared" si="13"/>
        <v>0</v>
      </c>
      <c r="H309" s="52">
        <f t="shared" si="13"/>
        <v>0</v>
      </c>
      <c r="I309" s="52">
        <f t="shared" si="13"/>
        <v>0</v>
      </c>
      <c r="J309" s="52">
        <f t="shared" si="13"/>
        <v>78.3</v>
      </c>
      <c r="K309" s="52">
        <f t="shared" si="13"/>
        <v>119.4</v>
      </c>
      <c r="L309" s="52">
        <f t="shared" si="13"/>
        <v>0</v>
      </c>
      <c r="M309" s="52">
        <v>0</v>
      </c>
      <c r="N309" s="52">
        <v>0</v>
      </c>
      <c r="O309" s="52">
        <v>0</v>
      </c>
      <c r="P309" s="52">
        <v>78.3</v>
      </c>
      <c r="Q309" s="52">
        <v>119.4</v>
      </c>
      <c r="R309" s="52">
        <v>0</v>
      </c>
      <c r="S309" s="52">
        <v>0</v>
      </c>
      <c r="T309" s="52">
        <v>0</v>
      </c>
      <c r="U309" s="52">
        <v>0</v>
      </c>
      <c r="V309" s="52">
        <v>0</v>
      </c>
      <c r="W309" s="52">
        <v>0</v>
      </c>
      <c r="X309" s="52">
        <v>0</v>
      </c>
      <c r="Y309" s="52">
        <v>0</v>
      </c>
      <c r="Z309" s="52">
        <v>0</v>
      </c>
      <c r="AA309" s="52">
        <v>0</v>
      </c>
      <c r="AB309" s="52">
        <v>0</v>
      </c>
      <c r="AC309" s="52">
        <v>0</v>
      </c>
      <c r="AD309" s="52">
        <v>0</v>
      </c>
    </row>
    <row r="310" spans="1:30" ht="31.2">
      <c r="A310" s="137"/>
      <c r="B310" s="137"/>
      <c r="C310" s="137"/>
      <c r="D310" s="137"/>
      <c r="E310" s="51" t="s">
        <v>208</v>
      </c>
      <c r="F310" s="52">
        <f t="shared" si="12"/>
        <v>58.7</v>
      </c>
      <c r="G310" s="52">
        <f t="shared" si="13"/>
        <v>0</v>
      </c>
      <c r="H310" s="52">
        <f t="shared" si="13"/>
        <v>0</v>
      </c>
      <c r="I310" s="52">
        <f t="shared" si="13"/>
        <v>0</v>
      </c>
      <c r="J310" s="52">
        <f t="shared" si="13"/>
        <v>56.5</v>
      </c>
      <c r="K310" s="52">
        <f t="shared" si="13"/>
        <v>2.2000000000000002</v>
      </c>
      <c r="L310" s="52">
        <f t="shared" si="13"/>
        <v>0</v>
      </c>
      <c r="M310" s="52">
        <v>0</v>
      </c>
      <c r="N310" s="52">
        <v>0</v>
      </c>
      <c r="O310" s="52">
        <v>0</v>
      </c>
      <c r="P310" s="52">
        <v>56.5</v>
      </c>
      <c r="Q310" s="52">
        <v>2.2000000000000002</v>
      </c>
      <c r="R310" s="52">
        <v>0</v>
      </c>
      <c r="S310" s="52">
        <v>0</v>
      </c>
      <c r="T310" s="52">
        <v>0</v>
      </c>
      <c r="U310" s="52">
        <v>0</v>
      </c>
      <c r="V310" s="52">
        <v>0</v>
      </c>
      <c r="W310" s="52">
        <v>0</v>
      </c>
      <c r="X310" s="52">
        <v>0</v>
      </c>
      <c r="Y310" s="52">
        <v>0</v>
      </c>
      <c r="Z310" s="52">
        <v>0</v>
      </c>
      <c r="AA310" s="52">
        <v>0</v>
      </c>
      <c r="AB310" s="52">
        <v>0</v>
      </c>
      <c r="AC310" s="52">
        <v>0</v>
      </c>
      <c r="AD310" s="52">
        <v>0</v>
      </c>
    </row>
    <row r="311" spans="1:30">
      <c r="A311" s="137"/>
      <c r="B311" s="137"/>
      <c r="C311" s="137"/>
      <c r="D311" s="137"/>
      <c r="E311" s="51" t="s">
        <v>209</v>
      </c>
      <c r="F311" s="52">
        <f t="shared" si="12"/>
        <v>261.39999999999998</v>
      </c>
      <c r="G311" s="52">
        <f t="shared" si="13"/>
        <v>0</v>
      </c>
      <c r="H311" s="52">
        <f t="shared" si="13"/>
        <v>0</v>
      </c>
      <c r="I311" s="52">
        <f t="shared" si="13"/>
        <v>0</v>
      </c>
      <c r="J311" s="52">
        <f t="shared" si="13"/>
        <v>0</v>
      </c>
      <c r="K311" s="52">
        <f t="shared" si="13"/>
        <v>261.39999999999998</v>
      </c>
      <c r="L311" s="52">
        <f t="shared" si="13"/>
        <v>0</v>
      </c>
      <c r="M311" s="52">
        <v>0</v>
      </c>
      <c r="N311" s="52">
        <v>0</v>
      </c>
      <c r="O311" s="52">
        <v>0</v>
      </c>
      <c r="P311" s="52">
        <v>0</v>
      </c>
      <c r="Q311" s="52">
        <v>261.39999999999998</v>
      </c>
      <c r="R311" s="52">
        <v>0</v>
      </c>
      <c r="S311" s="52">
        <v>0</v>
      </c>
      <c r="T311" s="52">
        <v>0</v>
      </c>
      <c r="U311" s="52">
        <v>0</v>
      </c>
      <c r="V311" s="52">
        <v>0</v>
      </c>
      <c r="W311" s="52">
        <v>0</v>
      </c>
      <c r="X311" s="52">
        <v>0</v>
      </c>
      <c r="Y311" s="52">
        <v>0</v>
      </c>
      <c r="Z311" s="52">
        <v>0</v>
      </c>
      <c r="AA311" s="52">
        <v>0</v>
      </c>
      <c r="AB311" s="52">
        <v>0</v>
      </c>
      <c r="AC311" s="52">
        <v>0</v>
      </c>
      <c r="AD311" s="52">
        <v>0</v>
      </c>
    </row>
    <row r="312" spans="1:30">
      <c r="A312" s="137"/>
      <c r="B312" s="137"/>
      <c r="C312" s="137"/>
      <c r="D312" s="137"/>
      <c r="E312" s="51" t="s">
        <v>55</v>
      </c>
      <c r="F312" s="52">
        <f t="shared" si="12"/>
        <v>778.69999999999993</v>
      </c>
      <c r="G312" s="52">
        <f t="shared" ref="G312:L354" si="14">SUM(M312,S312,Y312)</f>
        <v>0</v>
      </c>
      <c r="H312" s="52">
        <f t="shared" si="14"/>
        <v>0</v>
      </c>
      <c r="I312" s="52">
        <f t="shared" si="14"/>
        <v>0</v>
      </c>
      <c r="J312" s="52">
        <f t="shared" si="14"/>
        <v>749.9</v>
      </c>
      <c r="K312" s="52">
        <f t="shared" si="14"/>
        <v>28.8</v>
      </c>
      <c r="L312" s="52">
        <f t="shared" si="14"/>
        <v>0</v>
      </c>
      <c r="M312" s="52">
        <v>0</v>
      </c>
      <c r="N312" s="52">
        <v>0</v>
      </c>
      <c r="O312" s="52">
        <v>0</v>
      </c>
      <c r="P312" s="52">
        <v>749.9</v>
      </c>
      <c r="Q312" s="52">
        <v>28.8</v>
      </c>
      <c r="R312" s="52">
        <v>0</v>
      </c>
      <c r="S312" s="52">
        <v>0</v>
      </c>
      <c r="T312" s="52">
        <v>0</v>
      </c>
      <c r="U312" s="52">
        <v>0</v>
      </c>
      <c r="V312" s="52">
        <v>0</v>
      </c>
      <c r="W312" s="52">
        <v>0</v>
      </c>
      <c r="X312" s="52">
        <v>0</v>
      </c>
      <c r="Y312" s="52">
        <v>0</v>
      </c>
      <c r="Z312" s="52">
        <v>0</v>
      </c>
      <c r="AA312" s="52">
        <v>0</v>
      </c>
      <c r="AB312" s="52">
        <v>0</v>
      </c>
      <c r="AC312" s="52">
        <v>0</v>
      </c>
      <c r="AD312" s="52">
        <v>0</v>
      </c>
    </row>
    <row r="313" spans="1:30" ht="62.4">
      <c r="A313" s="137"/>
      <c r="B313" s="137"/>
      <c r="C313" s="137"/>
      <c r="D313" s="51" t="s">
        <v>210</v>
      </c>
      <c r="E313" s="51" t="s">
        <v>233</v>
      </c>
      <c r="F313" s="52">
        <f t="shared" si="12"/>
        <v>23.099999999999998</v>
      </c>
      <c r="G313" s="52">
        <f t="shared" si="14"/>
        <v>0</v>
      </c>
      <c r="H313" s="52">
        <f t="shared" si="14"/>
        <v>0</v>
      </c>
      <c r="I313" s="52">
        <f t="shared" si="14"/>
        <v>0</v>
      </c>
      <c r="J313" s="52">
        <f t="shared" si="14"/>
        <v>22.2</v>
      </c>
      <c r="K313" s="52">
        <f t="shared" si="14"/>
        <v>0.9</v>
      </c>
      <c r="L313" s="52">
        <f t="shared" si="14"/>
        <v>0</v>
      </c>
      <c r="M313" s="52">
        <v>0</v>
      </c>
      <c r="N313" s="52">
        <v>0</v>
      </c>
      <c r="O313" s="52">
        <v>0</v>
      </c>
      <c r="P313" s="52">
        <v>22.2</v>
      </c>
      <c r="Q313" s="52">
        <v>0.9</v>
      </c>
      <c r="R313" s="52">
        <v>0</v>
      </c>
      <c r="S313" s="52">
        <v>0</v>
      </c>
      <c r="T313" s="52">
        <v>0</v>
      </c>
      <c r="U313" s="52">
        <v>0</v>
      </c>
      <c r="V313" s="52">
        <v>0</v>
      </c>
      <c r="W313" s="52">
        <v>0</v>
      </c>
      <c r="X313" s="52">
        <v>0</v>
      </c>
      <c r="Y313" s="52">
        <v>0</v>
      </c>
      <c r="Z313" s="52">
        <v>0</v>
      </c>
      <c r="AA313" s="52">
        <v>0</v>
      </c>
      <c r="AB313" s="52">
        <v>0</v>
      </c>
      <c r="AC313" s="52">
        <v>0</v>
      </c>
      <c r="AD313" s="52">
        <v>0</v>
      </c>
    </row>
    <row r="314" spans="1:30">
      <c r="A314" s="137"/>
      <c r="B314" s="137"/>
      <c r="C314" s="137"/>
      <c r="D314" s="137" t="s">
        <v>211</v>
      </c>
      <c r="E314" s="137" t="s">
        <v>197</v>
      </c>
      <c r="F314" s="52">
        <f t="shared" si="12"/>
        <v>0</v>
      </c>
      <c r="G314" s="52">
        <f t="shared" si="14"/>
        <v>0</v>
      </c>
      <c r="H314" s="52">
        <f t="shared" si="14"/>
        <v>0</v>
      </c>
      <c r="I314" s="52">
        <f t="shared" si="14"/>
        <v>0</v>
      </c>
      <c r="J314" s="52">
        <f t="shared" si="14"/>
        <v>0</v>
      </c>
      <c r="K314" s="52">
        <f t="shared" si="14"/>
        <v>0</v>
      </c>
      <c r="L314" s="52">
        <f t="shared" si="14"/>
        <v>0</v>
      </c>
      <c r="M314" s="52">
        <v>0</v>
      </c>
      <c r="N314" s="52">
        <v>0</v>
      </c>
      <c r="O314" s="52">
        <v>0</v>
      </c>
      <c r="P314" s="52">
        <v>0</v>
      </c>
      <c r="Q314" s="52">
        <v>0</v>
      </c>
      <c r="R314" s="52">
        <v>0</v>
      </c>
      <c r="S314" s="52">
        <v>0</v>
      </c>
      <c r="T314" s="52">
        <v>0</v>
      </c>
      <c r="U314" s="52">
        <v>0</v>
      </c>
      <c r="V314" s="52">
        <v>0</v>
      </c>
      <c r="W314" s="52">
        <v>0</v>
      </c>
      <c r="X314" s="52">
        <v>0</v>
      </c>
      <c r="Y314" s="52">
        <v>0</v>
      </c>
      <c r="Z314" s="52">
        <v>0</v>
      </c>
      <c r="AA314" s="52">
        <v>0</v>
      </c>
      <c r="AB314" s="52">
        <v>0</v>
      </c>
      <c r="AC314" s="52">
        <v>0</v>
      </c>
      <c r="AD314" s="52">
        <v>0</v>
      </c>
    </row>
    <row r="315" spans="1:30">
      <c r="A315" s="137"/>
      <c r="B315" s="137"/>
      <c r="C315" s="137" t="s">
        <v>212</v>
      </c>
      <c r="D315" s="137" t="s">
        <v>58</v>
      </c>
      <c r="E315" s="137" t="s">
        <v>197</v>
      </c>
      <c r="F315" s="52">
        <f t="shared" si="12"/>
        <v>35368.199999999997</v>
      </c>
      <c r="G315" s="52">
        <f t="shared" si="14"/>
        <v>35368.199999999997</v>
      </c>
      <c r="H315" s="52">
        <f t="shared" si="14"/>
        <v>31551.5</v>
      </c>
      <c r="I315" s="52">
        <f t="shared" si="14"/>
        <v>3816.7</v>
      </c>
      <c r="J315" s="52">
        <f t="shared" si="14"/>
        <v>0</v>
      </c>
      <c r="K315" s="52">
        <f t="shared" si="14"/>
        <v>0</v>
      </c>
      <c r="L315" s="52">
        <f t="shared" si="14"/>
        <v>0</v>
      </c>
      <c r="M315" s="52">
        <v>10320.5</v>
      </c>
      <c r="N315" s="52">
        <v>10320.5</v>
      </c>
      <c r="O315" s="52">
        <v>0</v>
      </c>
      <c r="P315" s="52">
        <v>0</v>
      </c>
      <c r="Q315" s="52">
        <v>0</v>
      </c>
      <c r="R315" s="52">
        <v>0</v>
      </c>
      <c r="S315" s="52">
        <v>0</v>
      </c>
      <c r="T315" s="52">
        <v>0</v>
      </c>
      <c r="U315" s="52">
        <v>0</v>
      </c>
      <c r="V315" s="52">
        <v>0</v>
      </c>
      <c r="W315" s="52">
        <v>0</v>
      </c>
      <c r="X315" s="52">
        <v>0</v>
      </c>
      <c r="Y315" s="52">
        <v>25047.7</v>
      </c>
      <c r="Z315" s="52">
        <v>21231</v>
      </c>
      <c r="AA315" s="52">
        <v>3816.7</v>
      </c>
      <c r="AB315" s="52">
        <v>0</v>
      </c>
      <c r="AC315" s="52">
        <v>0</v>
      </c>
      <c r="AD315" s="52">
        <v>0</v>
      </c>
    </row>
    <row r="316" spans="1:30">
      <c r="A316" s="137"/>
      <c r="B316" s="137"/>
      <c r="C316" s="137"/>
      <c r="D316" s="137" t="s">
        <v>199</v>
      </c>
      <c r="E316" s="51" t="s">
        <v>213</v>
      </c>
      <c r="F316" s="52">
        <f t="shared" si="12"/>
        <v>3.3</v>
      </c>
      <c r="G316" s="52">
        <f t="shared" si="14"/>
        <v>3.3</v>
      </c>
      <c r="H316" s="52">
        <f t="shared" si="14"/>
        <v>3.3</v>
      </c>
      <c r="I316" s="52">
        <f t="shared" si="14"/>
        <v>0</v>
      </c>
      <c r="J316" s="52">
        <f t="shared" si="14"/>
        <v>0</v>
      </c>
      <c r="K316" s="52">
        <f t="shared" si="14"/>
        <v>0</v>
      </c>
      <c r="L316" s="52">
        <f t="shared" si="14"/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52">
        <v>0</v>
      </c>
      <c r="S316" s="52">
        <v>0</v>
      </c>
      <c r="T316" s="52">
        <v>0</v>
      </c>
      <c r="U316" s="52">
        <v>0</v>
      </c>
      <c r="V316" s="52">
        <v>0</v>
      </c>
      <c r="W316" s="52">
        <v>0</v>
      </c>
      <c r="X316" s="52">
        <v>0</v>
      </c>
      <c r="Y316" s="52">
        <v>3.3</v>
      </c>
      <c r="Z316" s="52">
        <v>3.3</v>
      </c>
      <c r="AA316" s="52">
        <v>0</v>
      </c>
      <c r="AB316" s="52">
        <v>0</v>
      </c>
      <c r="AC316" s="52">
        <v>0</v>
      </c>
      <c r="AD316" s="52">
        <v>0</v>
      </c>
    </row>
    <row r="317" spans="1:30">
      <c r="A317" s="137"/>
      <c r="B317" s="137"/>
      <c r="C317" s="137"/>
      <c r="D317" s="137"/>
      <c r="E317" s="51" t="s">
        <v>55</v>
      </c>
      <c r="F317" s="52">
        <f t="shared" si="12"/>
        <v>10423.799999999999</v>
      </c>
      <c r="G317" s="52">
        <f t="shared" si="14"/>
        <v>10423.799999999999</v>
      </c>
      <c r="H317" s="52">
        <f t="shared" si="14"/>
        <v>10423.799999999999</v>
      </c>
      <c r="I317" s="52">
        <f t="shared" si="14"/>
        <v>0</v>
      </c>
      <c r="J317" s="52">
        <f t="shared" si="14"/>
        <v>0</v>
      </c>
      <c r="K317" s="52">
        <f t="shared" si="14"/>
        <v>0</v>
      </c>
      <c r="L317" s="52">
        <f t="shared" si="14"/>
        <v>0</v>
      </c>
      <c r="M317" s="52">
        <v>1131.8</v>
      </c>
      <c r="N317" s="52">
        <v>1131.8</v>
      </c>
      <c r="O317" s="52">
        <v>0</v>
      </c>
      <c r="P317" s="52">
        <v>0</v>
      </c>
      <c r="Q317" s="52">
        <v>0</v>
      </c>
      <c r="R317" s="52">
        <v>0</v>
      </c>
      <c r="S317" s="52">
        <v>0</v>
      </c>
      <c r="T317" s="52">
        <v>0</v>
      </c>
      <c r="U317" s="52">
        <v>0</v>
      </c>
      <c r="V317" s="52">
        <v>0</v>
      </c>
      <c r="W317" s="52">
        <v>0</v>
      </c>
      <c r="X317" s="52">
        <v>0</v>
      </c>
      <c r="Y317" s="52">
        <v>9292</v>
      </c>
      <c r="Z317" s="52">
        <v>9292</v>
      </c>
      <c r="AA317" s="52">
        <v>0</v>
      </c>
      <c r="AB317" s="52">
        <v>0</v>
      </c>
      <c r="AC317" s="52">
        <v>0</v>
      </c>
      <c r="AD317" s="52">
        <v>0</v>
      </c>
    </row>
    <row r="318" spans="1:30">
      <c r="A318" s="137"/>
      <c r="B318" s="137"/>
      <c r="C318" s="137"/>
      <c r="D318" s="137" t="s">
        <v>112</v>
      </c>
      <c r="E318" s="137" t="s">
        <v>197</v>
      </c>
      <c r="F318" s="52">
        <f t="shared" si="12"/>
        <v>375</v>
      </c>
      <c r="G318" s="52">
        <f t="shared" si="14"/>
        <v>375</v>
      </c>
      <c r="H318" s="52">
        <f t="shared" si="14"/>
        <v>375</v>
      </c>
      <c r="I318" s="52">
        <f t="shared" si="14"/>
        <v>0</v>
      </c>
      <c r="J318" s="52">
        <f t="shared" si="14"/>
        <v>0</v>
      </c>
      <c r="K318" s="52">
        <f t="shared" si="14"/>
        <v>0</v>
      </c>
      <c r="L318" s="52">
        <f t="shared" si="14"/>
        <v>0</v>
      </c>
      <c r="M318" s="52">
        <v>0</v>
      </c>
      <c r="N318" s="52">
        <v>0</v>
      </c>
      <c r="O318" s="52">
        <v>0</v>
      </c>
      <c r="P318" s="52">
        <v>0</v>
      </c>
      <c r="Q318" s="52">
        <v>0</v>
      </c>
      <c r="R318" s="52">
        <v>0</v>
      </c>
      <c r="S318" s="52">
        <v>0</v>
      </c>
      <c r="T318" s="52">
        <v>0</v>
      </c>
      <c r="U318" s="52">
        <v>0</v>
      </c>
      <c r="V318" s="52">
        <v>0</v>
      </c>
      <c r="W318" s="52">
        <v>0</v>
      </c>
      <c r="X318" s="52">
        <v>0</v>
      </c>
      <c r="Y318" s="52">
        <v>375</v>
      </c>
      <c r="Z318" s="52">
        <v>375</v>
      </c>
      <c r="AA318" s="52">
        <v>0</v>
      </c>
      <c r="AB318" s="52">
        <v>0</v>
      </c>
      <c r="AC318" s="52">
        <v>0</v>
      </c>
      <c r="AD318" s="52">
        <v>0</v>
      </c>
    </row>
    <row r="319" spans="1:30">
      <c r="A319" s="137"/>
      <c r="B319" s="137"/>
      <c r="C319" s="137"/>
      <c r="D319" s="137" t="s">
        <v>194</v>
      </c>
      <c r="E319" s="137" t="s">
        <v>197</v>
      </c>
      <c r="F319" s="52">
        <f t="shared" si="12"/>
        <v>744.4</v>
      </c>
      <c r="G319" s="52">
        <f t="shared" si="14"/>
        <v>744.4</v>
      </c>
      <c r="H319" s="52">
        <f t="shared" si="14"/>
        <v>744.4</v>
      </c>
      <c r="I319" s="52">
        <f t="shared" si="14"/>
        <v>0</v>
      </c>
      <c r="J319" s="52">
        <f t="shared" si="14"/>
        <v>0</v>
      </c>
      <c r="K319" s="52">
        <f t="shared" si="14"/>
        <v>0</v>
      </c>
      <c r="L319" s="52">
        <f t="shared" si="14"/>
        <v>0</v>
      </c>
      <c r="M319" s="52">
        <v>311.39999999999998</v>
      </c>
      <c r="N319" s="52">
        <v>311.39999999999998</v>
      </c>
      <c r="O319" s="52">
        <v>0</v>
      </c>
      <c r="P319" s="52">
        <v>0</v>
      </c>
      <c r="Q319" s="52">
        <v>0</v>
      </c>
      <c r="R319" s="52">
        <v>0</v>
      </c>
      <c r="S319" s="52">
        <v>0</v>
      </c>
      <c r="T319" s="52">
        <v>0</v>
      </c>
      <c r="U319" s="52">
        <v>0</v>
      </c>
      <c r="V319" s="52">
        <v>0</v>
      </c>
      <c r="W319" s="52">
        <v>0</v>
      </c>
      <c r="X319" s="52">
        <v>0</v>
      </c>
      <c r="Y319" s="52">
        <v>433</v>
      </c>
      <c r="Z319" s="52">
        <v>433</v>
      </c>
      <c r="AA319" s="52">
        <v>0</v>
      </c>
      <c r="AB319" s="52">
        <v>0</v>
      </c>
      <c r="AC319" s="52">
        <v>0</v>
      </c>
      <c r="AD319" s="52">
        <v>0</v>
      </c>
    </row>
    <row r="320" spans="1:30">
      <c r="A320" s="137"/>
      <c r="B320" s="137"/>
      <c r="C320" s="137"/>
      <c r="D320" s="137" t="s">
        <v>200</v>
      </c>
      <c r="E320" s="51" t="s">
        <v>214</v>
      </c>
      <c r="F320" s="52">
        <f t="shared" si="12"/>
        <v>6218.6</v>
      </c>
      <c r="G320" s="52">
        <f t="shared" si="14"/>
        <v>6218.6</v>
      </c>
      <c r="H320" s="52">
        <f t="shared" si="14"/>
        <v>6218.6</v>
      </c>
      <c r="I320" s="52">
        <f t="shared" si="14"/>
        <v>0</v>
      </c>
      <c r="J320" s="52">
        <f t="shared" si="14"/>
        <v>0</v>
      </c>
      <c r="K320" s="52">
        <f t="shared" si="14"/>
        <v>0</v>
      </c>
      <c r="L320" s="52">
        <f t="shared" si="14"/>
        <v>0</v>
      </c>
      <c r="M320" s="52">
        <v>4755.6000000000004</v>
      </c>
      <c r="N320" s="52">
        <v>4755.6000000000004</v>
      </c>
      <c r="O320" s="52">
        <v>0</v>
      </c>
      <c r="P320" s="52">
        <v>0</v>
      </c>
      <c r="Q320" s="52">
        <v>0</v>
      </c>
      <c r="R320" s="52">
        <v>0</v>
      </c>
      <c r="S320" s="52">
        <v>0</v>
      </c>
      <c r="T320" s="52">
        <v>0</v>
      </c>
      <c r="U320" s="52">
        <v>0</v>
      </c>
      <c r="V320" s="52">
        <v>0</v>
      </c>
      <c r="W320" s="52">
        <v>0</v>
      </c>
      <c r="X320" s="52">
        <v>0</v>
      </c>
      <c r="Y320" s="52">
        <v>1463</v>
      </c>
      <c r="Z320" s="52">
        <v>1463</v>
      </c>
      <c r="AA320" s="52">
        <v>0</v>
      </c>
      <c r="AB320" s="52">
        <v>0</v>
      </c>
      <c r="AC320" s="52">
        <v>0</v>
      </c>
      <c r="AD320" s="52">
        <v>0</v>
      </c>
    </row>
    <row r="321" spans="1:30" ht="31.2">
      <c r="A321" s="137"/>
      <c r="B321" s="137"/>
      <c r="C321" s="137"/>
      <c r="D321" s="137"/>
      <c r="E321" s="51" t="s">
        <v>215</v>
      </c>
      <c r="F321" s="52">
        <f t="shared" si="12"/>
        <v>523.6</v>
      </c>
      <c r="G321" s="52">
        <f t="shared" si="14"/>
        <v>523.6</v>
      </c>
      <c r="H321" s="52">
        <f t="shared" si="14"/>
        <v>523.6</v>
      </c>
      <c r="I321" s="52">
        <f t="shared" si="14"/>
        <v>0</v>
      </c>
      <c r="J321" s="52">
        <f t="shared" si="14"/>
        <v>0</v>
      </c>
      <c r="K321" s="52">
        <f t="shared" si="14"/>
        <v>0</v>
      </c>
      <c r="L321" s="52">
        <f t="shared" si="14"/>
        <v>0</v>
      </c>
      <c r="M321" s="52">
        <v>200.6</v>
      </c>
      <c r="N321" s="52">
        <v>200.6</v>
      </c>
      <c r="O321" s="52">
        <v>0</v>
      </c>
      <c r="P321" s="52">
        <v>0</v>
      </c>
      <c r="Q321" s="52">
        <v>0</v>
      </c>
      <c r="R321" s="52">
        <v>0</v>
      </c>
      <c r="S321" s="52">
        <v>0</v>
      </c>
      <c r="T321" s="52">
        <v>0</v>
      </c>
      <c r="U321" s="52">
        <v>0</v>
      </c>
      <c r="V321" s="52">
        <v>0</v>
      </c>
      <c r="W321" s="52">
        <v>0</v>
      </c>
      <c r="X321" s="52">
        <v>0</v>
      </c>
      <c r="Y321" s="52">
        <v>323</v>
      </c>
      <c r="Z321" s="52">
        <v>323</v>
      </c>
      <c r="AA321" s="52">
        <v>0</v>
      </c>
      <c r="AB321" s="52">
        <v>0</v>
      </c>
      <c r="AC321" s="52">
        <v>0</v>
      </c>
      <c r="AD321" s="52">
        <v>0</v>
      </c>
    </row>
    <row r="322" spans="1:30">
      <c r="A322" s="137"/>
      <c r="B322" s="137"/>
      <c r="C322" s="137"/>
      <c r="D322" s="137"/>
      <c r="E322" s="51" t="s">
        <v>216</v>
      </c>
      <c r="F322" s="52">
        <f t="shared" ref="F322:F385" si="15">SUM(H322:L322)</f>
        <v>1484.9</v>
      </c>
      <c r="G322" s="52">
        <f t="shared" si="14"/>
        <v>1484.9</v>
      </c>
      <c r="H322" s="52">
        <f t="shared" si="14"/>
        <v>1484.9</v>
      </c>
      <c r="I322" s="52">
        <f t="shared" si="14"/>
        <v>0</v>
      </c>
      <c r="J322" s="52">
        <f t="shared" si="14"/>
        <v>0</v>
      </c>
      <c r="K322" s="52">
        <f t="shared" si="14"/>
        <v>0</v>
      </c>
      <c r="L322" s="52">
        <f t="shared" si="14"/>
        <v>0</v>
      </c>
      <c r="M322" s="52">
        <v>1055.9000000000001</v>
      </c>
      <c r="N322" s="52">
        <v>1055.9000000000001</v>
      </c>
      <c r="O322" s="52">
        <v>0</v>
      </c>
      <c r="P322" s="52">
        <v>0</v>
      </c>
      <c r="Q322" s="52">
        <v>0</v>
      </c>
      <c r="R322" s="52">
        <v>0</v>
      </c>
      <c r="S322" s="52">
        <v>0</v>
      </c>
      <c r="T322" s="52">
        <v>0</v>
      </c>
      <c r="U322" s="52">
        <v>0</v>
      </c>
      <c r="V322" s="52">
        <v>0</v>
      </c>
      <c r="W322" s="52">
        <v>0</v>
      </c>
      <c r="X322" s="52">
        <v>0</v>
      </c>
      <c r="Y322" s="52">
        <v>429</v>
      </c>
      <c r="Z322" s="52">
        <v>429</v>
      </c>
      <c r="AA322" s="52">
        <v>0</v>
      </c>
      <c r="AB322" s="52">
        <v>0</v>
      </c>
      <c r="AC322" s="52">
        <v>0</v>
      </c>
      <c r="AD322" s="52">
        <v>0</v>
      </c>
    </row>
    <row r="323" spans="1:30">
      <c r="A323" s="137"/>
      <c r="B323" s="137"/>
      <c r="C323" s="137"/>
      <c r="D323" s="137"/>
      <c r="E323" s="51" t="s">
        <v>55</v>
      </c>
      <c r="F323" s="52">
        <f t="shared" si="15"/>
        <v>4332.3</v>
      </c>
      <c r="G323" s="52">
        <f t="shared" si="14"/>
        <v>4332.3</v>
      </c>
      <c r="H323" s="52">
        <f t="shared" si="14"/>
        <v>4332.3</v>
      </c>
      <c r="I323" s="52">
        <f t="shared" si="14"/>
        <v>0</v>
      </c>
      <c r="J323" s="52">
        <f t="shared" si="14"/>
        <v>0</v>
      </c>
      <c r="K323" s="52">
        <f t="shared" si="14"/>
        <v>0</v>
      </c>
      <c r="L323" s="52">
        <f t="shared" si="14"/>
        <v>0</v>
      </c>
      <c r="M323" s="52">
        <v>948.3</v>
      </c>
      <c r="N323" s="52">
        <v>948.3</v>
      </c>
      <c r="O323" s="52">
        <v>0</v>
      </c>
      <c r="P323" s="52">
        <v>0</v>
      </c>
      <c r="Q323" s="52">
        <v>0</v>
      </c>
      <c r="R323" s="52">
        <v>0</v>
      </c>
      <c r="S323" s="52">
        <v>0</v>
      </c>
      <c r="T323" s="52">
        <v>0</v>
      </c>
      <c r="U323" s="52">
        <v>0</v>
      </c>
      <c r="V323" s="52">
        <v>0</v>
      </c>
      <c r="W323" s="52">
        <v>0</v>
      </c>
      <c r="X323" s="52">
        <v>0</v>
      </c>
      <c r="Y323" s="52">
        <v>3384</v>
      </c>
      <c r="Z323" s="52">
        <v>3384</v>
      </c>
      <c r="AA323" s="52">
        <v>0</v>
      </c>
      <c r="AB323" s="52">
        <v>0</v>
      </c>
      <c r="AC323" s="52">
        <v>0</v>
      </c>
      <c r="AD323" s="52">
        <v>0</v>
      </c>
    </row>
    <row r="324" spans="1:30">
      <c r="A324" s="137"/>
      <c r="B324" s="137"/>
      <c r="C324" s="137"/>
      <c r="D324" s="137" t="s">
        <v>201</v>
      </c>
      <c r="E324" s="137" t="s">
        <v>197</v>
      </c>
      <c r="F324" s="52">
        <f t="shared" si="15"/>
        <v>0</v>
      </c>
      <c r="G324" s="52">
        <f t="shared" si="14"/>
        <v>0</v>
      </c>
      <c r="H324" s="52">
        <f t="shared" si="14"/>
        <v>0</v>
      </c>
      <c r="I324" s="52">
        <f t="shared" si="14"/>
        <v>0</v>
      </c>
      <c r="J324" s="52">
        <f t="shared" si="14"/>
        <v>0</v>
      </c>
      <c r="K324" s="52">
        <f t="shared" si="14"/>
        <v>0</v>
      </c>
      <c r="L324" s="52">
        <f t="shared" si="14"/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0</v>
      </c>
      <c r="U324" s="52">
        <v>0</v>
      </c>
      <c r="V324" s="52">
        <v>0</v>
      </c>
      <c r="W324" s="52">
        <v>0</v>
      </c>
      <c r="X324" s="52">
        <v>0</v>
      </c>
      <c r="Y324" s="52">
        <v>0</v>
      </c>
      <c r="Z324" s="52">
        <v>0</v>
      </c>
      <c r="AA324" s="52">
        <v>0</v>
      </c>
      <c r="AB324" s="52">
        <v>0</v>
      </c>
      <c r="AC324" s="52">
        <v>0</v>
      </c>
      <c r="AD324" s="52">
        <v>0</v>
      </c>
    </row>
    <row r="325" spans="1:30">
      <c r="A325" s="137"/>
      <c r="B325" s="137"/>
      <c r="C325" s="137"/>
      <c r="D325" s="137" t="s">
        <v>217</v>
      </c>
      <c r="E325" s="137" t="s">
        <v>197</v>
      </c>
      <c r="F325" s="52">
        <f t="shared" si="15"/>
        <v>2232.4</v>
      </c>
      <c r="G325" s="52">
        <f t="shared" si="14"/>
        <v>2232.4</v>
      </c>
      <c r="H325" s="52">
        <f t="shared" si="14"/>
        <v>2232.4</v>
      </c>
      <c r="I325" s="52">
        <f t="shared" si="14"/>
        <v>0</v>
      </c>
      <c r="J325" s="52">
        <f t="shared" si="14"/>
        <v>0</v>
      </c>
      <c r="K325" s="52">
        <f t="shared" si="14"/>
        <v>0</v>
      </c>
      <c r="L325" s="52">
        <f t="shared" si="14"/>
        <v>0</v>
      </c>
      <c r="M325" s="52">
        <v>888.4</v>
      </c>
      <c r="N325" s="52">
        <v>888.4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0</v>
      </c>
      <c r="U325" s="52">
        <v>0</v>
      </c>
      <c r="V325" s="52">
        <v>0</v>
      </c>
      <c r="W325" s="52">
        <v>0</v>
      </c>
      <c r="X325" s="52">
        <v>0</v>
      </c>
      <c r="Y325" s="52">
        <v>1344</v>
      </c>
      <c r="Z325" s="52">
        <v>1344</v>
      </c>
      <c r="AA325" s="52">
        <v>0</v>
      </c>
      <c r="AB325" s="52">
        <v>0</v>
      </c>
      <c r="AC325" s="52">
        <v>0</v>
      </c>
      <c r="AD325" s="52">
        <v>0</v>
      </c>
    </row>
    <row r="326" spans="1:30">
      <c r="A326" s="137"/>
      <c r="B326" s="137"/>
      <c r="C326" s="137"/>
      <c r="D326" s="137" t="s">
        <v>218</v>
      </c>
      <c r="E326" s="137" t="s">
        <v>197</v>
      </c>
      <c r="F326" s="52">
        <f t="shared" si="15"/>
        <v>1034.3</v>
      </c>
      <c r="G326" s="52">
        <f t="shared" si="14"/>
        <v>1034.3</v>
      </c>
      <c r="H326" s="52">
        <f t="shared" si="14"/>
        <v>1034.3</v>
      </c>
      <c r="I326" s="52">
        <f t="shared" si="14"/>
        <v>0</v>
      </c>
      <c r="J326" s="52">
        <f t="shared" si="14"/>
        <v>0</v>
      </c>
      <c r="K326" s="52">
        <f t="shared" si="14"/>
        <v>0</v>
      </c>
      <c r="L326" s="52">
        <f t="shared" si="14"/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0</v>
      </c>
      <c r="U326" s="52">
        <v>0</v>
      </c>
      <c r="V326" s="52">
        <v>0</v>
      </c>
      <c r="W326" s="52">
        <v>0</v>
      </c>
      <c r="X326" s="52">
        <v>0</v>
      </c>
      <c r="Y326" s="52">
        <v>1034.3</v>
      </c>
      <c r="Z326" s="52">
        <v>1034.3</v>
      </c>
      <c r="AA326" s="52">
        <v>0</v>
      </c>
      <c r="AB326" s="52">
        <v>0</v>
      </c>
      <c r="AC326" s="52">
        <v>0</v>
      </c>
      <c r="AD326" s="52">
        <v>0</v>
      </c>
    </row>
    <row r="327" spans="1:30">
      <c r="A327" s="137"/>
      <c r="B327" s="137"/>
      <c r="C327" s="137"/>
      <c r="D327" s="137" t="s">
        <v>202</v>
      </c>
      <c r="E327" s="137" t="s">
        <v>197</v>
      </c>
      <c r="F327" s="52">
        <f t="shared" si="15"/>
        <v>2484</v>
      </c>
      <c r="G327" s="52">
        <f t="shared" si="14"/>
        <v>2484</v>
      </c>
      <c r="H327" s="52">
        <f t="shared" si="14"/>
        <v>2484</v>
      </c>
      <c r="I327" s="52">
        <f t="shared" si="14"/>
        <v>0</v>
      </c>
      <c r="J327" s="52">
        <f t="shared" si="14"/>
        <v>0</v>
      </c>
      <c r="K327" s="52">
        <f t="shared" si="14"/>
        <v>0</v>
      </c>
      <c r="L327" s="52">
        <f t="shared" si="14"/>
        <v>0</v>
      </c>
      <c r="M327" s="52">
        <v>0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0</v>
      </c>
      <c r="U327" s="52">
        <v>0</v>
      </c>
      <c r="V327" s="52">
        <v>0</v>
      </c>
      <c r="W327" s="52">
        <v>0</v>
      </c>
      <c r="X327" s="52">
        <v>0</v>
      </c>
      <c r="Y327" s="52">
        <v>2484</v>
      </c>
      <c r="Z327" s="52">
        <v>2484</v>
      </c>
      <c r="AA327" s="52">
        <v>0</v>
      </c>
      <c r="AB327" s="52">
        <v>0</v>
      </c>
      <c r="AC327" s="52">
        <v>0</v>
      </c>
      <c r="AD327" s="52">
        <v>0</v>
      </c>
    </row>
    <row r="328" spans="1:30">
      <c r="A328" s="137"/>
      <c r="B328" s="137"/>
      <c r="C328" s="137"/>
      <c r="D328" s="137" t="s">
        <v>235</v>
      </c>
      <c r="E328" s="137" t="s">
        <v>197</v>
      </c>
      <c r="F328" s="52">
        <f t="shared" si="15"/>
        <v>38</v>
      </c>
      <c r="G328" s="52">
        <f t="shared" si="14"/>
        <v>38</v>
      </c>
      <c r="H328" s="52">
        <f t="shared" si="14"/>
        <v>38</v>
      </c>
      <c r="I328" s="52">
        <f t="shared" si="14"/>
        <v>0</v>
      </c>
      <c r="J328" s="52">
        <f t="shared" si="14"/>
        <v>0</v>
      </c>
      <c r="K328" s="52">
        <f t="shared" si="14"/>
        <v>0</v>
      </c>
      <c r="L328" s="52">
        <f t="shared" si="14"/>
        <v>0</v>
      </c>
      <c r="M328" s="52">
        <v>0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0</v>
      </c>
      <c r="U328" s="52">
        <v>0</v>
      </c>
      <c r="V328" s="52">
        <v>0</v>
      </c>
      <c r="W328" s="52">
        <v>0</v>
      </c>
      <c r="X328" s="52">
        <v>0</v>
      </c>
      <c r="Y328" s="52">
        <v>38</v>
      </c>
      <c r="Z328" s="52">
        <v>38</v>
      </c>
      <c r="AA328" s="52">
        <v>0</v>
      </c>
      <c r="AB328" s="52">
        <v>0</v>
      </c>
      <c r="AC328" s="52">
        <v>0</v>
      </c>
      <c r="AD328" s="52">
        <v>0</v>
      </c>
    </row>
    <row r="329" spans="1:30">
      <c r="A329" s="137"/>
      <c r="B329" s="137"/>
      <c r="C329" s="137"/>
      <c r="D329" s="137" t="s">
        <v>220</v>
      </c>
      <c r="E329" s="137" t="s">
        <v>197</v>
      </c>
      <c r="F329" s="52">
        <f t="shared" si="15"/>
        <v>36.6</v>
      </c>
      <c r="G329" s="52">
        <f t="shared" si="14"/>
        <v>36.6</v>
      </c>
      <c r="H329" s="52">
        <f t="shared" si="14"/>
        <v>36.6</v>
      </c>
      <c r="I329" s="52">
        <f t="shared" si="14"/>
        <v>0</v>
      </c>
      <c r="J329" s="52">
        <f t="shared" si="14"/>
        <v>0</v>
      </c>
      <c r="K329" s="52">
        <f t="shared" si="14"/>
        <v>0</v>
      </c>
      <c r="L329" s="52">
        <f t="shared" si="14"/>
        <v>0</v>
      </c>
      <c r="M329" s="52">
        <v>0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0</v>
      </c>
      <c r="U329" s="52">
        <v>0</v>
      </c>
      <c r="V329" s="52">
        <v>0</v>
      </c>
      <c r="W329" s="52">
        <v>0</v>
      </c>
      <c r="X329" s="52">
        <v>0</v>
      </c>
      <c r="Y329" s="52">
        <v>36.6</v>
      </c>
      <c r="Z329" s="52">
        <v>36.6</v>
      </c>
      <c r="AA329" s="52">
        <v>0</v>
      </c>
      <c r="AB329" s="52">
        <v>0</v>
      </c>
      <c r="AC329" s="52">
        <v>0</v>
      </c>
      <c r="AD329" s="52">
        <v>0</v>
      </c>
    </row>
    <row r="330" spans="1:30" ht="31.2">
      <c r="A330" s="137"/>
      <c r="B330" s="137"/>
      <c r="C330" s="137"/>
      <c r="D330" s="137" t="s">
        <v>221</v>
      </c>
      <c r="E330" s="51" t="s">
        <v>222</v>
      </c>
      <c r="F330" s="52">
        <f t="shared" si="15"/>
        <v>0</v>
      </c>
      <c r="G330" s="52">
        <f t="shared" si="14"/>
        <v>0</v>
      </c>
      <c r="H330" s="52">
        <f t="shared" si="14"/>
        <v>0</v>
      </c>
      <c r="I330" s="52">
        <f t="shared" si="14"/>
        <v>0</v>
      </c>
      <c r="J330" s="52">
        <f t="shared" si="14"/>
        <v>0</v>
      </c>
      <c r="K330" s="52">
        <f t="shared" si="14"/>
        <v>0</v>
      </c>
      <c r="L330" s="52">
        <f t="shared" si="14"/>
        <v>0</v>
      </c>
      <c r="M330" s="52">
        <v>0</v>
      </c>
      <c r="N330" s="52">
        <v>0</v>
      </c>
      <c r="O330" s="52">
        <v>0</v>
      </c>
      <c r="P330" s="52">
        <v>0</v>
      </c>
      <c r="Q330" s="52">
        <v>0</v>
      </c>
      <c r="R330" s="52">
        <v>0</v>
      </c>
      <c r="S330" s="52">
        <v>0</v>
      </c>
      <c r="T330" s="52">
        <v>0</v>
      </c>
      <c r="U330" s="52">
        <v>0</v>
      </c>
      <c r="V330" s="52">
        <v>0</v>
      </c>
      <c r="W330" s="52">
        <v>0</v>
      </c>
      <c r="X330" s="52">
        <v>0</v>
      </c>
      <c r="Y330" s="52">
        <v>0</v>
      </c>
      <c r="Z330" s="52">
        <v>0</v>
      </c>
      <c r="AA330" s="52">
        <v>0</v>
      </c>
      <c r="AB330" s="52">
        <v>0</v>
      </c>
      <c r="AC330" s="52">
        <v>0</v>
      </c>
      <c r="AD330" s="52">
        <v>0</v>
      </c>
    </row>
    <row r="331" spans="1:30">
      <c r="A331" s="137"/>
      <c r="B331" s="137"/>
      <c r="C331" s="137"/>
      <c r="D331" s="137"/>
      <c r="E331" s="51" t="s">
        <v>223</v>
      </c>
      <c r="F331" s="52">
        <f t="shared" si="15"/>
        <v>0</v>
      </c>
      <c r="G331" s="52">
        <f t="shared" si="14"/>
        <v>0</v>
      </c>
      <c r="H331" s="52">
        <f t="shared" si="14"/>
        <v>0</v>
      </c>
      <c r="I331" s="52">
        <f t="shared" si="14"/>
        <v>0</v>
      </c>
      <c r="J331" s="52">
        <f t="shared" si="14"/>
        <v>0</v>
      </c>
      <c r="K331" s="52">
        <f t="shared" si="14"/>
        <v>0</v>
      </c>
      <c r="L331" s="52">
        <f t="shared" si="14"/>
        <v>0</v>
      </c>
      <c r="M331" s="52">
        <v>0</v>
      </c>
      <c r="N331" s="52">
        <v>0</v>
      </c>
      <c r="O331" s="52">
        <v>0</v>
      </c>
      <c r="P331" s="52">
        <v>0</v>
      </c>
      <c r="Q331" s="52">
        <v>0</v>
      </c>
      <c r="R331" s="52">
        <v>0</v>
      </c>
      <c r="S331" s="52">
        <v>0</v>
      </c>
      <c r="T331" s="52">
        <v>0</v>
      </c>
      <c r="U331" s="52">
        <v>0</v>
      </c>
      <c r="V331" s="52">
        <v>0</v>
      </c>
      <c r="W331" s="52">
        <v>0</v>
      </c>
      <c r="X331" s="52">
        <v>0</v>
      </c>
      <c r="Y331" s="52">
        <v>0</v>
      </c>
      <c r="Z331" s="52">
        <v>0</v>
      </c>
      <c r="AA331" s="52">
        <v>0</v>
      </c>
      <c r="AB331" s="52">
        <v>0</v>
      </c>
      <c r="AC331" s="52">
        <v>0</v>
      </c>
      <c r="AD331" s="52">
        <v>0</v>
      </c>
    </row>
    <row r="332" spans="1:30">
      <c r="A332" s="137"/>
      <c r="B332" s="137"/>
      <c r="C332" s="137"/>
      <c r="D332" s="137" t="s">
        <v>54</v>
      </c>
      <c r="E332" s="137" t="s">
        <v>197</v>
      </c>
      <c r="F332" s="52">
        <f t="shared" si="15"/>
        <v>151.6</v>
      </c>
      <c r="G332" s="52">
        <f t="shared" si="14"/>
        <v>151.6</v>
      </c>
      <c r="H332" s="52">
        <f t="shared" si="14"/>
        <v>151.6</v>
      </c>
      <c r="I332" s="52">
        <f t="shared" si="14"/>
        <v>0</v>
      </c>
      <c r="J332" s="52">
        <f t="shared" si="14"/>
        <v>0</v>
      </c>
      <c r="K332" s="52">
        <f t="shared" si="14"/>
        <v>0</v>
      </c>
      <c r="L332" s="52">
        <f t="shared" si="14"/>
        <v>0</v>
      </c>
      <c r="M332" s="52">
        <v>0</v>
      </c>
      <c r="N332" s="52">
        <v>0</v>
      </c>
      <c r="O332" s="52">
        <v>0</v>
      </c>
      <c r="P332" s="52">
        <v>0</v>
      </c>
      <c r="Q332" s="52">
        <v>0</v>
      </c>
      <c r="R332" s="52">
        <v>0</v>
      </c>
      <c r="S332" s="52">
        <v>0</v>
      </c>
      <c r="T332" s="52">
        <v>0</v>
      </c>
      <c r="U332" s="52">
        <v>0</v>
      </c>
      <c r="V332" s="52">
        <v>0</v>
      </c>
      <c r="W332" s="52">
        <v>0</v>
      </c>
      <c r="X332" s="52">
        <v>0</v>
      </c>
      <c r="Y332" s="52">
        <v>151.6</v>
      </c>
      <c r="Z332" s="52">
        <v>151.6</v>
      </c>
      <c r="AA332" s="52">
        <v>0</v>
      </c>
      <c r="AB332" s="52">
        <v>0</v>
      </c>
      <c r="AC332" s="52">
        <v>0</v>
      </c>
      <c r="AD332" s="52">
        <v>0</v>
      </c>
    </row>
    <row r="333" spans="1:30">
      <c r="A333" s="137"/>
      <c r="B333" s="137"/>
      <c r="C333" s="137"/>
      <c r="D333" s="137" t="s">
        <v>224</v>
      </c>
      <c r="E333" s="137" t="s">
        <v>197</v>
      </c>
      <c r="F333" s="52">
        <f t="shared" si="15"/>
        <v>532.9</v>
      </c>
      <c r="G333" s="52">
        <f t="shared" si="14"/>
        <v>532.9</v>
      </c>
      <c r="H333" s="52">
        <f t="shared" si="14"/>
        <v>532.9</v>
      </c>
      <c r="I333" s="52">
        <f t="shared" si="14"/>
        <v>0</v>
      </c>
      <c r="J333" s="52">
        <f t="shared" si="14"/>
        <v>0</v>
      </c>
      <c r="K333" s="52">
        <f t="shared" si="14"/>
        <v>0</v>
      </c>
      <c r="L333" s="52">
        <f t="shared" si="14"/>
        <v>0</v>
      </c>
      <c r="M333" s="52">
        <v>102.7</v>
      </c>
      <c r="N333" s="52">
        <v>102.7</v>
      </c>
      <c r="O333" s="52">
        <v>0</v>
      </c>
      <c r="P333" s="52">
        <v>0</v>
      </c>
      <c r="Q333" s="52">
        <v>0</v>
      </c>
      <c r="R333" s="52">
        <v>0</v>
      </c>
      <c r="S333" s="52">
        <v>0</v>
      </c>
      <c r="T333" s="52">
        <v>0</v>
      </c>
      <c r="U333" s="52">
        <v>0</v>
      </c>
      <c r="V333" s="52">
        <v>0</v>
      </c>
      <c r="W333" s="52">
        <v>0</v>
      </c>
      <c r="X333" s="52">
        <v>0</v>
      </c>
      <c r="Y333" s="52">
        <v>430.2</v>
      </c>
      <c r="Z333" s="52">
        <v>430.2</v>
      </c>
      <c r="AA333" s="52">
        <v>0</v>
      </c>
      <c r="AB333" s="52">
        <v>0</v>
      </c>
      <c r="AC333" s="52">
        <v>0</v>
      </c>
      <c r="AD333" s="52">
        <v>0</v>
      </c>
    </row>
    <row r="334" spans="1:30">
      <c r="A334" s="137"/>
      <c r="B334" s="137"/>
      <c r="C334" s="137"/>
      <c r="D334" s="137" t="s">
        <v>225</v>
      </c>
      <c r="E334" s="137" t="s">
        <v>197</v>
      </c>
      <c r="F334" s="52">
        <f t="shared" si="15"/>
        <v>0</v>
      </c>
      <c r="G334" s="52">
        <f t="shared" si="14"/>
        <v>0</v>
      </c>
      <c r="H334" s="52">
        <f t="shared" si="14"/>
        <v>0</v>
      </c>
      <c r="I334" s="52">
        <f t="shared" si="14"/>
        <v>0</v>
      </c>
      <c r="J334" s="52">
        <f t="shared" si="14"/>
        <v>0</v>
      </c>
      <c r="K334" s="52">
        <f t="shared" si="14"/>
        <v>0</v>
      </c>
      <c r="L334" s="52">
        <f t="shared" si="14"/>
        <v>0</v>
      </c>
      <c r="M334" s="52">
        <v>0</v>
      </c>
      <c r="N334" s="52">
        <v>0</v>
      </c>
      <c r="O334" s="52">
        <v>0</v>
      </c>
      <c r="P334" s="52">
        <v>0</v>
      </c>
      <c r="Q334" s="52">
        <v>0</v>
      </c>
      <c r="R334" s="52">
        <v>0</v>
      </c>
      <c r="S334" s="52">
        <v>0</v>
      </c>
      <c r="T334" s="52">
        <v>0</v>
      </c>
      <c r="U334" s="52">
        <v>0</v>
      </c>
      <c r="V334" s="52">
        <v>0</v>
      </c>
      <c r="W334" s="52">
        <v>0</v>
      </c>
      <c r="X334" s="52">
        <v>0</v>
      </c>
      <c r="Y334" s="52">
        <v>0</v>
      </c>
      <c r="Z334" s="52">
        <v>0</v>
      </c>
      <c r="AA334" s="52">
        <v>0</v>
      </c>
      <c r="AB334" s="52">
        <v>0</v>
      </c>
      <c r="AC334" s="52">
        <v>0</v>
      </c>
      <c r="AD334" s="52">
        <v>0</v>
      </c>
    </row>
    <row r="335" spans="1:30">
      <c r="A335" s="137"/>
      <c r="B335" s="137"/>
      <c r="C335" s="137"/>
      <c r="D335" s="137" t="s">
        <v>55</v>
      </c>
      <c r="E335" s="137" t="s">
        <v>197</v>
      </c>
      <c r="F335" s="52">
        <f t="shared" si="15"/>
        <v>935.8</v>
      </c>
      <c r="G335" s="52">
        <f t="shared" si="14"/>
        <v>935.8</v>
      </c>
      <c r="H335" s="52">
        <f t="shared" si="14"/>
        <v>935.8</v>
      </c>
      <c r="I335" s="52">
        <f t="shared" si="14"/>
        <v>0</v>
      </c>
      <c r="J335" s="52">
        <f t="shared" si="14"/>
        <v>0</v>
      </c>
      <c r="K335" s="52">
        <f t="shared" si="14"/>
        <v>0</v>
      </c>
      <c r="L335" s="52">
        <f t="shared" si="14"/>
        <v>0</v>
      </c>
      <c r="M335" s="52">
        <v>925.8</v>
      </c>
      <c r="N335" s="52">
        <v>925.8</v>
      </c>
      <c r="O335" s="52">
        <v>0</v>
      </c>
      <c r="P335" s="52">
        <v>0</v>
      </c>
      <c r="Q335" s="52">
        <v>0</v>
      </c>
      <c r="R335" s="52">
        <v>0</v>
      </c>
      <c r="S335" s="52">
        <v>0</v>
      </c>
      <c r="T335" s="52">
        <v>0</v>
      </c>
      <c r="U335" s="52">
        <v>0</v>
      </c>
      <c r="V335" s="52">
        <v>0</v>
      </c>
      <c r="W335" s="52">
        <v>0</v>
      </c>
      <c r="X335" s="52">
        <v>0</v>
      </c>
      <c r="Y335" s="52">
        <v>10</v>
      </c>
      <c r="Z335" s="52">
        <v>10</v>
      </c>
      <c r="AA335" s="52">
        <v>0</v>
      </c>
      <c r="AB335" s="52">
        <v>0</v>
      </c>
      <c r="AC335" s="52">
        <v>0</v>
      </c>
      <c r="AD335" s="52">
        <v>0</v>
      </c>
    </row>
    <row r="336" spans="1:30">
      <c r="A336" s="137"/>
      <c r="B336" s="137"/>
      <c r="C336" s="137"/>
      <c r="D336" s="137" t="s">
        <v>226</v>
      </c>
      <c r="E336" s="137" t="s">
        <v>197</v>
      </c>
      <c r="F336" s="52">
        <f t="shared" si="15"/>
        <v>3816.7</v>
      </c>
      <c r="G336" s="52">
        <f t="shared" si="14"/>
        <v>3816.7</v>
      </c>
      <c r="H336" s="52">
        <f t="shared" si="14"/>
        <v>0</v>
      </c>
      <c r="I336" s="52">
        <f t="shared" si="14"/>
        <v>3816.7</v>
      </c>
      <c r="J336" s="52">
        <f t="shared" si="14"/>
        <v>0</v>
      </c>
      <c r="K336" s="52">
        <f t="shared" si="14"/>
        <v>0</v>
      </c>
      <c r="L336" s="52">
        <f t="shared" si="14"/>
        <v>0</v>
      </c>
      <c r="M336" s="52">
        <v>0</v>
      </c>
      <c r="N336" s="52">
        <v>0</v>
      </c>
      <c r="O336" s="52">
        <v>0</v>
      </c>
      <c r="P336" s="52">
        <v>0</v>
      </c>
      <c r="Q336" s="52">
        <v>0</v>
      </c>
      <c r="R336" s="52">
        <v>0</v>
      </c>
      <c r="S336" s="52">
        <v>0</v>
      </c>
      <c r="T336" s="52">
        <v>0</v>
      </c>
      <c r="U336" s="52">
        <v>0</v>
      </c>
      <c r="V336" s="52">
        <v>0</v>
      </c>
      <c r="W336" s="52">
        <v>0</v>
      </c>
      <c r="X336" s="52">
        <v>0</v>
      </c>
      <c r="Y336" s="52">
        <v>3816.7</v>
      </c>
      <c r="Z336" s="52">
        <v>0</v>
      </c>
      <c r="AA336" s="52">
        <v>3816.7</v>
      </c>
      <c r="AB336" s="52">
        <v>0</v>
      </c>
      <c r="AC336" s="52">
        <v>0</v>
      </c>
      <c r="AD336" s="52">
        <v>0</v>
      </c>
    </row>
    <row r="337" spans="1:30">
      <c r="A337" s="137"/>
      <c r="B337" s="137"/>
      <c r="C337" s="137" t="s">
        <v>227</v>
      </c>
      <c r="D337" s="137" t="s">
        <v>197</v>
      </c>
      <c r="E337" s="137" t="s">
        <v>197</v>
      </c>
      <c r="F337" s="52">
        <f t="shared" si="15"/>
        <v>33385.199999999997</v>
      </c>
      <c r="G337" s="52">
        <f t="shared" si="14"/>
        <v>33385.199999999997</v>
      </c>
      <c r="H337" s="52">
        <f t="shared" si="14"/>
        <v>33385.199999999997</v>
      </c>
      <c r="I337" s="52">
        <f t="shared" si="14"/>
        <v>0</v>
      </c>
      <c r="J337" s="52">
        <f t="shared" si="14"/>
        <v>0</v>
      </c>
      <c r="K337" s="52">
        <f t="shared" si="14"/>
        <v>0</v>
      </c>
      <c r="L337" s="52">
        <f t="shared" si="14"/>
        <v>0</v>
      </c>
      <c r="M337" s="52">
        <v>0</v>
      </c>
      <c r="N337" s="52">
        <v>0</v>
      </c>
      <c r="O337" s="52">
        <v>0</v>
      </c>
      <c r="P337" s="52">
        <v>0</v>
      </c>
      <c r="Q337" s="52">
        <v>0</v>
      </c>
      <c r="R337" s="52">
        <v>0</v>
      </c>
      <c r="S337" s="52">
        <v>868.1</v>
      </c>
      <c r="T337" s="52">
        <v>868.1</v>
      </c>
      <c r="U337" s="52">
        <v>0</v>
      </c>
      <c r="V337" s="52">
        <v>0</v>
      </c>
      <c r="W337" s="52">
        <v>0</v>
      </c>
      <c r="X337" s="52">
        <v>0</v>
      </c>
      <c r="Y337" s="52">
        <v>32517.1</v>
      </c>
      <c r="Z337" s="52">
        <v>32517.1</v>
      </c>
      <c r="AA337" s="52">
        <v>0</v>
      </c>
      <c r="AB337" s="52">
        <v>0</v>
      </c>
      <c r="AC337" s="52">
        <v>0</v>
      </c>
      <c r="AD337" s="52">
        <v>0</v>
      </c>
    </row>
    <row r="338" spans="1:30">
      <c r="A338" s="137" t="s">
        <v>125</v>
      </c>
      <c r="B338" s="137" t="s">
        <v>131</v>
      </c>
      <c r="C338" s="137" t="s">
        <v>123</v>
      </c>
      <c r="D338" s="137"/>
      <c r="E338" s="137" t="s">
        <v>197</v>
      </c>
      <c r="F338" s="52">
        <f t="shared" si="15"/>
        <v>79319</v>
      </c>
      <c r="G338" s="52">
        <f t="shared" si="14"/>
        <v>52606</v>
      </c>
      <c r="H338" s="52">
        <f t="shared" si="14"/>
        <v>49312</v>
      </c>
      <c r="I338" s="52">
        <f t="shared" si="14"/>
        <v>3294</v>
      </c>
      <c r="J338" s="52">
        <f t="shared" si="14"/>
        <v>24489.599999999999</v>
      </c>
      <c r="K338" s="52">
        <f t="shared" si="14"/>
        <v>2223.4</v>
      </c>
      <c r="L338" s="52">
        <f t="shared" si="14"/>
        <v>0</v>
      </c>
      <c r="M338" s="52">
        <v>4848.3999999999996</v>
      </c>
      <c r="N338" s="52">
        <v>4848.3999999999996</v>
      </c>
      <c r="O338" s="52">
        <v>0</v>
      </c>
      <c r="P338" s="52">
        <v>24481.3</v>
      </c>
      <c r="Q338" s="52">
        <v>2223.4</v>
      </c>
      <c r="R338" s="52">
        <v>0</v>
      </c>
      <c r="S338" s="52">
        <v>211.2</v>
      </c>
      <c r="T338" s="52">
        <v>211.2</v>
      </c>
      <c r="U338" s="52">
        <v>0</v>
      </c>
      <c r="V338" s="52">
        <v>0</v>
      </c>
      <c r="W338" s="52">
        <v>0</v>
      </c>
      <c r="X338" s="52">
        <v>0</v>
      </c>
      <c r="Y338" s="52">
        <v>47546.400000000001</v>
      </c>
      <c r="Z338" s="52">
        <v>44252.4</v>
      </c>
      <c r="AA338" s="52">
        <v>3294</v>
      </c>
      <c r="AB338" s="52">
        <v>8.3000000000000007</v>
      </c>
      <c r="AC338" s="52">
        <v>0</v>
      </c>
      <c r="AD338" s="52">
        <v>0</v>
      </c>
    </row>
    <row r="339" spans="1:30">
      <c r="A339" s="137"/>
      <c r="B339" s="137"/>
      <c r="C339" s="137" t="s">
        <v>198</v>
      </c>
      <c r="D339" s="137" t="s">
        <v>58</v>
      </c>
      <c r="E339" s="137" t="s">
        <v>197</v>
      </c>
      <c r="F339" s="52">
        <f t="shared" si="15"/>
        <v>39337.9</v>
      </c>
      <c r="G339" s="52">
        <f t="shared" si="14"/>
        <v>12624.9</v>
      </c>
      <c r="H339" s="52">
        <f t="shared" si="14"/>
        <v>9330.9</v>
      </c>
      <c r="I339" s="52">
        <f t="shared" si="14"/>
        <v>3294</v>
      </c>
      <c r="J339" s="52">
        <f t="shared" si="14"/>
        <v>24489.599999999999</v>
      </c>
      <c r="K339" s="52">
        <f t="shared" si="14"/>
        <v>2223.4</v>
      </c>
      <c r="L339" s="52">
        <f t="shared" si="14"/>
        <v>0</v>
      </c>
      <c r="M339" s="52">
        <v>0</v>
      </c>
      <c r="N339" s="52">
        <v>0</v>
      </c>
      <c r="O339" s="52">
        <v>0</v>
      </c>
      <c r="P339" s="52">
        <v>24481.3</v>
      </c>
      <c r="Q339" s="52">
        <v>2223.4</v>
      </c>
      <c r="R339" s="52">
        <v>0</v>
      </c>
      <c r="S339" s="52">
        <v>0</v>
      </c>
      <c r="T339" s="52">
        <v>0</v>
      </c>
      <c r="U339" s="52">
        <v>0</v>
      </c>
      <c r="V339" s="52">
        <v>0</v>
      </c>
      <c r="W339" s="52">
        <v>0</v>
      </c>
      <c r="X339" s="52">
        <v>0</v>
      </c>
      <c r="Y339" s="52">
        <v>12624.9</v>
      </c>
      <c r="Z339" s="52">
        <v>9330.9</v>
      </c>
      <c r="AA339" s="52">
        <v>3294</v>
      </c>
      <c r="AB339" s="52">
        <v>8.3000000000000007</v>
      </c>
      <c r="AC339" s="52">
        <v>0</v>
      </c>
      <c r="AD339" s="52">
        <v>0</v>
      </c>
    </row>
    <row r="340" spans="1:30">
      <c r="A340" s="137"/>
      <c r="B340" s="137"/>
      <c r="C340" s="137"/>
      <c r="D340" s="137" t="s">
        <v>153</v>
      </c>
      <c r="E340" s="51" t="s">
        <v>58</v>
      </c>
      <c r="F340" s="52">
        <f t="shared" si="15"/>
        <v>36006</v>
      </c>
      <c r="G340" s="52">
        <f t="shared" si="14"/>
        <v>12029.1</v>
      </c>
      <c r="H340" s="52">
        <f t="shared" si="14"/>
        <v>8735.1</v>
      </c>
      <c r="I340" s="52">
        <f t="shared" si="14"/>
        <v>3294</v>
      </c>
      <c r="J340" s="52">
        <f t="shared" si="14"/>
        <v>22072.2</v>
      </c>
      <c r="K340" s="52">
        <f t="shared" si="14"/>
        <v>1904.7</v>
      </c>
      <c r="L340" s="52">
        <f t="shared" si="14"/>
        <v>0</v>
      </c>
      <c r="M340" s="52">
        <v>0</v>
      </c>
      <c r="N340" s="52">
        <v>0</v>
      </c>
      <c r="O340" s="52">
        <v>0</v>
      </c>
      <c r="P340" s="52">
        <v>22063.9</v>
      </c>
      <c r="Q340" s="52">
        <v>1904.7</v>
      </c>
      <c r="R340" s="52">
        <v>0</v>
      </c>
      <c r="S340" s="52">
        <v>0</v>
      </c>
      <c r="T340" s="52">
        <v>0</v>
      </c>
      <c r="U340" s="52">
        <v>0</v>
      </c>
      <c r="V340" s="52">
        <v>0</v>
      </c>
      <c r="W340" s="52">
        <v>0</v>
      </c>
      <c r="X340" s="52">
        <v>0</v>
      </c>
      <c r="Y340" s="52">
        <v>12029.1</v>
      </c>
      <c r="Z340" s="52">
        <v>8735.1</v>
      </c>
      <c r="AA340" s="52">
        <v>3294</v>
      </c>
      <c r="AB340" s="52">
        <v>8.3000000000000007</v>
      </c>
      <c r="AC340" s="52">
        <v>0</v>
      </c>
      <c r="AD340" s="52">
        <v>0</v>
      </c>
    </row>
    <row r="341" spans="1:30">
      <c r="A341" s="137"/>
      <c r="B341" s="137"/>
      <c r="C341" s="137"/>
      <c r="D341" s="137"/>
      <c r="E341" s="51" t="s">
        <v>199</v>
      </c>
      <c r="F341" s="52">
        <f t="shared" si="15"/>
        <v>7666.4</v>
      </c>
      <c r="G341" s="52">
        <f t="shared" si="14"/>
        <v>0</v>
      </c>
      <c r="H341" s="52">
        <f t="shared" si="14"/>
        <v>0</v>
      </c>
      <c r="I341" s="52">
        <f t="shared" si="14"/>
        <v>0</v>
      </c>
      <c r="J341" s="52">
        <f t="shared" si="14"/>
        <v>7057.2</v>
      </c>
      <c r="K341" s="52">
        <f t="shared" si="14"/>
        <v>609.20000000000005</v>
      </c>
      <c r="L341" s="52">
        <f t="shared" si="14"/>
        <v>0</v>
      </c>
      <c r="M341" s="52">
        <v>0</v>
      </c>
      <c r="N341" s="52">
        <v>0</v>
      </c>
      <c r="O341" s="52">
        <v>0</v>
      </c>
      <c r="P341" s="52">
        <v>7057.2</v>
      </c>
      <c r="Q341" s="52">
        <v>609.20000000000005</v>
      </c>
      <c r="R341" s="52">
        <v>0</v>
      </c>
      <c r="S341" s="52">
        <v>0</v>
      </c>
      <c r="T341" s="52">
        <v>0</v>
      </c>
      <c r="U341" s="52">
        <v>0</v>
      </c>
      <c r="V341" s="52">
        <v>0</v>
      </c>
      <c r="W341" s="52">
        <v>0</v>
      </c>
      <c r="X341" s="52">
        <v>0</v>
      </c>
      <c r="Y341" s="52">
        <v>0</v>
      </c>
      <c r="Z341" s="52">
        <v>0</v>
      </c>
      <c r="AA341" s="52">
        <v>0</v>
      </c>
      <c r="AB341" s="52">
        <v>0</v>
      </c>
      <c r="AC341" s="52">
        <v>0</v>
      </c>
      <c r="AD341" s="52">
        <v>0</v>
      </c>
    </row>
    <row r="342" spans="1:30" ht="31.2">
      <c r="A342" s="137"/>
      <c r="B342" s="137"/>
      <c r="C342" s="137"/>
      <c r="D342" s="137"/>
      <c r="E342" s="51" t="s">
        <v>200</v>
      </c>
      <c r="F342" s="52">
        <f t="shared" si="15"/>
        <v>12712.499999999998</v>
      </c>
      <c r="G342" s="52">
        <f t="shared" si="14"/>
        <v>5968.4</v>
      </c>
      <c r="H342" s="52">
        <f t="shared" si="14"/>
        <v>5968.4</v>
      </c>
      <c r="I342" s="52">
        <f t="shared" si="14"/>
        <v>0</v>
      </c>
      <c r="J342" s="52">
        <f t="shared" si="14"/>
        <v>6208.2</v>
      </c>
      <c r="K342" s="52">
        <f t="shared" si="14"/>
        <v>535.9</v>
      </c>
      <c r="L342" s="52">
        <f t="shared" si="14"/>
        <v>0</v>
      </c>
      <c r="M342" s="52">
        <v>0</v>
      </c>
      <c r="N342" s="52">
        <v>0</v>
      </c>
      <c r="O342" s="52">
        <v>0</v>
      </c>
      <c r="P342" s="52">
        <v>6208.2</v>
      </c>
      <c r="Q342" s="52">
        <v>535.9</v>
      </c>
      <c r="R342" s="52">
        <v>0</v>
      </c>
      <c r="S342" s="52">
        <v>0</v>
      </c>
      <c r="T342" s="52">
        <v>0</v>
      </c>
      <c r="U342" s="52">
        <v>0</v>
      </c>
      <c r="V342" s="52">
        <v>0</v>
      </c>
      <c r="W342" s="52">
        <v>0</v>
      </c>
      <c r="X342" s="52">
        <v>0</v>
      </c>
      <c r="Y342" s="52">
        <v>5968.4</v>
      </c>
      <c r="Z342" s="52">
        <v>5968.4</v>
      </c>
      <c r="AA342" s="52">
        <v>0</v>
      </c>
      <c r="AB342" s="52">
        <v>0</v>
      </c>
      <c r="AC342" s="52">
        <v>0</v>
      </c>
      <c r="AD342" s="52">
        <v>0</v>
      </c>
    </row>
    <row r="343" spans="1:30">
      <c r="A343" s="137"/>
      <c r="B343" s="137"/>
      <c r="C343" s="137"/>
      <c r="D343" s="137"/>
      <c r="E343" s="51" t="s">
        <v>201</v>
      </c>
      <c r="F343" s="52">
        <f t="shared" si="15"/>
        <v>227</v>
      </c>
      <c r="G343" s="52">
        <f t="shared" si="14"/>
        <v>0</v>
      </c>
      <c r="H343" s="52">
        <f t="shared" si="14"/>
        <v>0</v>
      </c>
      <c r="I343" s="52">
        <f t="shared" si="14"/>
        <v>0</v>
      </c>
      <c r="J343" s="52">
        <f t="shared" si="14"/>
        <v>209</v>
      </c>
      <c r="K343" s="52">
        <f t="shared" si="14"/>
        <v>18</v>
      </c>
      <c r="L343" s="52">
        <f t="shared" si="14"/>
        <v>0</v>
      </c>
      <c r="M343" s="52">
        <v>0</v>
      </c>
      <c r="N343" s="52">
        <v>0</v>
      </c>
      <c r="O343" s="52">
        <v>0</v>
      </c>
      <c r="P343" s="52">
        <v>209</v>
      </c>
      <c r="Q343" s="52">
        <v>18</v>
      </c>
      <c r="R343" s="52">
        <v>0</v>
      </c>
      <c r="S343" s="52">
        <v>0</v>
      </c>
      <c r="T343" s="52">
        <v>0</v>
      </c>
      <c r="U343" s="52">
        <v>0</v>
      </c>
      <c r="V343" s="52">
        <v>0</v>
      </c>
      <c r="W343" s="52">
        <v>0</v>
      </c>
      <c r="X343" s="52">
        <v>0</v>
      </c>
      <c r="Y343" s="52">
        <v>0</v>
      </c>
      <c r="Z343" s="52">
        <v>0</v>
      </c>
      <c r="AA343" s="52">
        <v>0</v>
      </c>
      <c r="AB343" s="52">
        <v>0</v>
      </c>
      <c r="AC343" s="52">
        <v>0</v>
      </c>
      <c r="AD343" s="52">
        <v>0</v>
      </c>
    </row>
    <row r="344" spans="1:30">
      <c r="A344" s="137"/>
      <c r="B344" s="137"/>
      <c r="C344" s="137"/>
      <c r="D344" s="137"/>
      <c r="E344" s="51" t="s">
        <v>202</v>
      </c>
      <c r="F344" s="52">
        <f t="shared" si="15"/>
        <v>3747.2</v>
      </c>
      <c r="G344" s="52">
        <f t="shared" si="14"/>
        <v>3294</v>
      </c>
      <c r="H344" s="52">
        <f t="shared" si="14"/>
        <v>0</v>
      </c>
      <c r="I344" s="52">
        <f t="shared" si="14"/>
        <v>3294</v>
      </c>
      <c r="J344" s="52">
        <f t="shared" si="14"/>
        <v>417.2</v>
      </c>
      <c r="K344" s="52">
        <f t="shared" si="14"/>
        <v>36</v>
      </c>
      <c r="L344" s="52">
        <f t="shared" si="14"/>
        <v>0</v>
      </c>
      <c r="M344" s="52">
        <v>0</v>
      </c>
      <c r="N344" s="52">
        <v>0</v>
      </c>
      <c r="O344" s="52">
        <v>0</v>
      </c>
      <c r="P344" s="52">
        <v>417.2</v>
      </c>
      <c r="Q344" s="52">
        <v>36</v>
      </c>
      <c r="R344" s="52">
        <v>0</v>
      </c>
      <c r="S344" s="52">
        <v>0</v>
      </c>
      <c r="T344" s="52">
        <v>0</v>
      </c>
      <c r="U344" s="52">
        <v>0</v>
      </c>
      <c r="V344" s="52">
        <v>0</v>
      </c>
      <c r="W344" s="52">
        <v>0</v>
      </c>
      <c r="X344" s="52">
        <v>0</v>
      </c>
      <c r="Y344" s="52">
        <v>3294</v>
      </c>
      <c r="Z344" s="52">
        <v>0</v>
      </c>
      <c r="AA344" s="52">
        <v>3294</v>
      </c>
      <c r="AB344" s="52">
        <v>0</v>
      </c>
      <c r="AC344" s="52">
        <v>0</v>
      </c>
      <c r="AD344" s="52">
        <v>0</v>
      </c>
    </row>
    <row r="345" spans="1:30" ht="31.2">
      <c r="A345" s="137"/>
      <c r="B345" s="137"/>
      <c r="C345" s="137"/>
      <c r="D345" s="137"/>
      <c r="E345" s="51" t="s">
        <v>203</v>
      </c>
      <c r="F345" s="52">
        <f t="shared" si="15"/>
        <v>1029</v>
      </c>
      <c r="G345" s="52">
        <f t="shared" si="14"/>
        <v>0</v>
      </c>
      <c r="H345" s="52">
        <f t="shared" si="14"/>
        <v>0</v>
      </c>
      <c r="I345" s="52">
        <f t="shared" si="14"/>
        <v>0</v>
      </c>
      <c r="J345" s="52">
        <f t="shared" si="14"/>
        <v>947.2</v>
      </c>
      <c r="K345" s="52">
        <f t="shared" si="14"/>
        <v>81.8</v>
      </c>
      <c r="L345" s="52">
        <f t="shared" si="14"/>
        <v>0</v>
      </c>
      <c r="M345" s="52">
        <v>0</v>
      </c>
      <c r="N345" s="52">
        <v>0</v>
      </c>
      <c r="O345" s="52">
        <v>0</v>
      </c>
      <c r="P345" s="52">
        <v>947.2</v>
      </c>
      <c r="Q345" s="52">
        <v>81.8</v>
      </c>
      <c r="R345" s="52">
        <v>0</v>
      </c>
      <c r="S345" s="52">
        <v>0</v>
      </c>
      <c r="T345" s="52">
        <v>0</v>
      </c>
      <c r="U345" s="52">
        <v>0</v>
      </c>
      <c r="V345" s="52">
        <v>0</v>
      </c>
      <c r="W345" s="52">
        <v>0</v>
      </c>
      <c r="X345" s="52">
        <v>0</v>
      </c>
      <c r="Y345" s="52">
        <v>0</v>
      </c>
      <c r="Z345" s="52">
        <v>0</v>
      </c>
      <c r="AA345" s="52">
        <v>0</v>
      </c>
      <c r="AB345" s="52">
        <v>0</v>
      </c>
      <c r="AC345" s="52">
        <v>0</v>
      </c>
      <c r="AD345" s="52">
        <v>0</v>
      </c>
    </row>
    <row r="346" spans="1:30">
      <c r="A346" s="137"/>
      <c r="B346" s="137"/>
      <c r="C346" s="137"/>
      <c r="D346" s="137"/>
      <c r="E346" s="51" t="s">
        <v>204</v>
      </c>
      <c r="F346" s="52">
        <f t="shared" si="15"/>
        <v>2992.7999999999997</v>
      </c>
      <c r="G346" s="52">
        <f t="shared" si="14"/>
        <v>2766.7</v>
      </c>
      <c r="H346" s="52">
        <f t="shared" si="14"/>
        <v>2766.7</v>
      </c>
      <c r="I346" s="52">
        <f t="shared" si="14"/>
        <v>0</v>
      </c>
      <c r="J346" s="52">
        <f t="shared" si="14"/>
        <v>208.1</v>
      </c>
      <c r="K346" s="52">
        <f t="shared" si="14"/>
        <v>18</v>
      </c>
      <c r="L346" s="52">
        <f t="shared" si="14"/>
        <v>0</v>
      </c>
      <c r="M346" s="52">
        <v>0</v>
      </c>
      <c r="N346" s="52">
        <v>0</v>
      </c>
      <c r="O346" s="52">
        <v>0</v>
      </c>
      <c r="P346" s="52">
        <v>208.1</v>
      </c>
      <c r="Q346" s="52">
        <v>18</v>
      </c>
      <c r="R346" s="52">
        <v>0</v>
      </c>
      <c r="S346" s="52">
        <v>0</v>
      </c>
      <c r="T346" s="52">
        <v>0</v>
      </c>
      <c r="U346" s="52">
        <v>0</v>
      </c>
      <c r="V346" s="52">
        <v>0</v>
      </c>
      <c r="W346" s="52">
        <v>0</v>
      </c>
      <c r="X346" s="52">
        <v>0</v>
      </c>
      <c r="Y346" s="52">
        <v>2766.7</v>
      </c>
      <c r="Z346" s="52">
        <v>2766.7</v>
      </c>
      <c r="AA346" s="52">
        <v>0</v>
      </c>
      <c r="AB346" s="52">
        <v>0</v>
      </c>
      <c r="AC346" s="52">
        <v>0</v>
      </c>
      <c r="AD346" s="52">
        <v>0</v>
      </c>
    </row>
    <row r="347" spans="1:30">
      <c r="A347" s="137"/>
      <c r="B347" s="137"/>
      <c r="C347" s="137"/>
      <c r="D347" s="137"/>
      <c r="E347" s="51" t="s">
        <v>55</v>
      </c>
      <c r="F347" s="52">
        <f t="shared" si="15"/>
        <v>7631.1</v>
      </c>
      <c r="G347" s="52">
        <f t="shared" si="14"/>
        <v>0</v>
      </c>
      <c r="H347" s="52">
        <f t="shared" si="14"/>
        <v>0</v>
      </c>
      <c r="I347" s="52">
        <f t="shared" si="14"/>
        <v>0</v>
      </c>
      <c r="J347" s="52">
        <f t="shared" si="14"/>
        <v>7025.3</v>
      </c>
      <c r="K347" s="52">
        <f t="shared" si="14"/>
        <v>605.79999999999995</v>
      </c>
      <c r="L347" s="52">
        <f t="shared" si="14"/>
        <v>0</v>
      </c>
      <c r="M347" s="52">
        <v>0</v>
      </c>
      <c r="N347" s="52">
        <v>0</v>
      </c>
      <c r="O347" s="52">
        <v>0</v>
      </c>
      <c r="P347" s="52">
        <v>7017</v>
      </c>
      <c r="Q347" s="52">
        <v>605.79999999999995</v>
      </c>
      <c r="R347" s="52">
        <v>0</v>
      </c>
      <c r="S347" s="52">
        <v>0</v>
      </c>
      <c r="T347" s="52">
        <v>0</v>
      </c>
      <c r="U347" s="52">
        <v>0</v>
      </c>
      <c r="V347" s="52">
        <v>0</v>
      </c>
      <c r="W347" s="52">
        <v>0</v>
      </c>
      <c r="X347" s="52">
        <v>0</v>
      </c>
      <c r="Y347" s="52">
        <v>0</v>
      </c>
      <c r="Z347" s="52">
        <v>0</v>
      </c>
      <c r="AA347" s="52">
        <v>0</v>
      </c>
      <c r="AB347" s="52">
        <v>8.3000000000000007</v>
      </c>
      <c r="AC347" s="52">
        <v>0</v>
      </c>
      <c r="AD347" s="52">
        <v>0</v>
      </c>
    </row>
    <row r="348" spans="1:30">
      <c r="A348" s="137"/>
      <c r="B348" s="137"/>
      <c r="C348" s="137"/>
      <c r="D348" s="137" t="s">
        <v>154</v>
      </c>
      <c r="E348" s="51" t="s">
        <v>58</v>
      </c>
      <c r="F348" s="52">
        <f t="shared" si="15"/>
        <v>2714.4</v>
      </c>
      <c r="G348" s="52">
        <f t="shared" si="14"/>
        <v>0</v>
      </c>
      <c r="H348" s="52">
        <f t="shared" si="14"/>
        <v>0</v>
      </c>
      <c r="I348" s="52">
        <f t="shared" si="14"/>
        <v>0</v>
      </c>
      <c r="J348" s="52">
        <f t="shared" si="14"/>
        <v>2397.4</v>
      </c>
      <c r="K348" s="52">
        <f t="shared" si="14"/>
        <v>317</v>
      </c>
      <c r="L348" s="52">
        <f t="shared" si="14"/>
        <v>0</v>
      </c>
      <c r="M348" s="52">
        <v>0</v>
      </c>
      <c r="N348" s="52">
        <v>0</v>
      </c>
      <c r="O348" s="52">
        <v>0</v>
      </c>
      <c r="P348" s="52">
        <v>2397.4</v>
      </c>
      <c r="Q348" s="52">
        <v>317</v>
      </c>
      <c r="R348" s="52">
        <v>0</v>
      </c>
      <c r="S348" s="52">
        <v>0</v>
      </c>
      <c r="T348" s="52">
        <v>0</v>
      </c>
      <c r="U348" s="52">
        <v>0</v>
      </c>
      <c r="V348" s="52">
        <v>0</v>
      </c>
      <c r="W348" s="52">
        <v>0</v>
      </c>
      <c r="X348" s="52">
        <v>0</v>
      </c>
      <c r="Y348" s="52">
        <v>0</v>
      </c>
      <c r="Z348" s="52">
        <v>0</v>
      </c>
      <c r="AA348" s="52">
        <v>0</v>
      </c>
      <c r="AB348" s="52">
        <v>0</v>
      </c>
      <c r="AC348" s="52">
        <v>0</v>
      </c>
      <c r="AD348" s="52">
        <v>0</v>
      </c>
    </row>
    <row r="349" spans="1:30">
      <c r="A349" s="137"/>
      <c r="B349" s="137"/>
      <c r="C349" s="137"/>
      <c r="D349" s="137"/>
      <c r="E349" s="51" t="s">
        <v>205</v>
      </c>
      <c r="F349" s="52">
        <f t="shared" si="15"/>
        <v>903.5</v>
      </c>
      <c r="G349" s="52">
        <f t="shared" si="14"/>
        <v>0</v>
      </c>
      <c r="H349" s="52">
        <f t="shared" si="14"/>
        <v>0</v>
      </c>
      <c r="I349" s="52">
        <f t="shared" si="14"/>
        <v>0</v>
      </c>
      <c r="J349" s="52">
        <f t="shared" si="14"/>
        <v>831.7</v>
      </c>
      <c r="K349" s="52">
        <f t="shared" si="14"/>
        <v>71.8</v>
      </c>
      <c r="L349" s="52">
        <f t="shared" si="14"/>
        <v>0</v>
      </c>
      <c r="M349" s="52">
        <v>0</v>
      </c>
      <c r="N349" s="52">
        <v>0</v>
      </c>
      <c r="O349" s="52">
        <v>0</v>
      </c>
      <c r="P349" s="52">
        <v>831.7</v>
      </c>
      <c r="Q349" s="52">
        <v>71.8</v>
      </c>
      <c r="R349" s="52">
        <v>0</v>
      </c>
      <c r="S349" s="52">
        <v>0</v>
      </c>
      <c r="T349" s="52">
        <v>0</v>
      </c>
      <c r="U349" s="52">
        <v>0</v>
      </c>
      <c r="V349" s="52">
        <v>0</v>
      </c>
      <c r="W349" s="52">
        <v>0</v>
      </c>
      <c r="X349" s="52">
        <v>0</v>
      </c>
      <c r="Y349" s="52">
        <v>0</v>
      </c>
      <c r="Z349" s="52">
        <v>0</v>
      </c>
      <c r="AA349" s="52">
        <v>0</v>
      </c>
      <c r="AB349" s="52">
        <v>0</v>
      </c>
      <c r="AC349" s="52">
        <v>0</v>
      </c>
      <c r="AD349" s="52">
        <v>0</v>
      </c>
    </row>
    <row r="350" spans="1:30">
      <c r="A350" s="137"/>
      <c r="B350" s="137"/>
      <c r="C350" s="137"/>
      <c r="D350" s="137"/>
      <c r="E350" s="51" t="s">
        <v>206</v>
      </c>
      <c r="F350" s="52">
        <f t="shared" si="15"/>
        <v>835.19999999999993</v>
      </c>
      <c r="G350" s="52">
        <f t="shared" si="14"/>
        <v>0</v>
      </c>
      <c r="H350" s="52">
        <f t="shared" si="14"/>
        <v>0</v>
      </c>
      <c r="I350" s="52">
        <f t="shared" si="14"/>
        <v>0</v>
      </c>
      <c r="J350" s="52">
        <f t="shared" si="14"/>
        <v>768.8</v>
      </c>
      <c r="K350" s="52">
        <f t="shared" si="14"/>
        <v>66.400000000000006</v>
      </c>
      <c r="L350" s="52">
        <f t="shared" si="14"/>
        <v>0</v>
      </c>
      <c r="M350" s="52">
        <v>0</v>
      </c>
      <c r="N350" s="52">
        <v>0</v>
      </c>
      <c r="O350" s="52">
        <v>0</v>
      </c>
      <c r="P350" s="52">
        <v>768.8</v>
      </c>
      <c r="Q350" s="52">
        <v>66.400000000000006</v>
      </c>
      <c r="R350" s="52">
        <v>0</v>
      </c>
      <c r="S350" s="52">
        <v>0</v>
      </c>
      <c r="T350" s="52">
        <v>0</v>
      </c>
      <c r="U350" s="52">
        <v>0</v>
      </c>
      <c r="V350" s="52">
        <v>0</v>
      </c>
      <c r="W350" s="52">
        <v>0</v>
      </c>
      <c r="X350" s="52">
        <v>0</v>
      </c>
      <c r="Y350" s="52">
        <v>0</v>
      </c>
      <c r="Z350" s="52">
        <v>0</v>
      </c>
      <c r="AA350" s="52">
        <v>0</v>
      </c>
      <c r="AB350" s="52">
        <v>0</v>
      </c>
      <c r="AC350" s="52">
        <v>0</v>
      </c>
      <c r="AD350" s="52">
        <v>0</v>
      </c>
    </row>
    <row r="351" spans="1:30">
      <c r="A351" s="137"/>
      <c r="B351" s="137"/>
      <c r="C351" s="137"/>
      <c r="D351" s="137"/>
      <c r="E351" s="51" t="s">
        <v>207</v>
      </c>
      <c r="F351" s="52">
        <f t="shared" si="15"/>
        <v>76.599999999999994</v>
      </c>
      <c r="G351" s="52">
        <f t="shared" si="14"/>
        <v>0</v>
      </c>
      <c r="H351" s="52">
        <f t="shared" si="14"/>
        <v>0</v>
      </c>
      <c r="I351" s="52">
        <f t="shared" si="14"/>
        <v>0</v>
      </c>
      <c r="J351" s="52">
        <f t="shared" si="14"/>
        <v>70.5</v>
      </c>
      <c r="K351" s="52">
        <f t="shared" si="14"/>
        <v>6.1</v>
      </c>
      <c r="L351" s="52">
        <f t="shared" si="14"/>
        <v>0</v>
      </c>
      <c r="M351" s="52">
        <v>0</v>
      </c>
      <c r="N351" s="52">
        <v>0</v>
      </c>
      <c r="O351" s="52">
        <v>0</v>
      </c>
      <c r="P351" s="52">
        <v>70.5</v>
      </c>
      <c r="Q351" s="52">
        <v>6.1</v>
      </c>
      <c r="R351" s="52">
        <v>0</v>
      </c>
      <c r="S351" s="52">
        <v>0</v>
      </c>
      <c r="T351" s="52">
        <v>0</v>
      </c>
      <c r="U351" s="52">
        <v>0</v>
      </c>
      <c r="V351" s="52">
        <v>0</v>
      </c>
      <c r="W351" s="52">
        <v>0</v>
      </c>
      <c r="X351" s="52">
        <v>0</v>
      </c>
      <c r="Y351" s="52">
        <v>0</v>
      </c>
      <c r="Z351" s="52">
        <v>0</v>
      </c>
      <c r="AA351" s="52">
        <v>0</v>
      </c>
      <c r="AB351" s="52">
        <v>0</v>
      </c>
      <c r="AC351" s="52">
        <v>0</v>
      </c>
      <c r="AD351" s="52">
        <v>0</v>
      </c>
    </row>
    <row r="352" spans="1:30" ht="31.2">
      <c r="A352" s="137"/>
      <c r="B352" s="137"/>
      <c r="C352" s="137"/>
      <c r="D352" s="137"/>
      <c r="E352" s="51" t="s">
        <v>208</v>
      </c>
      <c r="F352" s="52">
        <f t="shared" si="15"/>
        <v>55.3</v>
      </c>
      <c r="G352" s="52">
        <f t="shared" si="14"/>
        <v>0</v>
      </c>
      <c r="H352" s="52">
        <f t="shared" si="14"/>
        <v>0</v>
      </c>
      <c r="I352" s="52">
        <f t="shared" si="14"/>
        <v>0</v>
      </c>
      <c r="J352" s="52">
        <f t="shared" si="14"/>
        <v>50.9</v>
      </c>
      <c r="K352" s="52">
        <f t="shared" si="14"/>
        <v>4.4000000000000004</v>
      </c>
      <c r="L352" s="52">
        <f t="shared" si="14"/>
        <v>0</v>
      </c>
      <c r="M352" s="52">
        <v>0</v>
      </c>
      <c r="N352" s="52">
        <v>0</v>
      </c>
      <c r="O352" s="52">
        <v>0</v>
      </c>
      <c r="P352" s="52">
        <v>50.9</v>
      </c>
      <c r="Q352" s="52">
        <v>4.4000000000000004</v>
      </c>
      <c r="R352" s="52">
        <v>0</v>
      </c>
      <c r="S352" s="52">
        <v>0</v>
      </c>
      <c r="T352" s="52">
        <v>0</v>
      </c>
      <c r="U352" s="52">
        <v>0</v>
      </c>
      <c r="V352" s="52">
        <v>0</v>
      </c>
      <c r="W352" s="52">
        <v>0</v>
      </c>
      <c r="X352" s="52">
        <v>0</v>
      </c>
      <c r="Y352" s="52">
        <v>0</v>
      </c>
      <c r="Z352" s="52">
        <v>0</v>
      </c>
      <c r="AA352" s="52">
        <v>0</v>
      </c>
      <c r="AB352" s="52">
        <v>0</v>
      </c>
      <c r="AC352" s="52">
        <v>0</v>
      </c>
      <c r="AD352" s="52">
        <v>0</v>
      </c>
    </row>
    <row r="353" spans="1:30">
      <c r="A353" s="137"/>
      <c r="B353" s="137"/>
      <c r="C353" s="137"/>
      <c r="D353" s="137"/>
      <c r="E353" s="51" t="s">
        <v>209</v>
      </c>
      <c r="F353" s="52">
        <f t="shared" si="15"/>
        <v>110</v>
      </c>
      <c r="G353" s="52">
        <f t="shared" si="14"/>
        <v>0</v>
      </c>
      <c r="H353" s="52">
        <f t="shared" si="14"/>
        <v>0</v>
      </c>
      <c r="I353" s="52">
        <f t="shared" si="14"/>
        <v>0</v>
      </c>
      <c r="J353" s="52">
        <f t="shared" si="14"/>
        <v>0</v>
      </c>
      <c r="K353" s="52">
        <f t="shared" si="14"/>
        <v>110</v>
      </c>
      <c r="L353" s="52">
        <f t="shared" si="14"/>
        <v>0</v>
      </c>
      <c r="M353" s="52">
        <v>0</v>
      </c>
      <c r="N353" s="52">
        <v>0</v>
      </c>
      <c r="O353" s="52">
        <v>0</v>
      </c>
      <c r="P353" s="52">
        <v>0</v>
      </c>
      <c r="Q353" s="52">
        <v>110</v>
      </c>
      <c r="R353" s="52">
        <v>0</v>
      </c>
      <c r="S353" s="52">
        <v>0</v>
      </c>
      <c r="T353" s="52">
        <v>0</v>
      </c>
      <c r="U353" s="52">
        <v>0</v>
      </c>
      <c r="V353" s="52">
        <v>0</v>
      </c>
      <c r="W353" s="52">
        <v>0</v>
      </c>
      <c r="X353" s="52">
        <v>0</v>
      </c>
      <c r="Y353" s="52">
        <v>0</v>
      </c>
      <c r="Z353" s="52">
        <v>0</v>
      </c>
      <c r="AA353" s="52">
        <v>0</v>
      </c>
      <c r="AB353" s="52">
        <v>0</v>
      </c>
      <c r="AC353" s="52">
        <v>0</v>
      </c>
      <c r="AD353" s="52">
        <v>0</v>
      </c>
    </row>
    <row r="354" spans="1:30">
      <c r="A354" s="137"/>
      <c r="B354" s="137"/>
      <c r="C354" s="137"/>
      <c r="D354" s="137"/>
      <c r="E354" s="51" t="s">
        <v>55</v>
      </c>
      <c r="F354" s="52">
        <f t="shared" si="15"/>
        <v>733.8</v>
      </c>
      <c r="G354" s="52">
        <f t="shared" si="14"/>
        <v>0</v>
      </c>
      <c r="H354" s="52">
        <f t="shared" si="14"/>
        <v>0</v>
      </c>
      <c r="I354" s="52">
        <f t="shared" si="14"/>
        <v>0</v>
      </c>
      <c r="J354" s="52">
        <f t="shared" ref="G354:L396" si="16">SUM(P354,V354,AB354)</f>
        <v>675.5</v>
      </c>
      <c r="K354" s="52">
        <f t="shared" si="16"/>
        <v>58.3</v>
      </c>
      <c r="L354" s="52">
        <f t="shared" si="16"/>
        <v>0</v>
      </c>
      <c r="M354" s="52">
        <v>0</v>
      </c>
      <c r="N354" s="52">
        <v>0</v>
      </c>
      <c r="O354" s="52">
        <v>0</v>
      </c>
      <c r="P354" s="52">
        <v>675.5</v>
      </c>
      <c r="Q354" s="52">
        <v>58.3</v>
      </c>
      <c r="R354" s="52">
        <v>0</v>
      </c>
      <c r="S354" s="52">
        <v>0</v>
      </c>
      <c r="T354" s="52">
        <v>0</v>
      </c>
      <c r="U354" s="52">
        <v>0</v>
      </c>
      <c r="V354" s="52">
        <v>0</v>
      </c>
      <c r="W354" s="52">
        <v>0</v>
      </c>
      <c r="X354" s="52">
        <v>0</v>
      </c>
      <c r="Y354" s="52">
        <v>0</v>
      </c>
      <c r="Z354" s="52">
        <v>0</v>
      </c>
      <c r="AA354" s="52">
        <v>0</v>
      </c>
      <c r="AB354" s="52">
        <v>0</v>
      </c>
      <c r="AC354" s="52">
        <v>0</v>
      </c>
      <c r="AD354" s="52">
        <v>0</v>
      </c>
    </row>
    <row r="355" spans="1:30" ht="62.4">
      <c r="A355" s="137"/>
      <c r="B355" s="137"/>
      <c r="C355" s="137"/>
      <c r="D355" s="51" t="s">
        <v>210</v>
      </c>
      <c r="E355" s="51" t="s">
        <v>233</v>
      </c>
      <c r="F355" s="52">
        <f t="shared" si="15"/>
        <v>617.5</v>
      </c>
      <c r="G355" s="52">
        <f t="shared" si="16"/>
        <v>595.79999999999995</v>
      </c>
      <c r="H355" s="52">
        <f t="shared" si="16"/>
        <v>595.79999999999995</v>
      </c>
      <c r="I355" s="52">
        <f t="shared" si="16"/>
        <v>0</v>
      </c>
      <c r="J355" s="52">
        <f t="shared" si="16"/>
        <v>20</v>
      </c>
      <c r="K355" s="52">
        <f t="shared" si="16"/>
        <v>1.7</v>
      </c>
      <c r="L355" s="52">
        <f t="shared" si="16"/>
        <v>0</v>
      </c>
      <c r="M355" s="52">
        <v>0</v>
      </c>
      <c r="N355" s="52">
        <v>0</v>
      </c>
      <c r="O355" s="52">
        <v>0</v>
      </c>
      <c r="P355" s="52">
        <v>20</v>
      </c>
      <c r="Q355" s="52">
        <v>1.7</v>
      </c>
      <c r="R355" s="52">
        <v>0</v>
      </c>
      <c r="S355" s="52">
        <v>0</v>
      </c>
      <c r="T355" s="52">
        <v>0</v>
      </c>
      <c r="U355" s="52">
        <v>0</v>
      </c>
      <c r="V355" s="52">
        <v>0</v>
      </c>
      <c r="W355" s="52">
        <v>0</v>
      </c>
      <c r="X355" s="52">
        <v>0</v>
      </c>
      <c r="Y355" s="52">
        <v>595.79999999999995</v>
      </c>
      <c r="Z355" s="52">
        <v>595.79999999999995</v>
      </c>
      <c r="AA355" s="52">
        <v>0</v>
      </c>
      <c r="AB355" s="52">
        <v>0</v>
      </c>
      <c r="AC355" s="52">
        <v>0</v>
      </c>
      <c r="AD355" s="52">
        <v>0</v>
      </c>
    </row>
    <row r="356" spans="1:30">
      <c r="A356" s="137"/>
      <c r="B356" s="137"/>
      <c r="C356" s="137"/>
      <c r="D356" s="137" t="s">
        <v>211</v>
      </c>
      <c r="E356" s="137" t="s">
        <v>197</v>
      </c>
      <c r="F356" s="52">
        <f t="shared" si="15"/>
        <v>0</v>
      </c>
      <c r="G356" s="52">
        <f t="shared" si="16"/>
        <v>0</v>
      </c>
      <c r="H356" s="52">
        <f t="shared" si="16"/>
        <v>0</v>
      </c>
      <c r="I356" s="52">
        <f t="shared" si="16"/>
        <v>0</v>
      </c>
      <c r="J356" s="52">
        <f t="shared" si="16"/>
        <v>0</v>
      </c>
      <c r="K356" s="52">
        <f t="shared" si="16"/>
        <v>0</v>
      </c>
      <c r="L356" s="52">
        <f t="shared" si="16"/>
        <v>0</v>
      </c>
      <c r="M356" s="52">
        <v>0</v>
      </c>
      <c r="N356" s="52">
        <v>0</v>
      </c>
      <c r="O356" s="52">
        <v>0</v>
      </c>
      <c r="P356" s="52">
        <v>0</v>
      </c>
      <c r="Q356" s="52">
        <v>0</v>
      </c>
      <c r="R356" s="52">
        <v>0</v>
      </c>
      <c r="S356" s="52">
        <v>0</v>
      </c>
      <c r="T356" s="52">
        <v>0</v>
      </c>
      <c r="U356" s="52">
        <v>0</v>
      </c>
      <c r="V356" s="52">
        <v>0</v>
      </c>
      <c r="W356" s="52">
        <v>0</v>
      </c>
      <c r="X356" s="52">
        <v>0</v>
      </c>
      <c r="Y356" s="52">
        <v>0</v>
      </c>
      <c r="Z356" s="52">
        <v>0</v>
      </c>
      <c r="AA356" s="52">
        <v>0</v>
      </c>
      <c r="AB356" s="52">
        <v>0</v>
      </c>
      <c r="AC356" s="52">
        <v>0</v>
      </c>
      <c r="AD356" s="52">
        <v>0</v>
      </c>
    </row>
    <row r="357" spans="1:30">
      <c r="A357" s="137"/>
      <c r="B357" s="137"/>
      <c r="C357" s="137" t="s">
        <v>212</v>
      </c>
      <c r="D357" s="137" t="s">
        <v>58</v>
      </c>
      <c r="E357" s="137" t="s">
        <v>197</v>
      </c>
      <c r="F357" s="52">
        <f t="shared" si="15"/>
        <v>18055.3</v>
      </c>
      <c r="G357" s="52">
        <f t="shared" si="16"/>
        <v>18055.3</v>
      </c>
      <c r="H357" s="52">
        <f t="shared" si="16"/>
        <v>18055.3</v>
      </c>
      <c r="I357" s="52">
        <f t="shared" si="16"/>
        <v>0</v>
      </c>
      <c r="J357" s="52">
        <f t="shared" si="16"/>
        <v>0</v>
      </c>
      <c r="K357" s="52">
        <f t="shared" si="16"/>
        <v>0</v>
      </c>
      <c r="L357" s="52">
        <f t="shared" si="16"/>
        <v>0</v>
      </c>
      <c r="M357" s="52">
        <v>4848.3999999999996</v>
      </c>
      <c r="N357" s="52">
        <v>4848.3999999999996</v>
      </c>
      <c r="O357" s="52">
        <v>0</v>
      </c>
      <c r="P357" s="52">
        <v>0</v>
      </c>
      <c r="Q357" s="52">
        <v>0</v>
      </c>
      <c r="R357" s="52">
        <v>0</v>
      </c>
      <c r="S357" s="52">
        <v>0</v>
      </c>
      <c r="T357" s="52">
        <v>0</v>
      </c>
      <c r="U357" s="52">
        <v>0</v>
      </c>
      <c r="V357" s="52">
        <v>0</v>
      </c>
      <c r="W357" s="52">
        <v>0</v>
      </c>
      <c r="X357" s="52">
        <v>0</v>
      </c>
      <c r="Y357" s="52">
        <v>13206.9</v>
      </c>
      <c r="Z357" s="52">
        <v>13206.9</v>
      </c>
      <c r="AA357" s="52">
        <v>0</v>
      </c>
      <c r="AB357" s="52">
        <v>0</v>
      </c>
      <c r="AC357" s="52">
        <v>0</v>
      </c>
      <c r="AD357" s="52">
        <v>0</v>
      </c>
    </row>
    <row r="358" spans="1:30">
      <c r="A358" s="137"/>
      <c r="B358" s="137"/>
      <c r="C358" s="137"/>
      <c r="D358" s="137" t="s">
        <v>199</v>
      </c>
      <c r="E358" s="51" t="s">
        <v>213</v>
      </c>
      <c r="F358" s="52">
        <f t="shared" si="15"/>
        <v>24.2</v>
      </c>
      <c r="G358" s="52">
        <f t="shared" si="16"/>
        <v>24.2</v>
      </c>
      <c r="H358" s="52">
        <f t="shared" si="16"/>
        <v>24.2</v>
      </c>
      <c r="I358" s="52">
        <f t="shared" si="16"/>
        <v>0</v>
      </c>
      <c r="J358" s="52">
        <f t="shared" si="16"/>
        <v>0</v>
      </c>
      <c r="K358" s="52">
        <f t="shared" si="16"/>
        <v>0</v>
      </c>
      <c r="L358" s="52">
        <f t="shared" si="16"/>
        <v>0</v>
      </c>
      <c r="M358" s="52">
        <v>24.2</v>
      </c>
      <c r="N358" s="52">
        <v>24.2</v>
      </c>
      <c r="O358" s="52">
        <v>0</v>
      </c>
      <c r="P358" s="52">
        <v>0</v>
      </c>
      <c r="Q358" s="52">
        <v>0</v>
      </c>
      <c r="R358" s="52">
        <v>0</v>
      </c>
      <c r="S358" s="52">
        <v>0</v>
      </c>
      <c r="T358" s="52">
        <v>0</v>
      </c>
      <c r="U358" s="52">
        <v>0</v>
      </c>
      <c r="V358" s="52">
        <v>0</v>
      </c>
      <c r="W358" s="52">
        <v>0</v>
      </c>
      <c r="X358" s="52">
        <v>0</v>
      </c>
      <c r="Y358" s="52">
        <v>0</v>
      </c>
      <c r="Z358" s="52">
        <v>0</v>
      </c>
      <c r="AA358" s="52">
        <v>0</v>
      </c>
      <c r="AB358" s="52">
        <v>0</v>
      </c>
      <c r="AC358" s="52">
        <v>0</v>
      </c>
      <c r="AD358" s="52">
        <v>0</v>
      </c>
    </row>
    <row r="359" spans="1:30">
      <c r="A359" s="137"/>
      <c r="B359" s="137"/>
      <c r="C359" s="137"/>
      <c r="D359" s="137"/>
      <c r="E359" s="51" t="s">
        <v>55</v>
      </c>
      <c r="F359" s="52">
        <f t="shared" si="15"/>
        <v>4010.8</v>
      </c>
      <c r="G359" s="52">
        <f t="shared" si="16"/>
        <v>4010.8</v>
      </c>
      <c r="H359" s="52">
        <f t="shared" si="16"/>
        <v>4010.8</v>
      </c>
      <c r="I359" s="52">
        <f t="shared" si="16"/>
        <v>0</v>
      </c>
      <c r="J359" s="52">
        <f t="shared" si="16"/>
        <v>0</v>
      </c>
      <c r="K359" s="52">
        <f t="shared" si="16"/>
        <v>0</v>
      </c>
      <c r="L359" s="52">
        <f t="shared" si="16"/>
        <v>0</v>
      </c>
      <c r="M359" s="52">
        <v>466.8</v>
      </c>
      <c r="N359" s="52">
        <v>466.8</v>
      </c>
      <c r="O359" s="52">
        <v>0</v>
      </c>
      <c r="P359" s="52">
        <v>0</v>
      </c>
      <c r="Q359" s="52">
        <v>0</v>
      </c>
      <c r="R359" s="52">
        <v>0</v>
      </c>
      <c r="S359" s="52">
        <v>0</v>
      </c>
      <c r="T359" s="52">
        <v>0</v>
      </c>
      <c r="U359" s="52">
        <v>0</v>
      </c>
      <c r="V359" s="52">
        <v>0</v>
      </c>
      <c r="W359" s="52">
        <v>0</v>
      </c>
      <c r="X359" s="52">
        <v>0</v>
      </c>
      <c r="Y359" s="52">
        <v>3544</v>
      </c>
      <c r="Z359" s="52">
        <v>3544</v>
      </c>
      <c r="AA359" s="52">
        <v>0</v>
      </c>
      <c r="AB359" s="52">
        <v>0</v>
      </c>
      <c r="AC359" s="52">
        <v>0</v>
      </c>
      <c r="AD359" s="52">
        <v>0</v>
      </c>
    </row>
    <row r="360" spans="1:30">
      <c r="A360" s="137"/>
      <c r="B360" s="137"/>
      <c r="C360" s="137"/>
      <c r="D360" s="137" t="s">
        <v>112</v>
      </c>
      <c r="E360" s="137" t="s">
        <v>197</v>
      </c>
      <c r="F360" s="52">
        <f t="shared" si="15"/>
        <v>180.2</v>
      </c>
      <c r="G360" s="52">
        <f t="shared" si="16"/>
        <v>180.2</v>
      </c>
      <c r="H360" s="52">
        <f t="shared" si="16"/>
        <v>180.2</v>
      </c>
      <c r="I360" s="52">
        <f t="shared" si="16"/>
        <v>0</v>
      </c>
      <c r="J360" s="52">
        <f t="shared" si="16"/>
        <v>0</v>
      </c>
      <c r="K360" s="52">
        <f t="shared" si="16"/>
        <v>0</v>
      </c>
      <c r="L360" s="52">
        <f t="shared" si="16"/>
        <v>0</v>
      </c>
      <c r="M360" s="52">
        <v>45.2</v>
      </c>
      <c r="N360" s="52">
        <v>45.2</v>
      </c>
      <c r="O360" s="52">
        <v>0</v>
      </c>
      <c r="P360" s="52">
        <v>0</v>
      </c>
      <c r="Q360" s="52">
        <v>0</v>
      </c>
      <c r="R360" s="52">
        <v>0</v>
      </c>
      <c r="S360" s="52">
        <v>0</v>
      </c>
      <c r="T360" s="52">
        <v>0</v>
      </c>
      <c r="U360" s="52">
        <v>0</v>
      </c>
      <c r="V360" s="52">
        <v>0</v>
      </c>
      <c r="W360" s="52">
        <v>0</v>
      </c>
      <c r="X360" s="52">
        <v>0</v>
      </c>
      <c r="Y360" s="52">
        <v>135</v>
      </c>
      <c r="Z360" s="52">
        <v>135</v>
      </c>
      <c r="AA360" s="52">
        <v>0</v>
      </c>
      <c r="AB360" s="52">
        <v>0</v>
      </c>
      <c r="AC360" s="52">
        <v>0</v>
      </c>
      <c r="AD360" s="52">
        <v>0</v>
      </c>
    </row>
    <row r="361" spans="1:30">
      <c r="A361" s="137"/>
      <c r="B361" s="137"/>
      <c r="C361" s="137"/>
      <c r="D361" s="137" t="s">
        <v>194</v>
      </c>
      <c r="E361" s="137" t="s">
        <v>197</v>
      </c>
      <c r="F361" s="52">
        <f t="shared" si="15"/>
        <v>383.4</v>
      </c>
      <c r="G361" s="52">
        <f t="shared" si="16"/>
        <v>383.4</v>
      </c>
      <c r="H361" s="52">
        <f t="shared" si="16"/>
        <v>383.4</v>
      </c>
      <c r="I361" s="52">
        <f t="shared" si="16"/>
        <v>0</v>
      </c>
      <c r="J361" s="52">
        <f t="shared" si="16"/>
        <v>0</v>
      </c>
      <c r="K361" s="52">
        <f t="shared" si="16"/>
        <v>0</v>
      </c>
      <c r="L361" s="52">
        <f t="shared" si="16"/>
        <v>0</v>
      </c>
      <c r="M361" s="52">
        <v>248.4</v>
      </c>
      <c r="N361" s="52">
        <v>248.4</v>
      </c>
      <c r="O361" s="52">
        <v>0</v>
      </c>
      <c r="P361" s="52">
        <v>0</v>
      </c>
      <c r="Q361" s="52">
        <v>0</v>
      </c>
      <c r="R361" s="52">
        <v>0</v>
      </c>
      <c r="S361" s="52">
        <v>0</v>
      </c>
      <c r="T361" s="52">
        <v>0</v>
      </c>
      <c r="U361" s="52">
        <v>0</v>
      </c>
      <c r="V361" s="52">
        <v>0</v>
      </c>
      <c r="W361" s="52">
        <v>0</v>
      </c>
      <c r="X361" s="52">
        <v>0</v>
      </c>
      <c r="Y361" s="52">
        <v>135</v>
      </c>
      <c r="Z361" s="52">
        <v>135</v>
      </c>
      <c r="AA361" s="52">
        <v>0</v>
      </c>
      <c r="AB361" s="52">
        <v>0</v>
      </c>
      <c r="AC361" s="52">
        <v>0</v>
      </c>
      <c r="AD361" s="52">
        <v>0</v>
      </c>
    </row>
    <row r="362" spans="1:30">
      <c r="A362" s="137"/>
      <c r="B362" s="137"/>
      <c r="C362" s="137"/>
      <c r="D362" s="137" t="s">
        <v>200</v>
      </c>
      <c r="E362" s="51" t="s">
        <v>214</v>
      </c>
      <c r="F362" s="52">
        <f t="shared" si="15"/>
        <v>1542</v>
      </c>
      <c r="G362" s="52">
        <f t="shared" si="16"/>
        <v>1542</v>
      </c>
      <c r="H362" s="52">
        <f t="shared" si="16"/>
        <v>1542</v>
      </c>
      <c r="I362" s="52">
        <f t="shared" si="16"/>
        <v>0</v>
      </c>
      <c r="J362" s="52">
        <f t="shared" si="16"/>
        <v>0</v>
      </c>
      <c r="K362" s="52">
        <f t="shared" si="16"/>
        <v>0</v>
      </c>
      <c r="L362" s="52">
        <f t="shared" si="16"/>
        <v>0</v>
      </c>
      <c r="M362" s="52">
        <v>1039</v>
      </c>
      <c r="N362" s="52">
        <v>1039</v>
      </c>
      <c r="O362" s="52">
        <v>0</v>
      </c>
      <c r="P362" s="52">
        <v>0</v>
      </c>
      <c r="Q362" s="52">
        <v>0</v>
      </c>
      <c r="R362" s="52">
        <v>0</v>
      </c>
      <c r="S362" s="52">
        <v>0</v>
      </c>
      <c r="T362" s="52">
        <v>0</v>
      </c>
      <c r="U362" s="52">
        <v>0</v>
      </c>
      <c r="V362" s="52">
        <v>0</v>
      </c>
      <c r="W362" s="52">
        <v>0</v>
      </c>
      <c r="X362" s="52">
        <v>0</v>
      </c>
      <c r="Y362" s="52">
        <v>503</v>
      </c>
      <c r="Z362" s="52">
        <v>503</v>
      </c>
      <c r="AA362" s="52">
        <v>0</v>
      </c>
      <c r="AB362" s="52">
        <v>0</v>
      </c>
      <c r="AC362" s="52">
        <v>0</v>
      </c>
      <c r="AD362" s="52">
        <v>0</v>
      </c>
    </row>
    <row r="363" spans="1:30" ht="31.2">
      <c r="A363" s="137"/>
      <c r="B363" s="137"/>
      <c r="C363" s="137"/>
      <c r="D363" s="137"/>
      <c r="E363" s="51" t="s">
        <v>215</v>
      </c>
      <c r="F363" s="52">
        <f t="shared" si="15"/>
        <v>336.4</v>
      </c>
      <c r="G363" s="52">
        <f t="shared" si="16"/>
        <v>336.4</v>
      </c>
      <c r="H363" s="52">
        <f t="shared" si="16"/>
        <v>336.4</v>
      </c>
      <c r="I363" s="52">
        <f t="shared" si="16"/>
        <v>0</v>
      </c>
      <c r="J363" s="52">
        <f t="shared" si="16"/>
        <v>0</v>
      </c>
      <c r="K363" s="52">
        <f t="shared" si="16"/>
        <v>0</v>
      </c>
      <c r="L363" s="52">
        <f t="shared" si="16"/>
        <v>0</v>
      </c>
      <c r="M363" s="52">
        <v>219.4</v>
      </c>
      <c r="N363" s="52">
        <v>219.4</v>
      </c>
      <c r="O363" s="52">
        <v>0</v>
      </c>
      <c r="P363" s="52">
        <v>0</v>
      </c>
      <c r="Q363" s="52">
        <v>0</v>
      </c>
      <c r="R363" s="52">
        <v>0</v>
      </c>
      <c r="S363" s="52">
        <v>0</v>
      </c>
      <c r="T363" s="52">
        <v>0</v>
      </c>
      <c r="U363" s="52">
        <v>0</v>
      </c>
      <c r="V363" s="52">
        <v>0</v>
      </c>
      <c r="W363" s="52">
        <v>0</v>
      </c>
      <c r="X363" s="52">
        <v>0</v>
      </c>
      <c r="Y363" s="52">
        <v>117</v>
      </c>
      <c r="Z363" s="52">
        <v>117</v>
      </c>
      <c r="AA363" s="52">
        <v>0</v>
      </c>
      <c r="AB363" s="52">
        <v>0</v>
      </c>
      <c r="AC363" s="52">
        <v>0</v>
      </c>
      <c r="AD363" s="52">
        <v>0</v>
      </c>
    </row>
    <row r="364" spans="1:30">
      <c r="A364" s="137"/>
      <c r="B364" s="137"/>
      <c r="C364" s="137"/>
      <c r="D364" s="137"/>
      <c r="E364" s="51" t="s">
        <v>216</v>
      </c>
      <c r="F364" s="52">
        <f t="shared" si="15"/>
        <v>893.4</v>
      </c>
      <c r="G364" s="52">
        <f t="shared" si="16"/>
        <v>893.4</v>
      </c>
      <c r="H364" s="52">
        <f t="shared" si="16"/>
        <v>893.4</v>
      </c>
      <c r="I364" s="52">
        <f t="shared" si="16"/>
        <v>0</v>
      </c>
      <c r="J364" s="52">
        <f t="shared" si="16"/>
        <v>0</v>
      </c>
      <c r="K364" s="52">
        <f t="shared" si="16"/>
        <v>0</v>
      </c>
      <c r="L364" s="52">
        <f t="shared" si="16"/>
        <v>0</v>
      </c>
      <c r="M364" s="52">
        <v>761.4</v>
      </c>
      <c r="N364" s="52">
        <v>761.4</v>
      </c>
      <c r="O364" s="52">
        <v>0</v>
      </c>
      <c r="P364" s="52">
        <v>0</v>
      </c>
      <c r="Q364" s="52">
        <v>0</v>
      </c>
      <c r="R364" s="52">
        <v>0</v>
      </c>
      <c r="S364" s="52">
        <v>0</v>
      </c>
      <c r="T364" s="52">
        <v>0</v>
      </c>
      <c r="U364" s="52">
        <v>0</v>
      </c>
      <c r="V364" s="52">
        <v>0</v>
      </c>
      <c r="W364" s="52">
        <v>0</v>
      </c>
      <c r="X364" s="52">
        <v>0</v>
      </c>
      <c r="Y364" s="52">
        <v>132</v>
      </c>
      <c r="Z364" s="52">
        <v>132</v>
      </c>
      <c r="AA364" s="52">
        <v>0</v>
      </c>
      <c r="AB364" s="52">
        <v>0</v>
      </c>
      <c r="AC364" s="52">
        <v>0</v>
      </c>
      <c r="AD364" s="52">
        <v>0</v>
      </c>
    </row>
    <row r="365" spans="1:30">
      <c r="A365" s="137"/>
      <c r="B365" s="137"/>
      <c r="C365" s="137"/>
      <c r="D365" s="137"/>
      <c r="E365" s="51" t="s">
        <v>55</v>
      </c>
      <c r="F365" s="52">
        <f t="shared" si="15"/>
        <v>1743</v>
      </c>
      <c r="G365" s="52">
        <f t="shared" si="16"/>
        <v>1743</v>
      </c>
      <c r="H365" s="52">
        <f t="shared" si="16"/>
        <v>1743</v>
      </c>
      <c r="I365" s="52">
        <f t="shared" si="16"/>
        <v>0</v>
      </c>
      <c r="J365" s="52">
        <f t="shared" si="16"/>
        <v>0</v>
      </c>
      <c r="K365" s="52">
        <f t="shared" si="16"/>
        <v>0</v>
      </c>
      <c r="L365" s="52">
        <f t="shared" si="16"/>
        <v>0</v>
      </c>
      <c r="M365" s="52">
        <v>429</v>
      </c>
      <c r="N365" s="52">
        <v>429</v>
      </c>
      <c r="O365" s="52">
        <v>0</v>
      </c>
      <c r="P365" s="52">
        <v>0</v>
      </c>
      <c r="Q365" s="52">
        <v>0</v>
      </c>
      <c r="R365" s="52">
        <v>0</v>
      </c>
      <c r="S365" s="52">
        <v>0</v>
      </c>
      <c r="T365" s="52">
        <v>0</v>
      </c>
      <c r="U365" s="52">
        <v>0</v>
      </c>
      <c r="V365" s="52">
        <v>0</v>
      </c>
      <c r="W365" s="52">
        <v>0</v>
      </c>
      <c r="X365" s="52">
        <v>0</v>
      </c>
      <c r="Y365" s="52">
        <v>1314</v>
      </c>
      <c r="Z365" s="52">
        <v>1314</v>
      </c>
      <c r="AA365" s="52">
        <v>0</v>
      </c>
      <c r="AB365" s="52">
        <v>0</v>
      </c>
      <c r="AC365" s="52">
        <v>0</v>
      </c>
      <c r="AD365" s="52">
        <v>0</v>
      </c>
    </row>
    <row r="366" spans="1:30">
      <c r="A366" s="137"/>
      <c r="B366" s="137"/>
      <c r="C366" s="137"/>
      <c r="D366" s="137" t="s">
        <v>201</v>
      </c>
      <c r="E366" s="137" t="s">
        <v>197</v>
      </c>
      <c r="F366" s="52">
        <f t="shared" si="15"/>
        <v>0</v>
      </c>
      <c r="G366" s="52">
        <f t="shared" si="16"/>
        <v>0</v>
      </c>
      <c r="H366" s="52">
        <f t="shared" si="16"/>
        <v>0</v>
      </c>
      <c r="I366" s="52">
        <f t="shared" si="16"/>
        <v>0</v>
      </c>
      <c r="J366" s="52">
        <f t="shared" si="16"/>
        <v>0</v>
      </c>
      <c r="K366" s="52">
        <f t="shared" si="16"/>
        <v>0</v>
      </c>
      <c r="L366" s="52">
        <f t="shared" si="16"/>
        <v>0</v>
      </c>
      <c r="M366" s="52">
        <v>0</v>
      </c>
      <c r="N366" s="52">
        <v>0</v>
      </c>
      <c r="O366" s="52">
        <v>0</v>
      </c>
      <c r="P366" s="52">
        <v>0</v>
      </c>
      <c r="Q366" s="52">
        <v>0</v>
      </c>
      <c r="R366" s="52">
        <v>0</v>
      </c>
      <c r="S366" s="52">
        <v>0</v>
      </c>
      <c r="T366" s="52">
        <v>0</v>
      </c>
      <c r="U366" s="52">
        <v>0</v>
      </c>
      <c r="V366" s="52">
        <v>0</v>
      </c>
      <c r="W366" s="52">
        <v>0</v>
      </c>
      <c r="X366" s="52">
        <v>0</v>
      </c>
      <c r="Y366" s="52">
        <v>0</v>
      </c>
      <c r="Z366" s="52">
        <v>0</v>
      </c>
      <c r="AA366" s="52">
        <v>0</v>
      </c>
      <c r="AB366" s="52">
        <v>0</v>
      </c>
      <c r="AC366" s="52">
        <v>0</v>
      </c>
      <c r="AD366" s="52">
        <v>0</v>
      </c>
    </row>
    <row r="367" spans="1:30">
      <c r="A367" s="137"/>
      <c r="B367" s="137"/>
      <c r="C367" s="137"/>
      <c r="D367" s="137" t="s">
        <v>217</v>
      </c>
      <c r="E367" s="137" t="s">
        <v>197</v>
      </c>
      <c r="F367" s="52">
        <f t="shared" si="15"/>
        <v>1346.2</v>
      </c>
      <c r="G367" s="52">
        <f t="shared" si="16"/>
        <v>1346.2</v>
      </c>
      <c r="H367" s="52">
        <f t="shared" si="16"/>
        <v>1346.2</v>
      </c>
      <c r="I367" s="52">
        <f t="shared" si="16"/>
        <v>0</v>
      </c>
      <c r="J367" s="52">
        <f t="shared" si="16"/>
        <v>0</v>
      </c>
      <c r="K367" s="52">
        <f t="shared" si="16"/>
        <v>0</v>
      </c>
      <c r="L367" s="52">
        <f t="shared" si="16"/>
        <v>0</v>
      </c>
      <c r="M367" s="52">
        <v>810.2</v>
      </c>
      <c r="N367" s="52">
        <v>810.2</v>
      </c>
      <c r="O367" s="52">
        <v>0</v>
      </c>
      <c r="P367" s="52">
        <v>0</v>
      </c>
      <c r="Q367" s="52">
        <v>0</v>
      </c>
      <c r="R367" s="52">
        <v>0</v>
      </c>
      <c r="S367" s="52">
        <v>0</v>
      </c>
      <c r="T367" s="52">
        <v>0</v>
      </c>
      <c r="U367" s="52">
        <v>0</v>
      </c>
      <c r="V367" s="52">
        <v>0</v>
      </c>
      <c r="W367" s="52">
        <v>0</v>
      </c>
      <c r="X367" s="52">
        <v>0</v>
      </c>
      <c r="Y367" s="52">
        <v>536</v>
      </c>
      <c r="Z367" s="52">
        <v>536</v>
      </c>
      <c r="AA367" s="52">
        <v>0</v>
      </c>
      <c r="AB367" s="52">
        <v>0</v>
      </c>
      <c r="AC367" s="52">
        <v>0</v>
      </c>
      <c r="AD367" s="52">
        <v>0</v>
      </c>
    </row>
    <row r="368" spans="1:30">
      <c r="A368" s="137"/>
      <c r="B368" s="137"/>
      <c r="C368" s="137"/>
      <c r="D368" s="137" t="s">
        <v>218</v>
      </c>
      <c r="E368" s="137" t="s">
        <v>197</v>
      </c>
      <c r="F368" s="52">
        <f t="shared" si="15"/>
        <v>716</v>
      </c>
      <c r="G368" s="52">
        <f t="shared" si="16"/>
        <v>716</v>
      </c>
      <c r="H368" s="52">
        <f t="shared" si="16"/>
        <v>716</v>
      </c>
      <c r="I368" s="52">
        <f t="shared" si="16"/>
        <v>0</v>
      </c>
      <c r="J368" s="52">
        <f t="shared" si="16"/>
        <v>0</v>
      </c>
      <c r="K368" s="52">
        <f t="shared" si="16"/>
        <v>0</v>
      </c>
      <c r="L368" s="52">
        <f t="shared" si="16"/>
        <v>0</v>
      </c>
      <c r="M368" s="52">
        <v>0</v>
      </c>
      <c r="N368" s="52">
        <v>0</v>
      </c>
      <c r="O368" s="52">
        <v>0</v>
      </c>
      <c r="P368" s="52">
        <v>0</v>
      </c>
      <c r="Q368" s="52">
        <v>0</v>
      </c>
      <c r="R368" s="52">
        <v>0</v>
      </c>
      <c r="S368" s="52">
        <v>0</v>
      </c>
      <c r="T368" s="52">
        <v>0</v>
      </c>
      <c r="U368" s="52">
        <v>0</v>
      </c>
      <c r="V368" s="52">
        <v>0</v>
      </c>
      <c r="W368" s="52">
        <v>0</v>
      </c>
      <c r="X368" s="52">
        <v>0</v>
      </c>
      <c r="Y368" s="52">
        <v>716</v>
      </c>
      <c r="Z368" s="52">
        <v>716</v>
      </c>
      <c r="AA368" s="52">
        <v>0</v>
      </c>
      <c r="AB368" s="52">
        <v>0</v>
      </c>
      <c r="AC368" s="52">
        <v>0</v>
      </c>
      <c r="AD368" s="52">
        <v>0</v>
      </c>
    </row>
    <row r="369" spans="1:30">
      <c r="A369" s="137"/>
      <c r="B369" s="137"/>
      <c r="C369" s="137"/>
      <c r="D369" s="137" t="s">
        <v>202</v>
      </c>
      <c r="E369" s="137" t="s">
        <v>197</v>
      </c>
      <c r="F369" s="52">
        <f t="shared" si="15"/>
        <v>0</v>
      </c>
      <c r="G369" s="52">
        <f t="shared" si="16"/>
        <v>0</v>
      </c>
      <c r="H369" s="52">
        <f t="shared" si="16"/>
        <v>0</v>
      </c>
      <c r="I369" s="52">
        <f t="shared" si="16"/>
        <v>0</v>
      </c>
      <c r="J369" s="52">
        <f t="shared" si="16"/>
        <v>0</v>
      </c>
      <c r="K369" s="52">
        <f t="shared" si="16"/>
        <v>0</v>
      </c>
      <c r="L369" s="52">
        <f t="shared" si="16"/>
        <v>0</v>
      </c>
      <c r="M369" s="52">
        <v>0</v>
      </c>
      <c r="N369" s="52">
        <v>0</v>
      </c>
      <c r="O369" s="52">
        <v>0</v>
      </c>
      <c r="P369" s="52">
        <v>0</v>
      </c>
      <c r="Q369" s="52">
        <v>0</v>
      </c>
      <c r="R369" s="52">
        <v>0</v>
      </c>
      <c r="S369" s="52">
        <v>0</v>
      </c>
      <c r="T369" s="52">
        <v>0</v>
      </c>
      <c r="U369" s="52">
        <v>0</v>
      </c>
      <c r="V369" s="52">
        <v>0</v>
      </c>
      <c r="W369" s="52">
        <v>0</v>
      </c>
      <c r="X369" s="52">
        <v>0</v>
      </c>
      <c r="Y369" s="52">
        <v>0</v>
      </c>
      <c r="Z369" s="52">
        <v>0</v>
      </c>
      <c r="AA369" s="52">
        <v>0</v>
      </c>
      <c r="AB369" s="52">
        <v>0</v>
      </c>
      <c r="AC369" s="52">
        <v>0</v>
      </c>
      <c r="AD369" s="52">
        <v>0</v>
      </c>
    </row>
    <row r="370" spans="1:30">
      <c r="A370" s="137"/>
      <c r="B370" s="137"/>
      <c r="C370" s="137"/>
      <c r="D370" s="137" t="s">
        <v>235</v>
      </c>
      <c r="E370" s="137" t="s">
        <v>197</v>
      </c>
      <c r="F370" s="52">
        <f t="shared" si="15"/>
        <v>15.6</v>
      </c>
      <c r="G370" s="52">
        <f t="shared" si="16"/>
        <v>15.6</v>
      </c>
      <c r="H370" s="52">
        <f t="shared" si="16"/>
        <v>15.6</v>
      </c>
      <c r="I370" s="52">
        <f t="shared" si="16"/>
        <v>0</v>
      </c>
      <c r="J370" s="52">
        <f t="shared" si="16"/>
        <v>0</v>
      </c>
      <c r="K370" s="52">
        <f t="shared" si="16"/>
        <v>0</v>
      </c>
      <c r="L370" s="52">
        <f t="shared" si="16"/>
        <v>0</v>
      </c>
      <c r="M370" s="52">
        <v>15.6</v>
      </c>
      <c r="N370" s="52">
        <v>15.6</v>
      </c>
      <c r="O370" s="52">
        <v>0</v>
      </c>
      <c r="P370" s="52">
        <v>0</v>
      </c>
      <c r="Q370" s="52">
        <v>0</v>
      </c>
      <c r="R370" s="52">
        <v>0</v>
      </c>
      <c r="S370" s="52">
        <v>0</v>
      </c>
      <c r="T370" s="52">
        <v>0</v>
      </c>
      <c r="U370" s="52">
        <v>0</v>
      </c>
      <c r="V370" s="52">
        <v>0</v>
      </c>
      <c r="W370" s="52">
        <v>0</v>
      </c>
      <c r="X370" s="52">
        <v>0</v>
      </c>
      <c r="Y370" s="52">
        <v>0</v>
      </c>
      <c r="Z370" s="52">
        <v>0</v>
      </c>
      <c r="AA370" s="52">
        <v>0</v>
      </c>
      <c r="AB370" s="52">
        <v>0</v>
      </c>
      <c r="AC370" s="52">
        <v>0</v>
      </c>
      <c r="AD370" s="52">
        <v>0</v>
      </c>
    </row>
    <row r="371" spans="1:30">
      <c r="A371" s="137"/>
      <c r="B371" s="137"/>
      <c r="C371" s="137"/>
      <c r="D371" s="137" t="s">
        <v>220</v>
      </c>
      <c r="E371" s="137" t="s">
        <v>197</v>
      </c>
      <c r="F371" s="52">
        <f t="shared" si="15"/>
        <v>19.3</v>
      </c>
      <c r="G371" s="52">
        <f t="shared" si="16"/>
        <v>19.3</v>
      </c>
      <c r="H371" s="52">
        <f t="shared" si="16"/>
        <v>19.3</v>
      </c>
      <c r="I371" s="52">
        <f t="shared" si="16"/>
        <v>0</v>
      </c>
      <c r="J371" s="52">
        <f t="shared" si="16"/>
        <v>0</v>
      </c>
      <c r="K371" s="52">
        <f t="shared" si="16"/>
        <v>0</v>
      </c>
      <c r="L371" s="52">
        <f t="shared" si="16"/>
        <v>0</v>
      </c>
      <c r="M371" s="52">
        <v>0</v>
      </c>
      <c r="N371" s="52">
        <v>0</v>
      </c>
      <c r="O371" s="52">
        <v>0</v>
      </c>
      <c r="P371" s="52">
        <v>0</v>
      </c>
      <c r="Q371" s="52">
        <v>0</v>
      </c>
      <c r="R371" s="52">
        <v>0</v>
      </c>
      <c r="S371" s="52">
        <v>0</v>
      </c>
      <c r="T371" s="52">
        <v>0</v>
      </c>
      <c r="U371" s="52">
        <v>0</v>
      </c>
      <c r="V371" s="52">
        <v>0</v>
      </c>
      <c r="W371" s="52">
        <v>0</v>
      </c>
      <c r="X371" s="52">
        <v>0</v>
      </c>
      <c r="Y371" s="52">
        <v>19.3</v>
      </c>
      <c r="Z371" s="52">
        <v>19.3</v>
      </c>
      <c r="AA371" s="52">
        <v>0</v>
      </c>
      <c r="AB371" s="52">
        <v>0</v>
      </c>
      <c r="AC371" s="52">
        <v>0</v>
      </c>
      <c r="AD371" s="52">
        <v>0</v>
      </c>
    </row>
    <row r="372" spans="1:30" ht="31.2">
      <c r="A372" s="137"/>
      <c r="B372" s="137"/>
      <c r="C372" s="137"/>
      <c r="D372" s="137" t="s">
        <v>221</v>
      </c>
      <c r="E372" s="51" t="s">
        <v>222</v>
      </c>
      <c r="F372" s="52">
        <f t="shared" si="15"/>
        <v>0</v>
      </c>
      <c r="G372" s="52">
        <f t="shared" si="16"/>
        <v>0</v>
      </c>
      <c r="H372" s="52">
        <f t="shared" si="16"/>
        <v>0</v>
      </c>
      <c r="I372" s="52">
        <f t="shared" si="16"/>
        <v>0</v>
      </c>
      <c r="J372" s="52">
        <f t="shared" si="16"/>
        <v>0</v>
      </c>
      <c r="K372" s="52">
        <f t="shared" si="16"/>
        <v>0</v>
      </c>
      <c r="L372" s="52">
        <f t="shared" si="16"/>
        <v>0</v>
      </c>
      <c r="M372" s="52">
        <v>0</v>
      </c>
      <c r="N372" s="52">
        <v>0</v>
      </c>
      <c r="O372" s="52">
        <v>0</v>
      </c>
      <c r="P372" s="52">
        <v>0</v>
      </c>
      <c r="Q372" s="52">
        <v>0</v>
      </c>
      <c r="R372" s="52">
        <v>0</v>
      </c>
      <c r="S372" s="52">
        <v>0</v>
      </c>
      <c r="T372" s="52">
        <v>0</v>
      </c>
      <c r="U372" s="52">
        <v>0</v>
      </c>
      <c r="V372" s="52">
        <v>0</v>
      </c>
      <c r="W372" s="52">
        <v>0</v>
      </c>
      <c r="X372" s="52">
        <v>0</v>
      </c>
      <c r="Y372" s="52">
        <v>0</v>
      </c>
      <c r="Z372" s="52">
        <v>0</v>
      </c>
      <c r="AA372" s="52">
        <v>0</v>
      </c>
      <c r="AB372" s="52">
        <v>0</v>
      </c>
      <c r="AC372" s="52">
        <v>0</v>
      </c>
      <c r="AD372" s="52">
        <v>0</v>
      </c>
    </row>
    <row r="373" spans="1:30">
      <c r="A373" s="137"/>
      <c r="B373" s="137"/>
      <c r="C373" s="137"/>
      <c r="D373" s="137"/>
      <c r="E373" s="51" t="s">
        <v>223</v>
      </c>
      <c r="F373" s="52">
        <f t="shared" si="15"/>
        <v>0</v>
      </c>
      <c r="G373" s="52">
        <f t="shared" si="16"/>
        <v>0</v>
      </c>
      <c r="H373" s="52">
        <f t="shared" si="16"/>
        <v>0</v>
      </c>
      <c r="I373" s="52">
        <f t="shared" si="16"/>
        <v>0</v>
      </c>
      <c r="J373" s="52">
        <f t="shared" si="16"/>
        <v>0</v>
      </c>
      <c r="K373" s="52">
        <f t="shared" si="16"/>
        <v>0</v>
      </c>
      <c r="L373" s="52">
        <f t="shared" si="16"/>
        <v>0</v>
      </c>
      <c r="M373" s="52">
        <v>0</v>
      </c>
      <c r="N373" s="52">
        <v>0</v>
      </c>
      <c r="O373" s="52">
        <v>0</v>
      </c>
      <c r="P373" s="52">
        <v>0</v>
      </c>
      <c r="Q373" s="52">
        <v>0</v>
      </c>
      <c r="R373" s="52">
        <v>0</v>
      </c>
      <c r="S373" s="52">
        <v>0</v>
      </c>
      <c r="T373" s="52">
        <v>0</v>
      </c>
      <c r="U373" s="52">
        <v>0</v>
      </c>
      <c r="V373" s="52">
        <v>0</v>
      </c>
      <c r="W373" s="52">
        <v>0</v>
      </c>
      <c r="X373" s="52">
        <v>0</v>
      </c>
      <c r="Y373" s="52">
        <v>0</v>
      </c>
      <c r="Z373" s="52">
        <v>0</v>
      </c>
      <c r="AA373" s="52">
        <v>0</v>
      </c>
      <c r="AB373" s="52">
        <v>0</v>
      </c>
      <c r="AC373" s="52">
        <v>0</v>
      </c>
      <c r="AD373" s="52">
        <v>0</v>
      </c>
    </row>
    <row r="374" spans="1:30">
      <c r="A374" s="137"/>
      <c r="B374" s="137"/>
      <c r="C374" s="137"/>
      <c r="D374" s="137" t="s">
        <v>54</v>
      </c>
      <c r="E374" s="137" t="s">
        <v>197</v>
      </c>
      <c r="F374" s="52">
        <f t="shared" si="15"/>
        <v>0</v>
      </c>
      <c r="G374" s="52">
        <f t="shared" si="16"/>
        <v>0</v>
      </c>
      <c r="H374" s="52">
        <f t="shared" si="16"/>
        <v>0</v>
      </c>
      <c r="I374" s="52">
        <f t="shared" si="16"/>
        <v>0</v>
      </c>
      <c r="J374" s="52">
        <f t="shared" si="16"/>
        <v>0</v>
      </c>
      <c r="K374" s="52">
        <f t="shared" si="16"/>
        <v>0</v>
      </c>
      <c r="L374" s="52">
        <f t="shared" si="16"/>
        <v>0</v>
      </c>
      <c r="M374" s="52">
        <v>0</v>
      </c>
      <c r="N374" s="52">
        <v>0</v>
      </c>
      <c r="O374" s="52">
        <v>0</v>
      </c>
      <c r="P374" s="52">
        <v>0</v>
      </c>
      <c r="Q374" s="52">
        <v>0</v>
      </c>
      <c r="R374" s="52">
        <v>0</v>
      </c>
      <c r="S374" s="52">
        <v>0</v>
      </c>
      <c r="T374" s="52">
        <v>0</v>
      </c>
      <c r="U374" s="52">
        <v>0</v>
      </c>
      <c r="V374" s="52">
        <v>0</v>
      </c>
      <c r="W374" s="52">
        <v>0</v>
      </c>
      <c r="X374" s="52">
        <v>0</v>
      </c>
      <c r="Y374" s="52">
        <v>0</v>
      </c>
      <c r="Z374" s="52">
        <v>0</v>
      </c>
      <c r="AA374" s="52">
        <v>0</v>
      </c>
      <c r="AB374" s="52">
        <v>0</v>
      </c>
      <c r="AC374" s="52">
        <v>0</v>
      </c>
      <c r="AD374" s="52">
        <v>0</v>
      </c>
    </row>
    <row r="375" spans="1:30">
      <c r="A375" s="137"/>
      <c r="B375" s="137"/>
      <c r="C375" s="137"/>
      <c r="D375" s="137" t="s">
        <v>224</v>
      </c>
      <c r="E375" s="137" t="s">
        <v>197</v>
      </c>
      <c r="F375" s="52">
        <f t="shared" si="15"/>
        <v>500.8</v>
      </c>
      <c r="G375" s="52">
        <f t="shared" si="16"/>
        <v>500.8</v>
      </c>
      <c r="H375" s="52">
        <f t="shared" si="16"/>
        <v>500.8</v>
      </c>
      <c r="I375" s="52">
        <f t="shared" si="16"/>
        <v>0</v>
      </c>
      <c r="J375" s="52">
        <f t="shared" si="16"/>
        <v>0</v>
      </c>
      <c r="K375" s="52">
        <f t="shared" si="16"/>
        <v>0</v>
      </c>
      <c r="L375" s="52">
        <f t="shared" si="16"/>
        <v>0</v>
      </c>
      <c r="M375" s="52">
        <v>89.2</v>
      </c>
      <c r="N375" s="52">
        <v>89.2</v>
      </c>
      <c r="O375" s="52">
        <v>0</v>
      </c>
      <c r="P375" s="52">
        <v>0</v>
      </c>
      <c r="Q375" s="52">
        <v>0</v>
      </c>
      <c r="R375" s="52">
        <v>0</v>
      </c>
      <c r="S375" s="52">
        <v>0</v>
      </c>
      <c r="T375" s="52">
        <v>0</v>
      </c>
      <c r="U375" s="52">
        <v>0</v>
      </c>
      <c r="V375" s="52">
        <v>0</v>
      </c>
      <c r="W375" s="52">
        <v>0</v>
      </c>
      <c r="X375" s="52">
        <v>0</v>
      </c>
      <c r="Y375" s="52">
        <v>411.6</v>
      </c>
      <c r="Z375" s="52">
        <v>411.6</v>
      </c>
      <c r="AA375" s="52">
        <v>0</v>
      </c>
      <c r="AB375" s="52">
        <v>0</v>
      </c>
      <c r="AC375" s="52">
        <v>0</v>
      </c>
      <c r="AD375" s="52">
        <v>0</v>
      </c>
    </row>
    <row r="376" spans="1:30">
      <c r="A376" s="137"/>
      <c r="B376" s="137"/>
      <c r="C376" s="137"/>
      <c r="D376" s="137" t="s">
        <v>225</v>
      </c>
      <c r="E376" s="137" t="s">
        <v>197</v>
      </c>
      <c r="F376" s="52">
        <f t="shared" si="15"/>
        <v>0</v>
      </c>
      <c r="G376" s="52">
        <f t="shared" si="16"/>
        <v>0</v>
      </c>
      <c r="H376" s="52">
        <f t="shared" si="16"/>
        <v>0</v>
      </c>
      <c r="I376" s="52">
        <f t="shared" si="16"/>
        <v>0</v>
      </c>
      <c r="J376" s="52">
        <f t="shared" si="16"/>
        <v>0</v>
      </c>
      <c r="K376" s="52">
        <f t="shared" si="16"/>
        <v>0</v>
      </c>
      <c r="L376" s="52">
        <f t="shared" si="16"/>
        <v>0</v>
      </c>
      <c r="M376" s="52">
        <v>0</v>
      </c>
      <c r="N376" s="52">
        <v>0</v>
      </c>
      <c r="O376" s="52">
        <v>0</v>
      </c>
      <c r="P376" s="52">
        <v>0</v>
      </c>
      <c r="Q376" s="52">
        <v>0</v>
      </c>
      <c r="R376" s="52">
        <v>0</v>
      </c>
      <c r="S376" s="52">
        <v>0</v>
      </c>
      <c r="T376" s="52">
        <v>0</v>
      </c>
      <c r="U376" s="52">
        <v>0</v>
      </c>
      <c r="V376" s="52">
        <v>0</v>
      </c>
      <c r="W376" s="52">
        <v>0</v>
      </c>
      <c r="X376" s="52">
        <v>0</v>
      </c>
      <c r="Y376" s="52">
        <v>0</v>
      </c>
      <c r="Z376" s="52">
        <v>0</v>
      </c>
      <c r="AA376" s="52">
        <v>0</v>
      </c>
      <c r="AB376" s="52">
        <v>0</v>
      </c>
      <c r="AC376" s="52">
        <v>0</v>
      </c>
      <c r="AD376" s="52">
        <v>0</v>
      </c>
    </row>
    <row r="377" spans="1:30">
      <c r="A377" s="137"/>
      <c r="B377" s="137"/>
      <c r="C377" s="137"/>
      <c r="D377" s="137" t="s">
        <v>55</v>
      </c>
      <c r="E377" s="137" t="s">
        <v>197</v>
      </c>
      <c r="F377" s="52">
        <f t="shared" si="15"/>
        <v>706</v>
      </c>
      <c r="G377" s="52">
        <f t="shared" si="16"/>
        <v>706</v>
      </c>
      <c r="H377" s="52">
        <f t="shared" si="16"/>
        <v>706</v>
      </c>
      <c r="I377" s="52">
        <f t="shared" si="16"/>
        <v>0</v>
      </c>
      <c r="J377" s="52">
        <f t="shared" si="16"/>
        <v>0</v>
      </c>
      <c r="K377" s="52">
        <f t="shared" si="16"/>
        <v>0</v>
      </c>
      <c r="L377" s="52">
        <f t="shared" si="16"/>
        <v>0</v>
      </c>
      <c r="M377" s="52">
        <v>700</v>
      </c>
      <c r="N377" s="52">
        <v>700</v>
      </c>
      <c r="O377" s="52">
        <v>0</v>
      </c>
      <c r="P377" s="52">
        <v>0</v>
      </c>
      <c r="Q377" s="52">
        <v>0</v>
      </c>
      <c r="R377" s="52">
        <v>0</v>
      </c>
      <c r="S377" s="52">
        <v>0</v>
      </c>
      <c r="T377" s="52">
        <v>0</v>
      </c>
      <c r="U377" s="52">
        <v>0</v>
      </c>
      <c r="V377" s="52">
        <v>0</v>
      </c>
      <c r="W377" s="52">
        <v>0</v>
      </c>
      <c r="X377" s="52">
        <v>0</v>
      </c>
      <c r="Y377" s="52">
        <v>6</v>
      </c>
      <c r="Z377" s="52">
        <v>6</v>
      </c>
      <c r="AA377" s="52">
        <v>0</v>
      </c>
      <c r="AB377" s="52">
        <v>0</v>
      </c>
      <c r="AC377" s="52">
        <v>0</v>
      </c>
      <c r="AD377" s="52">
        <v>0</v>
      </c>
    </row>
    <row r="378" spans="1:30">
      <c r="A378" s="137"/>
      <c r="B378" s="137"/>
      <c r="C378" s="137"/>
      <c r="D378" s="137" t="s">
        <v>226</v>
      </c>
      <c r="E378" s="137" t="s">
        <v>197</v>
      </c>
      <c r="F378" s="52">
        <f t="shared" si="15"/>
        <v>5638</v>
      </c>
      <c r="G378" s="52">
        <f t="shared" si="16"/>
        <v>5638</v>
      </c>
      <c r="H378" s="52">
        <f t="shared" si="16"/>
        <v>5638</v>
      </c>
      <c r="I378" s="52">
        <f t="shared" si="16"/>
        <v>0</v>
      </c>
      <c r="J378" s="52">
        <f t="shared" si="16"/>
        <v>0</v>
      </c>
      <c r="K378" s="52">
        <f t="shared" si="16"/>
        <v>0</v>
      </c>
      <c r="L378" s="52">
        <f t="shared" si="16"/>
        <v>0</v>
      </c>
      <c r="M378" s="52">
        <v>0</v>
      </c>
      <c r="N378" s="52">
        <v>0</v>
      </c>
      <c r="O378" s="52">
        <v>0</v>
      </c>
      <c r="P378" s="52">
        <v>0</v>
      </c>
      <c r="Q378" s="52">
        <v>0</v>
      </c>
      <c r="R378" s="52">
        <v>0</v>
      </c>
      <c r="S378" s="52">
        <v>0</v>
      </c>
      <c r="T378" s="52">
        <v>0</v>
      </c>
      <c r="U378" s="52">
        <v>0</v>
      </c>
      <c r="V378" s="52">
        <v>0</v>
      </c>
      <c r="W378" s="52">
        <v>0</v>
      </c>
      <c r="X378" s="52">
        <v>0</v>
      </c>
      <c r="Y378" s="52">
        <v>5638</v>
      </c>
      <c r="Z378" s="52">
        <v>5638</v>
      </c>
      <c r="AA378" s="52">
        <v>0</v>
      </c>
      <c r="AB378" s="52">
        <v>0</v>
      </c>
      <c r="AC378" s="52">
        <v>0</v>
      </c>
      <c r="AD378" s="52">
        <v>0</v>
      </c>
    </row>
    <row r="379" spans="1:30">
      <c r="A379" s="137"/>
      <c r="B379" s="137"/>
      <c r="C379" s="137" t="s">
        <v>227</v>
      </c>
      <c r="D379" s="137" t="s">
        <v>197</v>
      </c>
      <c r="E379" s="137" t="s">
        <v>197</v>
      </c>
      <c r="F379" s="52">
        <f t="shared" si="15"/>
        <v>21925.8</v>
      </c>
      <c r="G379" s="52">
        <f t="shared" si="16"/>
        <v>21925.8</v>
      </c>
      <c r="H379" s="52">
        <f t="shared" si="16"/>
        <v>21925.8</v>
      </c>
      <c r="I379" s="52">
        <f t="shared" si="16"/>
        <v>0</v>
      </c>
      <c r="J379" s="52">
        <f t="shared" si="16"/>
        <v>0</v>
      </c>
      <c r="K379" s="52">
        <f t="shared" si="16"/>
        <v>0</v>
      </c>
      <c r="L379" s="52">
        <f t="shared" si="16"/>
        <v>0</v>
      </c>
      <c r="M379" s="52">
        <v>0</v>
      </c>
      <c r="N379" s="52">
        <v>0</v>
      </c>
      <c r="O379" s="52">
        <v>0</v>
      </c>
      <c r="P379" s="52">
        <v>0</v>
      </c>
      <c r="Q379" s="52">
        <v>0</v>
      </c>
      <c r="R379" s="52">
        <v>0</v>
      </c>
      <c r="S379" s="52">
        <v>211.2</v>
      </c>
      <c r="T379" s="52">
        <v>211.2</v>
      </c>
      <c r="U379" s="52">
        <v>0</v>
      </c>
      <c r="V379" s="52">
        <v>0</v>
      </c>
      <c r="W379" s="52">
        <v>0</v>
      </c>
      <c r="X379" s="52">
        <v>0</v>
      </c>
      <c r="Y379" s="52">
        <v>21714.6</v>
      </c>
      <c r="Z379" s="52">
        <v>21714.6</v>
      </c>
      <c r="AA379" s="52">
        <v>0</v>
      </c>
      <c r="AB379" s="52">
        <v>0</v>
      </c>
      <c r="AC379" s="52">
        <v>0</v>
      </c>
      <c r="AD379" s="52">
        <v>0</v>
      </c>
    </row>
    <row r="380" spans="1:30">
      <c r="A380" s="137" t="s">
        <v>125</v>
      </c>
      <c r="B380" s="137" t="s">
        <v>132</v>
      </c>
      <c r="C380" s="137" t="s">
        <v>123</v>
      </c>
      <c r="D380" s="137"/>
      <c r="E380" s="137" t="s">
        <v>197</v>
      </c>
      <c r="F380" s="52">
        <f t="shared" si="15"/>
        <v>81670.5</v>
      </c>
      <c r="G380" s="52">
        <f t="shared" si="16"/>
        <v>50467.4</v>
      </c>
      <c r="H380" s="52">
        <f t="shared" si="16"/>
        <v>45119.3</v>
      </c>
      <c r="I380" s="52">
        <f t="shared" si="16"/>
        <v>5348.1</v>
      </c>
      <c r="J380" s="52">
        <f t="shared" si="16"/>
        <v>28597.8</v>
      </c>
      <c r="K380" s="52">
        <f t="shared" si="16"/>
        <v>2605.3000000000002</v>
      </c>
      <c r="L380" s="52">
        <f t="shared" si="16"/>
        <v>0</v>
      </c>
      <c r="M380" s="52">
        <v>29221.8</v>
      </c>
      <c r="N380" s="52">
        <v>29221.8</v>
      </c>
      <c r="O380" s="52">
        <v>0</v>
      </c>
      <c r="P380" s="52">
        <v>20381.8</v>
      </c>
      <c r="Q380" s="52">
        <v>2605.3000000000002</v>
      </c>
      <c r="R380" s="52">
        <v>0</v>
      </c>
      <c r="S380" s="52">
        <v>195.2</v>
      </c>
      <c r="T380" s="52">
        <v>195.2</v>
      </c>
      <c r="U380" s="52">
        <v>0</v>
      </c>
      <c r="V380" s="52">
        <v>0</v>
      </c>
      <c r="W380" s="52">
        <v>0</v>
      </c>
      <c r="X380" s="52">
        <v>0</v>
      </c>
      <c r="Y380" s="52">
        <v>21050.400000000001</v>
      </c>
      <c r="Z380" s="52">
        <v>15702.3</v>
      </c>
      <c r="AA380" s="52">
        <v>5348.1</v>
      </c>
      <c r="AB380" s="52">
        <v>8216</v>
      </c>
      <c r="AC380" s="52">
        <v>0</v>
      </c>
      <c r="AD380" s="52">
        <v>0</v>
      </c>
    </row>
    <row r="381" spans="1:30">
      <c r="A381" s="137"/>
      <c r="B381" s="137"/>
      <c r="C381" s="137" t="s">
        <v>198</v>
      </c>
      <c r="D381" s="137" t="s">
        <v>58</v>
      </c>
      <c r="E381" s="137" t="s">
        <v>197</v>
      </c>
      <c r="F381" s="52">
        <f t="shared" si="15"/>
        <v>34083.199999999997</v>
      </c>
      <c r="G381" s="52">
        <f t="shared" si="16"/>
        <v>2880.1</v>
      </c>
      <c r="H381" s="52">
        <f t="shared" si="16"/>
        <v>0</v>
      </c>
      <c r="I381" s="52">
        <f t="shared" si="16"/>
        <v>2880.1</v>
      </c>
      <c r="J381" s="52">
        <f t="shared" si="16"/>
        <v>28597.8</v>
      </c>
      <c r="K381" s="52">
        <f t="shared" si="16"/>
        <v>2605.3000000000002</v>
      </c>
      <c r="L381" s="52">
        <f t="shared" si="16"/>
        <v>0</v>
      </c>
      <c r="M381" s="52">
        <v>0</v>
      </c>
      <c r="N381" s="52">
        <v>0</v>
      </c>
      <c r="O381" s="52">
        <v>0</v>
      </c>
      <c r="P381" s="52">
        <v>20381.8</v>
      </c>
      <c r="Q381" s="52">
        <v>2605.3000000000002</v>
      </c>
      <c r="R381" s="52">
        <v>0</v>
      </c>
      <c r="S381" s="52">
        <v>0</v>
      </c>
      <c r="T381" s="52">
        <v>0</v>
      </c>
      <c r="U381" s="52">
        <v>0</v>
      </c>
      <c r="V381" s="52">
        <v>0</v>
      </c>
      <c r="W381" s="52">
        <v>0</v>
      </c>
      <c r="X381" s="52">
        <v>0</v>
      </c>
      <c r="Y381" s="52">
        <v>2880.1</v>
      </c>
      <c r="Z381" s="52">
        <v>0</v>
      </c>
      <c r="AA381" s="52">
        <v>2880.1</v>
      </c>
      <c r="AB381" s="52">
        <v>8216</v>
      </c>
      <c r="AC381" s="52">
        <v>0</v>
      </c>
      <c r="AD381" s="52">
        <v>0</v>
      </c>
    </row>
    <row r="382" spans="1:30">
      <c r="A382" s="137"/>
      <c r="B382" s="137"/>
      <c r="C382" s="137"/>
      <c r="D382" s="137" t="s">
        <v>153</v>
      </c>
      <c r="E382" s="51" t="s">
        <v>58</v>
      </c>
      <c r="F382" s="52">
        <f t="shared" si="15"/>
        <v>31671.599999999999</v>
      </c>
      <c r="G382" s="52">
        <f t="shared" si="16"/>
        <v>2880.1</v>
      </c>
      <c r="H382" s="52">
        <f t="shared" si="16"/>
        <v>0</v>
      </c>
      <c r="I382" s="52">
        <f t="shared" si="16"/>
        <v>2880.1</v>
      </c>
      <c r="J382" s="52">
        <f t="shared" si="16"/>
        <v>26585.200000000001</v>
      </c>
      <c r="K382" s="52">
        <f t="shared" si="16"/>
        <v>2206.3000000000002</v>
      </c>
      <c r="L382" s="52">
        <f t="shared" si="16"/>
        <v>0</v>
      </c>
      <c r="M382" s="52">
        <v>0</v>
      </c>
      <c r="N382" s="52">
        <v>0</v>
      </c>
      <c r="O382" s="52">
        <v>0</v>
      </c>
      <c r="P382" s="52">
        <v>18369.2</v>
      </c>
      <c r="Q382" s="52">
        <v>2206.3000000000002</v>
      </c>
      <c r="R382" s="52">
        <v>0</v>
      </c>
      <c r="S382" s="52">
        <v>0</v>
      </c>
      <c r="T382" s="52">
        <v>0</v>
      </c>
      <c r="U382" s="52">
        <v>0</v>
      </c>
      <c r="V382" s="52">
        <v>0</v>
      </c>
      <c r="W382" s="52">
        <v>0</v>
      </c>
      <c r="X382" s="52">
        <v>0</v>
      </c>
      <c r="Y382" s="52">
        <v>2880.1</v>
      </c>
      <c r="Z382" s="52">
        <v>0</v>
      </c>
      <c r="AA382" s="52">
        <v>2880.1</v>
      </c>
      <c r="AB382" s="52">
        <v>8216</v>
      </c>
      <c r="AC382" s="52">
        <v>0</v>
      </c>
      <c r="AD382" s="52">
        <v>0</v>
      </c>
    </row>
    <row r="383" spans="1:30">
      <c r="A383" s="137"/>
      <c r="B383" s="137"/>
      <c r="C383" s="137"/>
      <c r="D383" s="137"/>
      <c r="E383" s="51" t="s">
        <v>199</v>
      </c>
      <c r="F383" s="52">
        <f t="shared" si="15"/>
        <v>6581.0999999999995</v>
      </c>
      <c r="G383" s="52">
        <f t="shared" si="16"/>
        <v>0</v>
      </c>
      <c r="H383" s="52">
        <f t="shared" si="16"/>
        <v>0</v>
      </c>
      <c r="I383" s="52">
        <f t="shared" si="16"/>
        <v>0</v>
      </c>
      <c r="J383" s="52">
        <f t="shared" si="16"/>
        <v>5875.4</v>
      </c>
      <c r="K383" s="52">
        <f t="shared" si="16"/>
        <v>705.7</v>
      </c>
      <c r="L383" s="52">
        <f t="shared" si="16"/>
        <v>0</v>
      </c>
      <c r="M383" s="52">
        <v>0</v>
      </c>
      <c r="N383" s="52">
        <v>0</v>
      </c>
      <c r="O383" s="52">
        <v>0</v>
      </c>
      <c r="P383" s="52">
        <v>5875.4</v>
      </c>
      <c r="Q383" s="52">
        <v>705.7</v>
      </c>
      <c r="R383" s="52">
        <v>0</v>
      </c>
      <c r="S383" s="52">
        <v>0</v>
      </c>
      <c r="T383" s="52">
        <v>0</v>
      </c>
      <c r="U383" s="52">
        <v>0</v>
      </c>
      <c r="V383" s="52">
        <v>0</v>
      </c>
      <c r="W383" s="52">
        <v>0</v>
      </c>
      <c r="X383" s="52">
        <v>0</v>
      </c>
      <c r="Y383" s="52">
        <v>0</v>
      </c>
      <c r="Z383" s="52">
        <v>0</v>
      </c>
      <c r="AA383" s="52">
        <v>0</v>
      </c>
      <c r="AB383" s="52">
        <v>0</v>
      </c>
      <c r="AC383" s="52">
        <v>0</v>
      </c>
      <c r="AD383" s="52">
        <v>0</v>
      </c>
    </row>
    <row r="384" spans="1:30" ht="31.2">
      <c r="A384" s="137"/>
      <c r="B384" s="137"/>
      <c r="C384" s="137"/>
      <c r="D384" s="137"/>
      <c r="E384" s="51" t="s">
        <v>200</v>
      </c>
      <c r="F384" s="52">
        <f t="shared" si="15"/>
        <v>14005.4</v>
      </c>
      <c r="G384" s="52">
        <f t="shared" si="16"/>
        <v>0</v>
      </c>
      <c r="H384" s="52">
        <f t="shared" si="16"/>
        <v>0</v>
      </c>
      <c r="I384" s="52">
        <f t="shared" si="16"/>
        <v>0</v>
      </c>
      <c r="J384" s="52">
        <f t="shared" si="16"/>
        <v>13384.6</v>
      </c>
      <c r="K384" s="52">
        <f t="shared" si="16"/>
        <v>620.79999999999995</v>
      </c>
      <c r="L384" s="52">
        <f t="shared" si="16"/>
        <v>0</v>
      </c>
      <c r="M384" s="52">
        <v>0</v>
      </c>
      <c r="N384" s="52">
        <v>0</v>
      </c>
      <c r="O384" s="52">
        <v>0</v>
      </c>
      <c r="P384" s="52">
        <v>5168.6000000000004</v>
      </c>
      <c r="Q384" s="52">
        <v>620.79999999999995</v>
      </c>
      <c r="R384" s="52">
        <v>0</v>
      </c>
      <c r="S384" s="52">
        <v>0</v>
      </c>
      <c r="T384" s="52">
        <v>0</v>
      </c>
      <c r="U384" s="52">
        <v>0</v>
      </c>
      <c r="V384" s="52">
        <v>0</v>
      </c>
      <c r="W384" s="52">
        <v>0</v>
      </c>
      <c r="X384" s="52">
        <v>0</v>
      </c>
      <c r="Y384" s="52">
        <v>0</v>
      </c>
      <c r="Z384" s="52">
        <v>0</v>
      </c>
      <c r="AA384" s="52">
        <v>0</v>
      </c>
      <c r="AB384" s="52">
        <v>8216</v>
      </c>
      <c r="AC384" s="52">
        <v>0</v>
      </c>
      <c r="AD384" s="52">
        <v>0</v>
      </c>
    </row>
    <row r="385" spans="1:30">
      <c r="A385" s="137"/>
      <c r="B385" s="137"/>
      <c r="C385" s="137"/>
      <c r="D385" s="137"/>
      <c r="E385" s="51" t="s">
        <v>201</v>
      </c>
      <c r="F385" s="52">
        <f t="shared" si="15"/>
        <v>194.9</v>
      </c>
      <c r="G385" s="52">
        <f t="shared" si="16"/>
        <v>0</v>
      </c>
      <c r="H385" s="52">
        <f t="shared" si="16"/>
        <v>0</v>
      </c>
      <c r="I385" s="52">
        <f t="shared" si="16"/>
        <v>0</v>
      </c>
      <c r="J385" s="52">
        <f t="shared" si="16"/>
        <v>174</v>
      </c>
      <c r="K385" s="52">
        <f t="shared" si="16"/>
        <v>20.9</v>
      </c>
      <c r="L385" s="52">
        <f t="shared" si="16"/>
        <v>0</v>
      </c>
      <c r="M385" s="52">
        <v>0</v>
      </c>
      <c r="N385" s="52">
        <v>0</v>
      </c>
      <c r="O385" s="52">
        <v>0</v>
      </c>
      <c r="P385" s="52">
        <v>174</v>
      </c>
      <c r="Q385" s="52">
        <v>20.9</v>
      </c>
      <c r="R385" s="52">
        <v>0</v>
      </c>
      <c r="S385" s="52">
        <v>0</v>
      </c>
      <c r="T385" s="52">
        <v>0</v>
      </c>
      <c r="U385" s="52">
        <v>0</v>
      </c>
      <c r="V385" s="52">
        <v>0</v>
      </c>
      <c r="W385" s="52">
        <v>0</v>
      </c>
      <c r="X385" s="52">
        <v>0</v>
      </c>
      <c r="Y385" s="52">
        <v>0</v>
      </c>
      <c r="Z385" s="52">
        <v>0</v>
      </c>
      <c r="AA385" s="52">
        <v>0</v>
      </c>
      <c r="AB385" s="52">
        <v>0</v>
      </c>
      <c r="AC385" s="52">
        <v>0</v>
      </c>
      <c r="AD385" s="52">
        <v>0</v>
      </c>
    </row>
    <row r="386" spans="1:30">
      <c r="A386" s="137"/>
      <c r="B386" s="137"/>
      <c r="C386" s="137"/>
      <c r="D386" s="137"/>
      <c r="E386" s="51" t="s">
        <v>202</v>
      </c>
      <c r="F386" s="52">
        <f t="shared" ref="F386:F449" si="17">SUM(H386:L386)</f>
        <v>389.09999999999997</v>
      </c>
      <c r="G386" s="52">
        <f t="shared" si="16"/>
        <v>0</v>
      </c>
      <c r="H386" s="52">
        <f t="shared" si="16"/>
        <v>0</v>
      </c>
      <c r="I386" s="52">
        <f t="shared" si="16"/>
        <v>0</v>
      </c>
      <c r="J386" s="52">
        <f t="shared" si="16"/>
        <v>347.4</v>
      </c>
      <c r="K386" s="52">
        <f t="shared" si="16"/>
        <v>41.7</v>
      </c>
      <c r="L386" s="52">
        <f t="shared" si="16"/>
        <v>0</v>
      </c>
      <c r="M386" s="52">
        <v>0</v>
      </c>
      <c r="N386" s="52">
        <v>0</v>
      </c>
      <c r="O386" s="52">
        <v>0</v>
      </c>
      <c r="P386" s="52">
        <v>347.4</v>
      </c>
      <c r="Q386" s="52">
        <v>41.7</v>
      </c>
      <c r="R386" s="52">
        <v>0</v>
      </c>
      <c r="S386" s="52">
        <v>0</v>
      </c>
      <c r="T386" s="52">
        <v>0</v>
      </c>
      <c r="U386" s="52">
        <v>0</v>
      </c>
      <c r="V386" s="52">
        <v>0</v>
      </c>
      <c r="W386" s="52">
        <v>0</v>
      </c>
      <c r="X386" s="52">
        <v>0</v>
      </c>
      <c r="Y386" s="52">
        <v>0</v>
      </c>
      <c r="Z386" s="52">
        <v>0</v>
      </c>
      <c r="AA386" s="52">
        <v>0</v>
      </c>
      <c r="AB386" s="52">
        <v>0</v>
      </c>
      <c r="AC386" s="52">
        <v>0</v>
      </c>
      <c r="AD386" s="52">
        <v>0</v>
      </c>
    </row>
    <row r="387" spans="1:30" ht="31.2">
      <c r="A387" s="137"/>
      <c r="B387" s="137"/>
      <c r="C387" s="137"/>
      <c r="D387" s="137"/>
      <c r="E387" s="51" t="s">
        <v>203</v>
      </c>
      <c r="F387" s="52">
        <f t="shared" si="17"/>
        <v>883.30000000000007</v>
      </c>
      <c r="G387" s="52">
        <f t="shared" si="16"/>
        <v>0</v>
      </c>
      <c r="H387" s="52">
        <f t="shared" si="16"/>
        <v>0</v>
      </c>
      <c r="I387" s="52">
        <f t="shared" si="16"/>
        <v>0</v>
      </c>
      <c r="J387" s="52">
        <f t="shared" si="16"/>
        <v>788.6</v>
      </c>
      <c r="K387" s="52">
        <f t="shared" si="16"/>
        <v>94.7</v>
      </c>
      <c r="L387" s="52">
        <f t="shared" si="16"/>
        <v>0</v>
      </c>
      <c r="M387" s="52">
        <v>0</v>
      </c>
      <c r="N387" s="52">
        <v>0</v>
      </c>
      <c r="O387" s="52">
        <v>0</v>
      </c>
      <c r="P387" s="52">
        <v>788.6</v>
      </c>
      <c r="Q387" s="52">
        <v>94.7</v>
      </c>
      <c r="R387" s="52">
        <v>0</v>
      </c>
      <c r="S387" s="52">
        <v>0</v>
      </c>
      <c r="T387" s="52">
        <v>0</v>
      </c>
      <c r="U387" s="52">
        <v>0</v>
      </c>
      <c r="V387" s="52">
        <v>0</v>
      </c>
      <c r="W387" s="52">
        <v>0</v>
      </c>
      <c r="X387" s="52">
        <v>0</v>
      </c>
      <c r="Y387" s="52">
        <v>0</v>
      </c>
      <c r="Z387" s="52">
        <v>0</v>
      </c>
      <c r="AA387" s="52">
        <v>0</v>
      </c>
      <c r="AB387" s="52">
        <v>0</v>
      </c>
      <c r="AC387" s="52">
        <v>0</v>
      </c>
      <c r="AD387" s="52">
        <v>0</v>
      </c>
    </row>
    <row r="388" spans="1:30">
      <c r="A388" s="137"/>
      <c r="B388" s="137"/>
      <c r="C388" s="137"/>
      <c r="D388" s="137"/>
      <c r="E388" s="51" t="s">
        <v>204</v>
      </c>
      <c r="F388" s="52">
        <f t="shared" si="17"/>
        <v>3074.1</v>
      </c>
      <c r="G388" s="52">
        <f t="shared" si="16"/>
        <v>2880.1</v>
      </c>
      <c r="H388" s="52">
        <f t="shared" si="16"/>
        <v>0</v>
      </c>
      <c r="I388" s="52">
        <f t="shared" si="16"/>
        <v>2880.1</v>
      </c>
      <c r="J388" s="52">
        <f t="shared" si="16"/>
        <v>173.2</v>
      </c>
      <c r="K388" s="52">
        <f t="shared" si="16"/>
        <v>20.8</v>
      </c>
      <c r="L388" s="52">
        <f t="shared" si="16"/>
        <v>0</v>
      </c>
      <c r="M388" s="52">
        <v>0</v>
      </c>
      <c r="N388" s="52">
        <v>0</v>
      </c>
      <c r="O388" s="52">
        <v>0</v>
      </c>
      <c r="P388" s="52">
        <v>173.2</v>
      </c>
      <c r="Q388" s="52">
        <v>20.8</v>
      </c>
      <c r="R388" s="52">
        <v>0</v>
      </c>
      <c r="S388" s="52">
        <v>0</v>
      </c>
      <c r="T388" s="52">
        <v>0</v>
      </c>
      <c r="U388" s="52">
        <v>0</v>
      </c>
      <c r="V388" s="52">
        <v>0</v>
      </c>
      <c r="W388" s="52">
        <v>0</v>
      </c>
      <c r="X388" s="52">
        <v>0</v>
      </c>
      <c r="Y388" s="52">
        <v>2880.1</v>
      </c>
      <c r="Z388" s="52">
        <v>0</v>
      </c>
      <c r="AA388" s="52">
        <v>2880.1</v>
      </c>
      <c r="AB388" s="52">
        <v>0</v>
      </c>
      <c r="AC388" s="52">
        <v>0</v>
      </c>
      <c r="AD388" s="52">
        <v>0</v>
      </c>
    </row>
    <row r="389" spans="1:30">
      <c r="A389" s="137"/>
      <c r="B389" s="137"/>
      <c r="C389" s="137"/>
      <c r="D389" s="137"/>
      <c r="E389" s="51" t="s">
        <v>55</v>
      </c>
      <c r="F389" s="52">
        <f t="shared" si="17"/>
        <v>6543.7</v>
      </c>
      <c r="G389" s="52">
        <f t="shared" si="16"/>
        <v>0</v>
      </c>
      <c r="H389" s="52">
        <f t="shared" si="16"/>
        <v>0</v>
      </c>
      <c r="I389" s="52">
        <f t="shared" si="16"/>
        <v>0</v>
      </c>
      <c r="J389" s="52">
        <f t="shared" si="16"/>
        <v>5842</v>
      </c>
      <c r="K389" s="52">
        <f t="shared" si="16"/>
        <v>701.7</v>
      </c>
      <c r="L389" s="52">
        <f t="shared" si="16"/>
        <v>0</v>
      </c>
      <c r="M389" s="52">
        <v>0</v>
      </c>
      <c r="N389" s="52">
        <v>0</v>
      </c>
      <c r="O389" s="52">
        <v>0</v>
      </c>
      <c r="P389" s="52">
        <v>5842</v>
      </c>
      <c r="Q389" s="52">
        <v>701.7</v>
      </c>
      <c r="R389" s="52">
        <v>0</v>
      </c>
      <c r="S389" s="52">
        <v>0</v>
      </c>
      <c r="T389" s="52">
        <v>0</v>
      </c>
      <c r="U389" s="52">
        <v>0</v>
      </c>
      <c r="V389" s="52">
        <v>0</v>
      </c>
      <c r="W389" s="52">
        <v>0</v>
      </c>
      <c r="X389" s="52">
        <v>0</v>
      </c>
      <c r="Y389" s="52">
        <v>0</v>
      </c>
      <c r="Z389" s="52">
        <v>0</v>
      </c>
      <c r="AA389" s="52">
        <v>0</v>
      </c>
      <c r="AB389" s="52">
        <v>0</v>
      </c>
      <c r="AC389" s="52">
        <v>0</v>
      </c>
      <c r="AD389" s="52">
        <v>0</v>
      </c>
    </row>
    <row r="390" spans="1:30">
      <c r="A390" s="137"/>
      <c r="B390" s="137"/>
      <c r="C390" s="137"/>
      <c r="D390" s="137" t="s">
        <v>154</v>
      </c>
      <c r="E390" s="51" t="s">
        <v>58</v>
      </c>
      <c r="F390" s="52">
        <f t="shared" si="17"/>
        <v>2393</v>
      </c>
      <c r="G390" s="52">
        <f t="shared" si="16"/>
        <v>0</v>
      </c>
      <c r="H390" s="52">
        <f t="shared" si="16"/>
        <v>0</v>
      </c>
      <c r="I390" s="52">
        <f t="shared" si="16"/>
        <v>0</v>
      </c>
      <c r="J390" s="52">
        <f t="shared" si="16"/>
        <v>1996</v>
      </c>
      <c r="K390" s="52">
        <f t="shared" si="16"/>
        <v>397</v>
      </c>
      <c r="L390" s="52">
        <f t="shared" si="16"/>
        <v>0</v>
      </c>
      <c r="M390" s="52">
        <v>0</v>
      </c>
      <c r="N390" s="52">
        <v>0</v>
      </c>
      <c r="O390" s="52">
        <v>0</v>
      </c>
      <c r="P390" s="52">
        <v>1996</v>
      </c>
      <c r="Q390" s="52">
        <v>397</v>
      </c>
      <c r="R390" s="52">
        <v>0</v>
      </c>
      <c r="S390" s="52">
        <v>0</v>
      </c>
      <c r="T390" s="52">
        <v>0</v>
      </c>
      <c r="U390" s="52">
        <v>0</v>
      </c>
      <c r="V390" s="52">
        <v>0</v>
      </c>
      <c r="W390" s="52">
        <v>0</v>
      </c>
      <c r="X390" s="52">
        <v>0</v>
      </c>
      <c r="Y390" s="52">
        <v>0</v>
      </c>
      <c r="Z390" s="52">
        <v>0</v>
      </c>
      <c r="AA390" s="52">
        <v>0</v>
      </c>
      <c r="AB390" s="52">
        <v>0</v>
      </c>
      <c r="AC390" s="52">
        <v>0</v>
      </c>
      <c r="AD390" s="52">
        <v>0</v>
      </c>
    </row>
    <row r="391" spans="1:30">
      <c r="A391" s="137"/>
      <c r="B391" s="137"/>
      <c r="C391" s="137"/>
      <c r="D391" s="137"/>
      <c r="E391" s="51" t="s">
        <v>205</v>
      </c>
      <c r="F391" s="52">
        <f t="shared" si="17"/>
        <v>775.6</v>
      </c>
      <c r="G391" s="52">
        <f t="shared" si="16"/>
        <v>0</v>
      </c>
      <c r="H391" s="52">
        <f t="shared" si="16"/>
        <v>0</v>
      </c>
      <c r="I391" s="52">
        <f t="shared" si="16"/>
        <v>0</v>
      </c>
      <c r="J391" s="52">
        <f t="shared" si="16"/>
        <v>692.4</v>
      </c>
      <c r="K391" s="52">
        <f t="shared" si="16"/>
        <v>83.2</v>
      </c>
      <c r="L391" s="52">
        <f t="shared" si="16"/>
        <v>0</v>
      </c>
      <c r="M391" s="52">
        <v>0</v>
      </c>
      <c r="N391" s="52">
        <v>0</v>
      </c>
      <c r="O391" s="52">
        <v>0</v>
      </c>
      <c r="P391" s="52">
        <v>692.4</v>
      </c>
      <c r="Q391" s="52">
        <v>83.2</v>
      </c>
      <c r="R391" s="52">
        <v>0</v>
      </c>
      <c r="S391" s="52">
        <v>0</v>
      </c>
      <c r="T391" s="52">
        <v>0</v>
      </c>
      <c r="U391" s="52">
        <v>0</v>
      </c>
      <c r="V391" s="52">
        <v>0</v>
      </c>
      <c r="W391" s="52">
        <v>0</v>
      </c>
      <c r="X391" s="52">
        <v>0</v>
      </c>
      <c r="Y391" s="52">
        <v>0</v>
      </c>
      <c r="Z391" s="52">
        <v>0</v>
      </c>
      <c r="AA391" s="52">
        <v>0</v>
      </c>
      <c r="AB391" s="52">
        <v>0</v>
      </c>
      <c r="AC391" s="52">
        <v>0</v>
      </c>
      <c r="AD391" s="52">
        <v>0</v>
      </c>
    </row>
    <row r="392" spans="1:30">
      <c r="A392" s="137"/>
      <c r="B392" s="137"/>
      <c r="C392" s="137"/>
      <c r="D392" s="137"/>
      <c r="E392" s="51" t="s">
        <v>206</v>
      </c>
      <c r="F392" s="52">
        <f t="shared" si="17"/>
        <v>717</v>
      </c>
      <c r="G392" s="52">
        <f t="shared" si="16"/>
        <v>0</v>
      </c>
      <c r="H392" s="52">
        <f t="shared" si="16"/>
        <v>0</v>
      </c>
      <c r="I392" s="52">
        <f t="shared" si="16"/>
        <v>0</v>
      </c>
      <c r="J392" s="52">
        <f t="shared" si="16"/>
        <v>640.1</v>
      </c>
      <c r="K392" s="52">
        <f t="shared" si="16"/>
        <v>76.900000000000006</v>
      </c>
      <c r="L392" s="52">
        <f t="shared" si="16"/>
        <v>0</v>
      </c>
      <c r="M392" s="52">
        <v>0</v>
      </c>
      <c r="N392" s="52">
        <v>0</v>
      </c>
      <c r="O392" s="52">
        <v>0</v>
      </c>
      <c r="P392" s="52">
        <v>640.1</v>
      </c>
      <c r="Q392" s="52">
        <v>76.900000000000006</v>
      </c>
      <c r="R392" s="52">
        <v>0</v>
      </c>
      <c r="S392" s="52">
        <v>0</v>
      </c>
      <c r="T392" s="52">
        <v>0</v>
      </c>
      <c r="U392" s="52">
        <v>0</v>
      </c>
      <c r="V392" s="52">
        <v>0</v>
      </c>
      <c r="W392" s="52">
        <v>0</v>
      </c>
      <c r="X392" s="52">
        <v>0</v>
      </c>
      <c r="Y392" s="52">
        <v>0</v>
      </c>
      <c r="Z392" s="52">
        <v>0</v>
      </c>
      <c r="AA392" s="52">
        <v>0</v>
      </c>
      <c r="AB392" s="52">
        <v>0</v>
      </c>
      <c r="AC392" s="52">
        <v>0</v>
      </c>
      <c r="AD392" s="52">
        <v>0</v>
      </c>
    </row>
    <row r="393" spans="1:30">
      <c r="A393" s="137"/>
      <c r="B393" s="137"/>
      <c r="C393" s="137"/>
      <c r="D393" s="137"/>
      <c r="E393" s="51" t="s">
        <v>207</v>
      </c>
      <c r="F393" s="52">
        <f t="shared" si="17"/>
        <v>65.8</v>
      </c>
      <c r="G393" s="52">
        <f t="shared" si="16"/>
        <v>0</v>
      </c>
      <c r="H393" s="52">
        <f t="shared" si="16"/>
        <v>0</v>
      </c>
      <c r="I393" s="52">
        <f t="shared" si="16"/>
        <v>0</v>
      </c>
      <c r="J393" s="52">
        <f t="shared" si="16"/>
        <v>58.7</v>
      </c>
      <c r="K393" s="52">
        <f t="shared" si="16"/>
        <v>7.1</v>
      </c>
      <c r="L393" s="52">
        <f t="shared" si="16"/>
        <v>0</v>
      </c>
      <c r="M393" s="52">
        <v>0</v>
      </c>
      <c r="N393" s="52">
        <v>0</v>
      </c>
      <c r="O393" s="52">
        <v>0</v>
      </c>
      <c r="P393" s="52">
        <v>58.7</v>
      </c>
      <c r="Q393" s="52">
        <v>7.1</v>
      </c>
      <c r="R393" s="52">
        <v>0</v>
      </c>
      <c r="S393" s="52">
        <v>0</v>
      </c>
      <c r="T393" s="52">
        <v>0</v>
      </c>
      <c r="U393" s="52">
        <v>0</v>
      </c>
      <c r="V393" s="52">
        <v>0</v>
      </c>
      <c r="W393" s="52">
        <v>0</v>
      </c>
      <c r="X393" s="52">
        <v>0</v>
      </c>
      <c r="Y393" s="52">
        <v>0</v>
      </c>
      <c r="Z393" s="52">
        <v>0</v>
      </c>
      <c r="AA393" s="52">
        <v>0</v>
      </c>
      <c r="AB393" s="52">
        <v>0</v>
      </c>
      <c r="AC393" s="52">
        <v>0</v>
      </c>
      <c r="AD393" s="52">
        <v>0</v>
      </c>
    </row>
    <row r="394" spans="1:30" ht="31.2">
      <c r="A394" s="137"/>
      <c r="B394" s="137"/>
      <c r="C394" s="137"/>
      <c r="D394" s="137"/>
      <c r="E394" s="51" t="s">
        <v>208</v>
      </c>
      <c r="F394" s="52">
        <f t="shared" si="17"/>
        <v>47.5</v>
      </c>
      <c r="G394" s="52">
        <f t="shared" si="16"/>
        <v>0</v>
      </c>
      <c r="H394" s="52">
        <f t="shared" si="16"/>
        <v>0</v>
      </c>
      <c r="I394" s="52">
        <f t="shared" si="16"/>
        <v>0</v>
      </c>
      <c r="J394" s="52">
        <f t="shared" si="16"/>
        <v>42.4</v>
      </c>
      <c r="K394" s="52">
        <f t="shared" si="16"/>
        <v>5.0999999999999996</v>
      </c>
      <c r="L394" s="52">
        <f t="shared" si="16"/>
        <v>0</v>
      </c>
      <c r="M394" s="52">
        <v>0</v>
      </c>
      <c r="N394" s="52">
        <v>0</v>
      </c>
      <c r="O394" s="52">
        <v>0</v>
      </c>
      <c r="P394" s="52">
        <v>42.4</v>
      </c>
      <c r="Q394" s="52">
        <v>5.0999999999999996</v>
      </c>
      <c r="R394" s="52">
        <v>0</v>
      </c>
      <c r="S394" s="52">
        <v>0</v>
      </c>
      <c r="T394" s="52">
        <v>0</v>
      </c>
      <c r="U394" s="52">
        <v>0</v>
      </c>
      <c r="V394" s="52">
        <v>0</v>
      </c>
      <c r="W394" s="52">
        <v>0</v>
      </c>
      <c r="X394" s="52">
        <v>0</v>
      </c>
      <c r="Y394" s="52">
        <v>0</v>
      </c>
      <c r="Z394" s="52">
        <v>0</v>
      </c>
      <c r="AA394" s="52">
        <v>0</v>
      </c>
      <c r="AB394" s="52">
        <v>0</v>
      </c>
      <c r="AC394" s="52">
        <v>0</v>
      </c>
      <c r="AD394" s="52">
        <v>0</v>
      </c>
    </row>
    <row r="395" spans="1:30">
      <c r="A395" s="137"/>
      <c r="B395" s="137"/>
      <c r="C395" s="137"/>
      <c r="D395" s="137"/>
      <c r="E395" s="51" t="s">
        <v>209</v>
      </c>
      <c r="F395" s="52">
        <f t="shared" si="17"/>
        <v>157.1</v>
      </c>
      <c r="G395" s="52">
        <f t="shared" si="16"/>
        <v>0</v>
      </c>
      <c r="H395" s="52">
        <f t="shared" si="16"/>
        <v>0</v>
      </c>
      <c r="I395" s="52">
        <f t="shared" si="16"/>
        <v>0</v>
      </c>
      <c r="J395" s="52">
        <f t="shared" si="16"/>
        <v>0</v>
      </c>
      <c r="K395" s="52">
        <f t="shared" si="16"/>
        <v>157.1</v>
      </c>
      <c r="L395" s="52">
        <f t="shared" si="16"/>
        <v>0</v>
      </c>
      <c r="M395" s="52">
        <v>0</v>
      </c>
      <c r="N395" s="52">
        <v>0</v>
      </c>
      <c r="O395" s="52">
        <v>0</v>
      </c>
      <c r="P395" s="52">
        <v>0</v>
      </c>
      <c r="Q395" s="52">
        <v>157.1</v>
      </c>
      <c r="R395" s="52">
        <v>0</v>
      </c>
      <c r="S395" s="52">
        <v>0</v>
      </c>
      <c r="T395" s="52">
        <v>0</v>
      </c>
      <c r="U395" s="52">
        <v>0</v>
      </c>
      <c r="V395" s="52">
        <v>0</v>
      </c>
      <c r="W395" s="52">
        <v>0</v>
      </c>
      <c r="X395" s="52">
        <v>0</v>
      </c>
      <c r="Y395" s="52">
        <v>0</v>
      </c>
      <c r="Z395" s="52">
        <v>0</v>
      </c>
      <c r="AA395" s="52">
        <v>0</v>
      </c>
      <c r="AB395" s="52">
        <v>0</v>
      </c>
      <c r="AC395" s="52">
        <v>0</v>
      </c>
      <c r="AD395" s="52">
        <v>0</v>
      </c>
    </row>
    <row r="396" spans="1:30">
      <c r="A396" s="137"/>
      <c r="B396" s="137"/>
      <c r="C396" s="137"/>
      <c r="D396" s="137"/>
      <c r="E396" s="51" t="s">
        <v>55</v>
      </c>
      <c r="F396" s="52">
        <f t="shared" si="17"/>
        <v>630</v>
      </c>
      <c r="G396" s="52">
        <f t="shared" si="16"/>
        <v>0</v>
      </c>
      <c r="H396" s="52">
        <f t="shared" si="16"/>
        <v>0</v>
      </c>
      <c r="I396" s="52">
        <f t="shared" si="16"/>
        <v>0</v>
      </c>
      <c r="J396" s="52">
        <f t="shared" si="16"/>
        <v>562.4</v>
      </c>
      <c r="K396" s="52">
        <f t="shared" si="16"/>
        <v>67.599999999999994</v>
      </c>
      <c r="L396" s="52">
        <f t="shared" si="16"/>
        <v>0</v>
      </c>
      <c r="M396" s="52">
        <v>0</v>
      </c>
      <c r="N396" s="52">
        <v>0</v>
      </c>
      <c r="O396" s="52">
        <v>0</v>
      </c>
      <c r="P396" s="52">
        <v>562.4</v>
      </c>
      <c r="Q396" s="52">
        <v>67.599999999999994</v>
      </c>
      <c r="R396" s="52">
        <v>0</v>
      </c>
      <c r="S396" s="52">
        <v>0</v>
      </c>
      <c r="T396" s="52">
        <v>0</v>
      </c>
      <c r="U396" s="52">
        <v>0</v>
      </c>
      <c r="V396" s="52">
        <v>0</v>
      </c>
      <c r="W396" s="52">
        <v>0</v>
      </c>
      <c r="X396" s="52">
        <v>0</v>
      </c>
      <c r="Y396" s="52">
        <v>0</v>
      </c>
      <c r="Z396" s="52">
        <v>0</v>
      </c>
      <c r="AA396" s="52">
        <v>0</v>
      </c>
      <c r="AB396" s="52">
        <v>0</v>
      </c>
      <c r="AC396" s="52">
        <v>0</v>
      </c>
      <c r="AD396" s="52">
        <v>0</v>
      </c>
    </row>
    <row r="397" spans="1:30" ht="62.4">
      <c r="A397" s="137"/>
      <c r="B397" s="137"/>
      <c r="C397" s="137"/>
      <c r="D397" s="51" t="s">
        <v>210</v>
      </c>
      <c r="E397" s="51" t="s">
        <v>233</v>
      </c>
      <c r="F397" s="52">
        <f t="shared" si="17"/>
        <v>18.600000000000001</v>
      </c>
      <c r="G397" s="52">
        <f t="shared" ref="G397:L439" si="18">SUM(M397,S397,Y397)</f>
        <v>0</v>
      </c>
      <c r="H397" s="52">
        <f t="shared" si="18"/>
        <v>0</v>
      </c>
      <c r="I397" s="52">
        <f t="shared" si="18"/>
        <v>0</v>
      </c>
      <c r="J397" s="52">
        <f t="shared" si="18"/>
        <v>16.600000000000001</v>
      </c>
      <c r="K397" s="52">
        <f t="shared" si="18"/>
        <v>2</v>
      </c>
      <c r="L397" s="52">
        <f t="shared" si="18"/>
        <v>0</v>
      </c>
      <c r="M397" s="52">
        <v>0</v>
      </c>
      <c r="N397" s="52">
        <v>0</v>
      </c>
      <c r="O397" s="52">
        <v>0</v>
      </c>
      <c r="P397" s="52">
        <v>16.600000000000001</v>
      </c>
      <c r="Q397" s="52">
        <v>2</v>
      </c>
      <c r="R397" s="52">
        <v>0</v>
      </c>
      <c r="S397" s="52">
        <v>0</v>
      </c>
      <c r="T397" s="52">
        <v>0</v>
      </c>
      <c r="U397" s="52">
        <v>0</v>
      </c>
      <c r="V397" s="52">
        <v>0</v>
      </c>
      <c r="W397" s="52">
        <v>0</v>
      </c>
      <c r="X397" s="52">
        <v>0</v>
      </c>
      <c r="Y397" s="52">
        <v>0</v>
      </c>
      <c r="Z397" s="52">
        <v>0</v>
      </c>
      <c r="AA397" s="52">
        <v>0</v>
      </c>
      <c r="AB397" s="52">
        <v>0</v>
      </c>
      <c r="AC397" s="52">
        <v>0</v>
      </c>
      <c r="AD397" s="52">
        <v>0</v>
      </c>
    </row>
    <row r="398" spans="1:30">
      <c r="A398" s="137"/>
      <c r="B398" s="137"/>
      <c r="C398" s="137"/>
      <c r="D398" s="137" t="s">
        <v>211</v>
      </c>
      <c r="E398" s="137" t="s">
        <v>197</v>
      </c>
      <c r="F398" s="52">
        <f t="shared" si="17"/>
        <v>0</v>
      </c>
      <c r="G398" s="52">
        <f t="shared" si="18"/>
        <v>0</v>
      </c>
      <c r="H398" s="52">
        <f t="shared" si="18"/>
        <v>0</v>
      </c>
      <c r="I398" s="52">
        <f t="shared" si="18"/>
        <v>0</v>
      </c>
      <c r="J398" s="52">
        <f t="shared" si="18"/>
        <v>0</v>
      </c>
      <c r="K398" s="52">
        <f t="shared" si="18"/>
        <v>0</v>
      </c>
      <c r="L398" s="52">
        <f t="shared" si="18"/>
        <v>0</v>
      </c>
      <c r="M398" s="52">
        <v>0</v>
      </c>
      <c r="N398" s="52">
        <v>0</v>
      </c>
      <c r="O398" s="52">
        <v>0</v>
      </c>
      <c r="P398" s="52">
        <v>0</v>
      </c>
      <c r="Q398" s="52">
        <v>0</v>
      </c>
      <c r="R398" s="52">
        <v>0</v>
      </c>
      <c r="S398" s="52">
        <v>0</v>
      </c>
      <c r="T398" s="52">
        <v>0</v>
      </c>
      <c r="U398" s="52">
        <v>0</v>
      </c>
      <c r="V398" s="52">
        <v>0</v>
      </c>
      <c r="W398" s="52">
        <v>0</v>
      </c>
      <c r="X398" s="52">
        <v>0</v>
      </c>
      <c r="Y398" s="52">
        <v>0</v>
      </c>
      <c r="Z398" s="52">
        <v>0</v>
      </c>
      <c r="AA398" s="52">
        <v>0</v>
      </c>
      <c r="AB398" s="52">
        <v>0</v>
      </c>
      <c r="AC398" s="52">
        <v>0</v>
      </c>
      <c r="AD398" s="52">
        <v>0</v>
      </c>
    </row>
    <row r="399" spans="1:30">
      <c r="A399" s="137"/>
      <c r="B399" s="137"/>
      <c r="C399" s="137" t="s">
        <v>212</v>
      </c>
      <c r="D399" s="137" t="s">
        <v>58</v>
      </c>
      <c r="E399" s="137" t="s">
        <v>197</v>
      </c>
      <c r="F399" s="52">
        <f t="shared" si="17"/>
        <v>23105.200000000001</v>
      </c>
      <c r="G399" s="52">
        <f t="shared" si="18"/>
        <v>23105.200000000001</v>
      </c>
      <c r="H399" s="52">
        <f t="shared" si="18"/>
        <v>20637.2</v>
      </c>
      <c r="I399" s="52">
        <f t="shared" si="18"/>
        <v>2468</v>
      </c>
      <c r="J399" s="52">
        <f t="shared" si="18"/>
        <v>0</v>
      </c>
      <c r="K399" s="52">
        <f t="shared" si="18"/>
        <v>0</v>
      </c>
      <c r="L399" s="52">
        <f t="shared" si="18"/>
        <v>0</v>
      </c>
      <c r="M399" s="52">
        <v>6182</v>
      </c>
      <c r="N399" s="52">
        <v>6182</v>
      </c>
      <c r="O399" s="52">
        <v>0</v>
      </c>
      <c r="P399" s="52">
        <v>0</v>
      </c>
      <c r="Q399" s="52">
        <v>0</v>
      </c>
      <c r="R399" s="52">
        <v>0</v>
      </c>
      <c r="S399" s="52">
        <v>0</v>
      </c>
      <c r="T399" s="52">
        <v>0</v>
      </c>
      <c r="U399" s="52">
        <v>0</v>
      </c>
      <c r="V399" s="52">
        <v>0</v>
      </c>
      <c r="W399" s="52">
        <v>0</v>
      </c>
      <c r="X399" s="52">
        <v>0</v>
      </c>
      <c r="Y399" s="52">
        <v>16923.2</v>
      </c>
      <c r="Z399" s="52">
        <v>14455.2</v>
      </c>
      <c r="AA399" s="52">
        <v>2468</v>
      </c>
      <c r="AB399" s="52">
        <v>0</v>
      </c>
      <c r="AC399" s="52">
        <v>0</v>
      </c>
      <c r="AD399" s="52">
        <v>0</v>
      </c>
    </row>
    <row r="400" spans="1:30">
      <c r="A400" s="137"/>
      <c r="B400" s="137"/>
      <c r="C400" s="137"/>
      <c r="D400" s="137" t="s">
        <v>199</v>
      </c>
      <c r="E400" s="51" t="s">
        <v>213</v>
      </c>
      <c r="F400" s="52">
        <f t="shared" si="17"/>
        <v>0</v>
      </c>
      <c r="G400" s="52">
        <f t="shared" si="18"/>
        <v>0</v>
      </c>
      <c r="H400" s="52">
        <f t="shared" si="18"/>
        <v>0</v>
      </c>
      <c r="I400" s="52">
        <f t="shared" si="18"/>
        <v>0</v>
      </c>
      <c r="J400" s="52">
        <f t="shared" si="18"/>
        <v>0</v>
      </c>
      <c r="K400" s="52">
        <f t="shared" si="18"/>
        <v>0</v>
      </c>
      <c r="L400" s="52">
        <f t="shared" si="18"/>
        <v>0</v>
      </c>
      <c r="M400" s="52">
        <v>0</v>
      </c>
      <c r="N400" s="52">
        <v>0</v>
      </c>
      <c r="O400" s="52">
        <v>0</v>
      </c>
      <c r="P400" s="52">
        <v>0</v>
      </c>
      <c r="Q400" s="52">
        <v>0</v>
      </c>
      <c r="R400" s="52">
        <v>0</v>
      </c>
      <c r="S400" s="52">
        <v>0</v>
      </c>
      <c r="T400" s="52">
        <v>0</v>
      </c>
      <c r="U400" s="52">
        <v>0</v>
      </c>
      <c r="V400" s="52">
        <v>0</v>
      </c>
      <c r="W400" s="52">
        <v>0</v>
      </c>
      <c r="X400" s="52">
        <v>0</v>
      </c>
      <c r="Y400" s="52">
        <v>0</v>
      </c>
      <c r="Z400" s="52">
        <v>0</v>
      </c>
      <c r="AA400" s="52">
        <v>0</v>
      </c>
      <c r="AB400" s="52">
        <v>0</v>
      </c>
      <c r="AC400" s="52">
        <v>0</v>
      </c>
      <c r="AD400" s="52">
        <v>0</v>
      </c>
    </row>
    <row r="401" spans="1:30">
      <c r="A401" s="137"/>
      <c r="B401" s="137"/>
      <c r="C401" s="137"/>
      <c r="D401" s="137"/>
      <c r="E401" s="51" t="s">
        <v>55</v>
      </c>
      <c r="F401" s="52">
        <f t="shared" si="17"/>
        <v>7508.2</v>
      </c>
      <c r="G401" s="52">
        <f t="shared" si="18"/>
        <v>7508.2</v>
      </c>
      <c r="H401" s="52">
        <f t="shared" si="18"/>
        <v>7508.2</v>
      </c>
      <c r="I401" s="52">
        <f t="shared" si="18"/>
        <v>0</v>
      </c>
      <c r="J401" s="52">
        <f t="shared" si="18"/>
        <v>0</v>
      </c>
      <c r="K401" s="52">
        <f t="shared" si="18"/>
        <v>0</v>
      </c>
      <c r="L401" s="52">
        <f t="shared" si="18"/>
        <v>0</v>
      </c>
      <c r="M401" s="52">
        <v>536.20000000000005</v>
      </c>
      <c r="N401" s="52">
        <v>536.20000000000005</v>
      </c>
      <c r="O401" s="52">
        <v>0</v>
      </c>
      <c r="P401" s="52">
        <v>0</v>
      </c>
      <c r="Q401" s="52">
        <v>0</v>
      </c>
      <c r="R401" s="52">
        <v>0</v>
      </c>
      <c r="S401" s="52">
        <v>0</v>
      </c>
      <c r="T401" s="52">
        <v>0</v>
      </c>
      <c r="U401" s="52">
        <v>0</v>
      </c>
      <c r="V401" s="52">
        <v>0</v>
      </c>
      <c r="W401" s="52">
        <v>0</v>
      </c>
      <c r="X401" s="52">
        <v>0</v>
      </c>
      <c r="Y401" s="52">
        <v>6972</v>
      </c>
      <c r="Z401" s="52">
        <v>6972</v>
      </c>
      <c r="AA401" s="52">
        <v>0</v>
      </c>
      <c r="AB401" s="52">
        <v>0</v>
      </c>
      <c r="AC401" s="52">
        <v>0</v>
      </c>
      <c r="AD401" s="52">
        <v>0</v>
      </c>
    </row>
    <row r="402" spans="1:30">
      <c r="A402" s="137"/>
      <c r="B402" s="137"/>
      <c r="C402" s="137"/>
      <c r="D402" s="137" t="s">
        <v>112</v>
      </c>
      <c r="E402" s="137" t="s">
        <v>197</v>
      </c>
      <c r="F402" s="52">
        <f t="shared" si="17"/>
        <v>307</v>
      </c>
      <c r="G402" s="52">
        <f t="shared" si="18"/>
        <v>307</v>
      </c>
      <c r="H402" s="52">
        <f t="shared" si="18"/>
        <v>307</v>
      </c>
      <c r="I402" s="52">
        <f t="shared" si="18"/>
        <v>0</v>
      </c>
      <c r="J402" s="52">
        <f t="shared" si="18"/>
        <v>0</v>
      </c>
      <c r="K402" s="52">
        <f t="shared" si="18"/>
        <v>0</v>
      </c>
      <c r="L402" s="52">
        <f t="shared" si="18"/>
        <v>0</v>
      </c>
      <c r="M402" s="52">
        <v>0</v>
      </c>
      <c r="N402" s="52">
        <v>0</v>
      </c>
      <c r="O402" s="52">
        <v>0</v>
      </c>
      <c r="P402" s="52">
        <v>0</v>
      </c>
      <c r="Q402" s="52">
        <v>0</v>
      </c>
      <c r="R402" s="52">
        <v>0</v>
      </c>
      <c r="S402" s="52">
        <v>0</v>
      </c>
      <c r="T402" s="52">
        <v>0</v>
      </c>
      <c r="U402" s="52">
        <v>0</v>
      </c>
      <c r="V402" s="52">
        <v>0</v>
      </c>
      <c r="W402" s="52">
        <v>0</v>
      </c>
      <c r="X402" s="52">
        <v>0</v>
      </c>
      <c r="Y402" s="52">
        <v>307</v>
      </c>
      <c r="Z402" s="52">
        <v>307</v>
      </c>
      <c r="AA402" s="52">
        <v>0</v>
      </c>
      <c r="AB402" s="52">
        <v>0</v>
      </c>
      <c r="AC402" s="52">
        <v>0</v>
      </c>
      <c r="AD402" s="52">
        <v>0</v>
      </c>
    </row>
    <row r="403" spans="1:30">
      <c r="A403" s="137"/>
      <c r="B403" s="137"/>
      <c r="C403" s="137"/>
      <c r="D403" s="137" t="s">
        <v>194</v>
      </c>
      <c r="E403" s="137" t="s">
        <v>197</v>
      </c>
      <c r="F403" s="52">
        <f t="shared" si="17"/>
        <v>564.9</v>
      </c>
      <c r="G403" s="52">
        <f t="shared" si="18"/>
        <v>564.9</v>
      </c>
      <c r="H403" s="52">
        <f t="shared" si="18"/>
        <v>564.9</v>
      </c>
      <c r="I403" s="52">
        <f t="shared" si="18"/>
        <v>0</v>
      </c>
      <c r="J403" s="52">
        <f t="shared" si="18"/>
        <v>0</v>
      </c>
      <c r="K403" s="52">
        <f t="shared" si="18"/>
        <v>0</v>
      </c>
      <c r="L403" s="52">
        <f t="shared" si="18"/>
        <v>0</v>
      </c>
      <c r="M403" s="52">
        <v>202.9</v>
      </c>
      <c r="N403" s="52">
        <v>202.9</v>
      </c>
      <c r="O403" s="52">
        <v>0</v>
      </c>
      <c r="P403" s="52">
        <v>0</v>
      </c>
      <c r="Q403" s="52">
        <v>0</v>
      </c>
      <c r="R403" s="52">
        <v>0</v>
      </c>
      <c r="S403" s="52">
        <v>0</v>
      </c>
      <c r="T403" s="52">
        <v>0</v>
      </c>
      <c r="U403" s="52">
        <v>0</v>
      </c>
      <c r="V403" s="52">
        <v>0</v>
      </c>
      <c r="W403" s="52">
        <v>0</v>
      </c>
      <c r="X403" s="52">
        <v>0</v>
      </c>
      <c r="Y403" s="52">
        <v>362</v>
      </c>
      <c r="Z403" s="52">
        <v>362</v>
      </c>
      <c r="AA403" s="52">
        <v>0</v>
      </c>
      <c r="AB403" s="52">
        <v>0</v>
      </c>
      <c r="AC403" s="52">
        <v>0</v>
      </c>
      <c r="AD403" s="52">
        <v>0</v>
      </c>
    </row>
    <row r="404" spans="1:30">
      <c r="A404" s="137"/>
      <c r="B404" s="137"/>
      <c r="C404" s="137"/>
      <c r="D404" s="137" t="s">
        <v>200</v>
      </c>
      <c r="E404" s="51" t="s">
        <v>214</v>
      </c>
      <c r="F404" s="52">
        <f t="shared" si="17"/>
        <v>3539.8</v>
      </c>
      <c r="G404" s="52">
        <f t="shared" si="18"/>
        <v>3539.8</v>
      </c>
      <c r="H404" s="52">
        <f t="shared" si="18"/>
        <v>3539.8</v>
      </c>
      <c r="I404" s="52">
        <f t="shared" si="18"/>
        <v>0</v>
      </c>
      <c r="J404" s="52">
        <f t="shared" si="18"/>
        <v>0</v>
      </c>
      <c r="K404" s="52">
        <f t="shared" si="18"/>
        <v>0</v>
      </c>
      <c r="L404" s="52">
        <f t="shared" si="18"/>
        <v>0</v>
      </c>
      <c r="M404" s="52">
        <v>2209.8000000000002</v>
      </c>
      <c r="N404" s="52">
        <v>2209.8000000000002</v>
      </c>
      <c r="O404" s="52">
        <v>0</v>
      </c>
      <c r="P404" s="52">
        <v>0</v>
      </c>
      <c r="Q404" s="52">
        <v>0</v>
      </c>
      <c r="R404" s="52">
        <v>0</v>
      </c>
      <c r="S404" s="52">
        <v>0</v>
      </c>
      <c r="T404" s="52">
        <v>0</v>
      </c>
      <c r="U404" s="52">
        <v>0</v>
      </c>
      <c r="V404" s="52">
        <v>0</v>
      </c>
      <c r="W404" s="52">
        <v>0</v>
      </c>
      <c r="X404" s="52">
        <v>0</v>
      </c>
      <c r="Y404" s="52">
        <v>1330</v>
      </c>
      <c r="Z404" s="52">
        <v>1330</v>
      </c>
      <c r="AA404" s="52">
        <v>0</v>
      </c>
      <c r="AB404" s="52">
        <v>0</v>
      </c>
      <c r="AC404" s="52">
        <v>0</v>
      </c>
      <c r="AD404" s="52">
        <v>0</v>
      </c>
    </row>
    <row r="405" spans="1:30" ht="31.2">
      <c r="A405" s="137"/>
      <c r="B405" s="137"/>
      <c r="C405" s="137"/>
      <c r="D405" s="137"/>
      <c r="E405" s="51" t="s">
        <v>215</v>
      </c>
      <c r="F405" s="52">
        <f t="shared" si="17"/>
        <v>408.7</v>
      </c>
      <c r="G405" s="52">
        <f t="shared" si="18"/>
        <v>408.7</v>
      </c>
      <c r="H405" s="52">
        <f t="shared" si="18"/>
        <v>408.7</v>
      </c>
      <c r="I405" s="52">
        <f t="shared" si="18"/>
        <v>0</v>
      </c>
      <c r="J405" s="52">
        <f t="shared" si="18"/>
        <v>0</v>
      </c>
      <c r="K405" s="52">
        <f t="shared" si="18"/>
        <v>0</v>
      </c>
      <c r="L405" s="52">
        <f t="shared" si="18"/>
        <v>0</v>
      </c>
      <c r="M405" s="52">
        <v>147.69999999999999</v>
      </c>
      <c r="N405" s="52">
        <v>147.69999999999999</v>
      </c>
      <c r="O405" s="52">
        <v>0</v>
      </c>
      <c r="P405" s="52">
        <v>0</v>
      </c>
      <c r="Q405" s="52">
        <v>0</v>
      </c>
      <c r="R405" s="52">
        <v>0</v>
      </c>
      <c r="S405" s="52">
        <v>0</v>
      </c>
      <c r="T405" s="52">
        <v>0</v>
      </c>
      <c r="U405" s="52">
        <v>0</v>
      </c>
      <c r="V405" s="52">
        <v>0</v>
      </c>
      <c r="W405" s="52">
        <v>0</v>
      </c>
      <c r="X405" s="52">
        <v>0</v>
      </c>
      <c r="Y405" s="52">
        <v>261</v>
      </c>
      <c r="Z405" s="52">
        <v>261</v>
      </c>
      <c r="AA405" s="52">
        <v>0</v>
      </c>
      <c r="AB405" s="52">
        <v>0</v>
      </c>
      <c r="AC405" s="52">
        <v>0</v>
      </c>
      <c r="AD405" s="52">
        <v>0</v>
      </c>
    </row>
    <row r="406" spans="1:30">
      <c r="A406" s="137"/>
      <c r="B406" s="137"/>
      <c r="C406" s="137"/>
      <c r="D406" s="137"/>
      <c r="E406" s="51" t="s">
        <v>216</v>
      </c>
      <c r="F406" s="52">
        <f t="shared" si="17"/>
        <v>1809.4</v>
      </c>
      <c r="G406" s="52">
        <f t="shared" si="18"/>
        <v>1809.4</v>
      </c>
      <c r="H406" s="52">
        <f t="shared" si="18"/>
        <v>1809.4</v>
      </c>
      <c r="I406" s="52">
        <f t="shared" si="18"/>
        <v>0</v>
      </c>
      <c r="J406" s="52">
        <f t="shared" si="18"/>
        <v>0</v>
      </c>
      <c r="K406" s="52">
        <f t="shared" si="18"/>
        <v>0</v>
      </c>
      <c r="L406" s="52">
        <f t="shared" si="18"/>
        <v>0</v>
      </c>
      <c r="M406" s="52">
        <v>1431.4</v>
      </c>
      <c r="N406" s="52">
        <v>1431.4</v>
      </c>
      <c r="O406" s="52">
        <v>0</v>
      </c>
      <c r="P406" s="52">
        <v>0</v>
      </c>
      <c r="Q406" s="52">
        <v>0</v>
      </c>
      <c r="R406" s="52">
        <v>0</v>
      </c>
      <c r="S406" s="52">
        <v>0</v>
      </c>
      <c r="T406" s="52">
        <v>0</v>
      </c>
      <c r="U406" s="52">
        <v>0</v>
      </c>
      <c r="V406" s="52">
        <v>0</v>
      </c>
      <c r="W406" s="52">
        <v>0</v>
      </c>
      <c r="X406" s="52">
        <v>0</v>
      </c>
      <c r="Y406" s="52">
        <v>378</v>
      </c>
      <c r="Z406" s="52">
        <v>378</v>
      </c>
      <c r="AA406" s="52">
        <v>0</v>
      </c>
      <c r="AB406" s="52">
        <v>0</v>
      </c>
      <c r="AC406" s="52">
        <v>0</v>
      </c>
      <c r="AD406" s="52">
        <v>0</v>
      </c>
    </row>
    <row r="407" spans="1:30">
      <c r="A407" s="137"/>
      <c r="B407" s="137"/>
      <c r="C407" s="137"/>
      <c r="D407" s="137"/>
      <c r="E407" s="51" t="s">
        <v>55</v>
      </c>
      <c r="F407" s="52">
        <f t="shared" si="17"/>
        <v>2708</v>
      </c>
      <c r="G407" s="52">
        <f t="shared" si="18"/>
        <v>2708</v>
      </c>
      <c r="H407" s="52">
        <f t="shared" si="18"/>
        <v>2708</v>
      </c>
      <c r="I407" s="52">
        <f t="shared" si="18"/>
        <v>0</v>
      </c>
      <c r="J407" s="52">
        <f t="shared" si="18"/>
        <v>0</v>
      </c>
      <c r="K407" s="52">
        <f t="shared" si="18"/>
        <v>0</v>
      </c>
      <c r="L407" s="52">
        <f t="shared" si="18"/>
        <v>0</v>
      </c>
      <c r="M407" s="52">
        <v>0</v>
      </c>
      <c r="N407" s="52">
        <v>0</v>
      </c>
      <c r="O407" s="52">
        <v>0</v>
      </c>
      <c r="P407" s="52">
        <v>0</v>
      </c>
      <c r="Q407" s="52">
        <v>0</v>
      </c>
      <c r="R407" s="52">
        <v>0</v>
      </c>
      <c r="S407" s="52">
        <v>0</v>
      </c>
      <c r="T407" s="52">
        <v>0</v>
      </c>
      <c r="U407" s="52">
        <v>0</v>
      </c>
      <c r="V407" s="52">
        <v>0</v>
      </c>
      <c r="W407" s="52">
        <v>0</v>
      </c>
      <c r="X407" s="52">
        <v>0</v>
      </c>
      <c r="Y407" s="52">
        <v>2708</v>
      </c>
      <c r="Z407" s="52">
        <v>2708</v>
      </c>
      <c r="AA407" s="52">
        <v>0</v>
      </c>
      <c r="AB407" s="52">
        <v>0</v>
      </c>
      <c r="AC407" s="52">
        <v>0</v>
      </c>
      <c r="AD407" s="52">
        <v>0</v>
      </c>
    </row>
    <row r="408" spans="1:30">
      <c r="A408" s="137"/>
      <c r="B408" s="137"/>
      <c r="C408" s="137"/>
      <c r="D408" s="137" t="s">
        <v>201</v>
      </c>
      <c r="E408" s="137" t="s">
        <v>197</v>
      </c>
      <c r="F408" s="52">
        <f t="shared" si="17"/>
        <v>0</v>
      </c>
      <c r="G408" s="52">
        <f t="shared" si="18"/>
        <v>0</v>
      </c>
      <c r="H408" s="52">
        <f t="shared" si="18"/>
        <v>0</v>
      </c>
      <c r="I408" s="52">
        <f t="shared" si="18"/>
        <v>0</v>
      </c>
      <c r="J408" s="52">
        <f t="shared" si="18"/>
        <v>0</v>
      </c>
      <c r="K408" s="52">
        <f t="shared" si="18"/>
        <v>0</v>
      </c>
      <c r="L408" s="52">
        <f t="shared" si="18"/>
        <v>0</v>
      </c>
      <c r="M408" s="52">
        <v>0</v>
      </c>
      <c r="N408" s="52">
        <v>0</v>
      </c>
      <c r="O408" s="52">
        <v>0</v>
      </c>
      <c r="P408" s="52">
        <v>0</v>
      </c>
      <c r="Q408" s="52">
        <v>0</v>
      </c>
      <c r="R408" s="52">
        <v>0</v>
      </c>
      <c r="S408" s="52">
        <v>0</v>
      </c>
      <c r="T408" s="52">
        <v>0</v>
      </c>
      <c r="U408" s="52">
        <v>0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0</v>
      </c>
    </row>
    <row r="409" spans="1:30">
      <c r="A409" s="137"/>
      <c r="B409" s="137"/>
      <c r="C409" s="137"/>
      <c r="D409" s="137" t="s">
        <v>217</v>
      </c>
      <c r="E409" s="137" t="s">
        <v>197</v>
      </c>
      <c r="F409" s="52">
        <f t="shared" si="17"/>
        <v>1877.9</v>
      </c>
      <c r="G409" s="52">
        <f t="shared" si="18"/>
        <v>1877.9</v>
      </c>
      <c r="H409" s="52">
        <f t="shared" si="18"/>
        <v>1877.9</v>
      </c>
      <c r="I409" s="52">
        <f t="shared" si="18"/>
        <v>0</v>
      </c>
      <c r="J409" s="52">
        <f t="shared" si="18"/>
        <v>0</v>
      </c>
      <c r="K409" s="52">
        <f t="shared" si="18"/>
        <v>0</v>
      </c>
      <c r="L409" s="52">
        <f t="shared" si="18"/>
        <v>0</v>
      </c>
      <c r="M409" s="52">
        <v>811.9</v>
      </c>
      <c r="N409" s="52">
        <v>811.9</v>
      </c>
      <c r="O409" s="52">
        <v>0</v>
      </c>
      <c r="P409" s="52">
        <v>0</v>
      </c>
      <c r="Q409" s="52">
        <v>0</v>
      </c>
      <c r="R409" s="52">
        <v>0</v>
      </c>
      <c r="S409" s="52">
        <v>0</v>
      </c>
      <c r="T409" s="52">
        <v>0</v>
      </c>
      <c r="U409" s="52">
        <v>0</v>
      </c>
      <c r="V409" s="52">
        <v>0</v>
      </c>
      <c r="W409" s="52">
        <v>0</v>
      </c>
      <c r="X409" s="52">
        <v>0</v>
      </c>
      <c r="Y409" s="52">
        <v>1066</v>
      </c>
      <c r="Z409" s="52">
        <v>1066</v>
      </c>
      <c r="AA409" s="52">
        <v>0</v>
      </c>
      <c r="AB409" s="52">
        <v>0</v>
      </c>
      <c r="AC409" s="52">
        <v>0</v>
      </c>
      <c r="AD409" s="52">
        <v>0</v>
      </c>
    </row>
    <row r="410" spans="1:30">
      <c r="A410" s="137"/>
      <c r="B410" s="137"/>
      <c r="C410" s="137"/>
      <c r="D410" s="137" t="s">
        <v>218</v>
      </c>
      <c r="E410" s="137" t="s">
        <v>197</v>
      </c>
      <c r="F410" s="52">
        <f t="shared" si="17"/>
        <v>643</v>
      </c>
      <c r="G410" s="52">
        <f t="shared" si="18"/>
        <v>643</v>
      </c>
      <c r="H410" s="52">
        <f t="shared" si="18"/>
        <v>643</v>
      </c>
      <c r="I410" s="52">
        <f t="shared" si="18"/>
        <v>0</v>
      </c>
      <c r="J410" s="52">
        <f t="shared" si="18"/>
        <v>0</v>
      </c>
      <c r="K410" s="52">
        <f t="shared" si="18"/>
        <v>0</v>
      </c>
      <c r="L410" s="52">
        <f t="shared" si="18"/>
        <v>0</v>
      </c>
      <c r="M410" s="52">
        <v>0</v>
      </c>
      <c r="N410" s="52">
        <v>0</v>
      </c>
      <c r="O410" s="52">
        <v>0</v>
      </c>
      <c r="P410" s="52">
        <v>0</v>
      </c>
      <c r="Q410" s="52">
        <v>0</v>
      </c>
      <c r="R410" s="52">
        <v>0</v>
      </c>
      <c r="S410" s="52">
        <v>0</v>
      </c>
      <c r="T410" s="52">
        <v>0</v>
      </c>
      <c r="U410" s="52">
        <v>0</v>
      </c>
      <c r="V410" s="52">
        <v>0</v>
      </c>
      <c r="W410" s="52">
        <v>0</v>
      </c>
      <c r="X410" s="52">
        <v>0</v>
      </c>
      <c r="Y410" s="52">
        <v>643</v>
      </c>
      <c r="Z410" s="52">
        <v>643</v>
      </c>
      <c r="AA410" s="52">
        <v>0</v>
      </c>
      <c r="AB410" s="52">
        <v>0</v>
      </c>
      <c r="AC410" s="52">
        <v>0</v>
      </c>
      <c r="AD410" s="52">
        <v>0</v>
      </c>
    </row>
    <row r="411" spans="1:30">
      <c r="A411" s="137"/>
      <c r="B411" s="137"/>
      <c r="C411" s="137"/>
      <c r="D411" s="137" t="s">
        <v>202</v>
      </c>
      <c r="E411" s="137" t="s">
        <v>197</v>
      </c>
      <c r="F411" s="52">
        <f t="shared" si="17"/>
        <v>0</v>
      </c>
      <c r="G411" s="52">
        <f t="shared" si="18"/>
        <v>0</v>
      </c>
      <c r="H411" s="52">
        <f t="shared" si="18"/>
        <v>0</v>
      </c>
      <c r="I411" s="52">
        <f t="shared" si="18"/>
        <v>0</v>
      </c>
      <c r="J411" s="52">
        <f t="shared" si="18"/>
        <v>0</v>
      </c>
      <c r="K411" s="52">
        <f t="shared" si="18"/>
        <v>0</v>
      </c>
      <c r="L411" s="52">
        <f t="shared" si="18"/>
        <v>0</v>
      </c>
      <c r="M411" s="52">
        <v>0</v>
      </c>
      <c r="N411" s="52">
        <v>0</v>
      </c>
      <c r="O411" s="52">
        <v>0</v>
      </c>
      <c r="P411" s="52">
        <v>0</v>
      </c>
      <c r="Q411" s="52">
        <v>0</v>
      </c>
      <c r="R411" s="52">
        <v>0</v>
      </c>
      <c r="S411" s="52">
        <v>0</v>
      </c>
      <c r="T411" s="52">
        <v>0</v>
      </c>
      <c r="U411" s="52">
        <v>0</v>
      </c>
      <c r="V411" s="52">
        <v>0</v>
      </c>
      <c r="W411" s="52">
        <v>0</v>
      </c>
      <c r="X411" s="52">
        <v>0</v>
      </c>
      <c r="Y411" s="52">
        <v>0</v>
      </c>
      <c r="Z411" s="52">
        <v>0</v>
      </c>
      <c r="AA411" s="52">
        <v>0</v>
      </c>
      <c r="AB411" s="52">
        <v>0</v>
      </c>
      <c r="AC411" s="52">
        <v>0</v>
      </c>
      <c r="AD411" s="52">
        <v>0</v>
      </c>
    </row>
    <row r="412" spans="1:30">
      <c r="A412" s="137"/>
      <c r="B412" s="137"/>
      <c r="C412" s="137"/>
      <c r="D412" s="137" t="s">
        <v>235</v>
      </c>
      <c r="E412" s="137" t="s">
        <v>197</v>
      </c>
      <c r="F412" s="52">
        <f t="shared" si="17"/>
        <v>19.399999999999999</v>
      </c>
      <c r="G412" s="52">
        <f t="shared" si="18"/>
        <v>19.399999999999999</v>
      </c>
      <c r="H412" s="52">
        <f t="shared" si="18"/>
        <v>19.399999999999999</v>
      </c>
      <c r="I412" s="52">
        <f t="shared" si="18"/>
        <v>0</v>
      </c>
      <c r="J412" s="52">
        <f t="shared" si="18"/>
        <v>0</v>
      </c>
      <c r="K412" s="52">
        <f t="shared" si="18"/>
        <v>0</v>
      </c>
      <c r="L412" s="52">
        <f t="shared" si="18"/>
        <v>0</v>
      </c>
      <c r="M412" s="52">
        <v>0</v>
      </c>
      <c r="N412" s="52">
        <v>0</v>
      </c>
      <c r="O412" s="52">
        <v>0</v>
      </c>
      <c r="P412" s="52">
        <v>0</v>
      </c>
      <c r="Q412" s="52">
        <v>0</v>
      </c>
      <c r="R412" s="52">
        <v>0</v>
      </c>
      <c r="S412" s="52">
        <v>0</v>
      </c>
      <c r="T412" s="52">
        <v>0</v>
      </c>
      <c r="U412" s="52">
        <v>0</v>
      </c>
      <c r="V412" s="52">
        <v>0</v>
      </c>
      <c r="W412" s="52">
        <v>0</v>
      </c>
      <c r="X412" s="52">
        <v>0</v>
      </c>
      <c r="Y412" s="52">
        <v>19.399999999999999</v>
      </c>
      <c r="Z412" s="52">
        <v>19.399999999999999</v>
      </c>
      <c r="AA412" s="52">
        <v>0</v>
      </c>
      <c r="AB412" s="52">
        <v>0</v>
      </c>
      <c r="AC412" s="52">
        <v>0</v>
      </c>
      <c r="AD412" s="52">
        <v>0</v>
      </c>
    </row>
    <row r="413" spans="1:30">
      <c r="A413" s="137"/>
      <c r="B413" s="137"/>
      <c r="C413" s="137"/>
      <c r="D413" s="137" t="s">
        <v>220</v>
      </c>
      <c r="E413" s="137" t="s">
        <v>197</v>
      </c>
      <c r="F413" s="52">
        <f t="shared" si="17"/>
        <v>24.5</v>
      </c>
      <c r="G413" s="52">
        <f t="shared" si="18"/>
        <v>24.5</v>
      </c>
      <c r="H413" s="52">
        <f t="shared" si="18"/>
        <v>24.5</v>
      </c>
      <c r="I413" s="52">
        <f t="shared" si="18"/>
        <v>0</v>
      </c>
      <c r="J413" s="52">
        <f t="shared" si="18"/>
        <v>0</v>
      </c>
      <c r="K413" s="52">
        <f t="shared" si="18"/>
        <v>0</v>
      </c>
      <c r="L413" s="52">
        <f t="shared" si="18"/>
        <v>0</v>
      </c>
      <c r="M413" s="52">
        <v>0</v>
      </c>
      <c r="N413" s="52">
        <v>0</v>
      </c>
      <c r="O413" s="52">
        <v>0</v>
      </c>
      <c r="P413" s="52">
        <v>0</v>
      </c>
      <c r="Q413" s="52">
        <v>0</v>
      </c>
      <c r="R413" s="52">
        <v>0</v>
      </c>
      <c r="S413" s="52">
        <v>0</v>
      </c>
      <c r="T413" s="52">
        <v>0</v>
      </c>
      <c r="U413" s="52">
        <v>0</v>
      </c>
      <c r="V413" s="52">
        <v>0</v>
      </c>
      <c r="W413" s="52">
        <v>0</v>
      </c>
      <c r="X413" s="52">
        <v>0</v>
      </c>
      <c r="Y413" s="52">
        <v>24.5</v>
      </c>
      <c r="Z413" s="52">
        <v>24.5</v>
      </c>
      <c r="AA413" s="52">
        <v>0</v>
      </c>
      <c r="AB413" s="52">
        <v>0</v>
      </c>
      <c r="AC413" s="52">
        <v>0</v>
      </c>
      <c r="AD413" s="52">
        <v>0</v>
      </c>
    </row>
    <row r="414" spans="1:30" ht="31.2">
      <c r="A414" s="137"/>
      <c r="B414" s="137"/>
      <c r="C414" s="137"/>
      <c r="D414" s="137" t="s">
        <v>221</v>
      </c>
      <c r="E414" s="51" t="s">
        <v>222</v>
      </c>
      <c r="F414" s="52">
        <f t="shared" si="17"/>
        <v>0</v>
      </c>
      <c r="G414" s="52">
        <f t="shared" si="18"/>
        <v>0</v>
      </c>
      <c r="H414" s="52">
        <f t="shared" si="18"/>
        <v>0</v>
      </c>
      <c r="I414" s="52">
        <f t="shared" si="18"/>
        <v>0</v>
      </c>
      <c r="J414" s="52">
        <f t="shared" si="18"/>
        <v>0</v>
      </c>
      <c r="K414" s="52">
        <f t="shared" si="18"/>
        <v>0</v>
      </c>
      <c r="L414" s="52">
        <f t="shared" si="18"/>
        <v>0</v>
      </c>
      <c r="M414" s="52">
        <v>0</v>
      </c>
      <c r="N414" s="52">
        <v>0</v>
      </c>
      <c r="O414" s="52">
        <v>0</v>
      </c>
      <c r="P414" s="52">
        <v>0</v>
      </c>
      <c r="Q414" s="52">
        <v>0</v>
      </c>
      <c r="R414" s="52">
        <v>0</v>
      </c>
      <c r="S414" s="52">
        <v>0</v>
      </c>
      <c r="T414" s="52">
        <v>0</v>
      </c>
      <c r="U414" s="52">
        <v>0</v>
      </c>
      <c r="V414" s="52">
        <v>0</v>
      </c>
      <c r="W414" s="52">
        <v>0</v>
      </c>
      <c r="X414" s="52">
        <v>0</v>
      </c>
      <c r="Y414" s="52">
        <v>0</v>
      </c>
      <c r="Z414" s="52">
        <v>0</v>
      </c>
      <c r="AA414" s="52">
        <v>0</v>
      </c>
      <c r="AB414" s="52">
        <v>0</v>
      </c>
      <c r="AC414" s="52">
        <v>0</v>
      </c>
      <c r="AD414" s="52">
        <v>0</v>
      </c>
    </row>
    <row r="415" spans="1:30">
      <c r="A415" s="137"/>
      <c r="B415" s="137"/>
      <c r="C415" s="137"/>
      <c r="D415" s="137"/>
      <c r="E415" s="51" t="s">
        <v>223</v>
      </c>
      <c r="F415" s="52">
        <f t="shared" si="17"/>
        <v>0</v>
      </c>
      <c r="G415" s="52">
        <f t="shared" si="18"/>
        <v>0</v>
      </c>
      <c r="H415" s="52">
        <f t="shared" si="18"/>
        <v>0</v>
      </c>
      <c r="I415" s="52">
        <f t="shared" si="18"/>
        <v>0</v>
      </c>
      <c r="J415" s="52">
        <f t="shared" si="18"/>
        <v>0</v>
      </c>
      <c r="K415" s="52">
        <f t="shared" si="18"/>
        <v>0</v>
      </c>
      <c r="L415" s="52">
        <f t="shared" si="18"/>
        <v>0</v>
      </c>
      <c r="M415" s="52">
        <v>0</v>
      </c>
      <c r="N415" s="52">
        <v>0</v>
      </c>
      <c r="O415" s="52">
        <v>0</v>
      </c>
      <c r="P415" s="52">
        <v>0</v>
      </c>
      <c r="Q415" s="52">
        <v>0</v>
      </c>
      <c r="R415" s="52">
        <v>0</v>
      </c>
      <c r="S415" s="52">
        <v>0</v>
      </c>
      <c r="T415" s="52">
        <v>0</v>
      </c>
      <c r="U415" s="52">
        <v>0</v>
      </c>
      <c r="V415" s="52">
        <v>0</v>
      </c>
      <c r="W415" s="52">
        <v>0</v>
      </c>
      <c r="X415" s="52">
        <v>0</v>
      </c>
      <c r="Y415" s="52">
        <v>0</v>
      </c>
      <c r="Z415" s="52">
        <v>0</v>
      </c>
      <c r="AA415" s="52">
        <v>0</v>
      </c>
      <c r="AB415" s="52">
        <v>0</v>
      </c>
      <c r="AC415" s="52">
        <v>0</v>
      </c>
      <c r="AD415" s="52">
        <v>0</v>
      </c>
    </row>
    <row r="416" spans="1:30">
      <c r="A416" s="137"/>
      <c r="B416" s="137"/>
      <c r="C416" s="137"/>
      <c r="D416" s="137" t="s">
        <v>54</v>
      </c>
      <c r="E416" s="137" t="s">
        <v>197</v>
      </c>
      <c r="F416" s="52">
        <f t="shared" si="17"/>
        <v>0</v>
      </c>
      <c r="G416" s="52">
        <f t="shared" si="18"/>
        <v>0</v>
      </c>
      <c r="H416" s="52">
        <f t="shared" si="18"/>
        <v>0</v>
      </c>
      <c r="I416" s="52">
        <f t="shared" si="18"/>
        <v>0</v>
      </c>
      <c r="J416" s="52">
        <f t="shared" si="18"/>
        <v>0</v>
      </c>
      <c r="K416" s="52">
        <f t="shared" si="18"/>
        <v>0</v>
      </c>
      <c r="L416" s="52">
        <f t="shared" si="18"/>
        <v>0</v>
      </c>
      <c r="M416" s="52">
        <v>0</v>
      </c>
      <c r="N416" s="52">
        <v>0</v>
      </c>
      <c r="O416" s="52">
        <v>0</v>
      </c>
      <c r="P416" s="52">
        <v>0</v>
      </c>
      <c r="Q416" s="52">
        <v>0</v>
      </c>
      <c r="R416" s="52">
        <v>0</v>
      </c>
      <c r="S416" s="52">
        <v>0</v>
      </c>
      <c r="T416" s="52">
        <v>0</v>
      </c>
      <c r="U416" s="52">
        <v>0</v>
      </c>
      <c r="V416" s="52">
        <v>0</v>
      </c>
      <c r="W416" s="52">
        <v>0</v>
      </c>
      <c r="X416" s="52">
        <v>0</v>
      </c>
      <c r="Y416" s="52">
        <v>0</v>
      </c>
      <c r="Z416" s="52">
        <v>0</v>
      </c>
      <c r="AA416" s="52">
        <v>0</v>
      </c>
      <c r="AB416" s="52">
        <v>0</v>
      </c>
      <c r="AC416" s="52">
        <v>0</v>
      </c>
      <c r="AD416" s="52">
        <v>0</v>
      </c>
    </row>
    <row r="417" spans="1:30">
      <c r="A417" s="137"/>
      <c r="B417" s="137"/>
      <c r="C417" s="137"/>
      <c r="D417" s="137" t="s">
        <v>224</v>
      </c>
      <c r="E417" s="137" t="s">
        <v>197</v>
      </c>
      <c r="F417" s="52">
        <f t="shared" si="17"/>
        <v>542.79999999999995</v>
      </c>
      <c r="G417" s="52">
        <f t="shared" si="18"/>
        <v>542.79999999999995</v>
      </c>
      <c r="H417" s="52">
        <f t="shared" si="18"/>
        <v>542.79999999999995</v>
      </c>
      <c r="I417" s="52">
        <f t="shared" si="18"/>
        <v>0</v>
      </c>
      <c r="J417" s="52">
        <f t="shared" si="18"/>
        <v>0</v>
      </c>
      <c r="K417" s="52">
        <f t="shared" si="18"/>
        <v>0</v>
      </c>
      <c r="L417" s="52">
        <f t="shared" si="18"/>
        <v>0</v>
      </c>
      <c r="M417" s="52">
        <v>169.5</v>
      </c>
      <c r="N417" s="52">
        <v>169.5</v>
      </c>
      <c r="O417" s="52">
        <v>0</v>
      </c>
      <c r="P417" s="52">
        <v>0</v>
      </c>
      <c r="Q417" s="52">
        <v>0</v>
      </c>
      <c r="R417" s="52">
        <v>0</v>
      </c>
      <c r="S417" s="52">
        <v>0</v>
      </c>
      <c r="T417" s="52">
        <v>0</v>
      </c>
      <c r="U417" s="52">
        <v>0</v>
      </c>
      <c r="V417" s="52">
        <v>0</v>
      </c>
      <c r="W417" s="52">
        <v>0</v>
      </c>
      <c r="X417" s="52">
        <v>0</v>
      </c>
      <c r="Y417" s="52">
        <v>373.3</v>
      </c>
      <c r="Z417" s="52">
        <v>373.3</v>
      </c>
      <c r="AA417" s="52">
        <v>0</v>
      </c>
      <c r="AB417" s="52">
        <v>0</v>
      </c>
      <c r="AC417" s="52">
        <v>0</v>
      </c>
      <c r="AD417" s="52">
        <v>0</v>
      </c>
    </row>
    <row r="418" spans="1:30">
      <c r="A418" s="137"/>
      <c r="B418" s="137"/>
      <c r="C418" s="137"/>
      <c r="D418" s="137" t="s">
        <v>225</v>
      </c>
      <c r="E418" s="137" t="s">
        <v>197</v>
      </c>
      <c r="F418" s="52">
        <f t="shared" si="17"/>
        <v>0</v>
      </c>
      <c r="G418" s="52">
        <f t="shared" si="18"/>
        <v>0</v>
      </c>
      <c r="H418" s="52">
        <f t="shared" si="18"/>
        <v>0</v>
      </c>
      <c r="I418" s="52">
        <f t="shared" si="18"/>
        <v>0</v>
      </c>
      <c r="J418" s="52">
        <f t="shared" si="18"/>
        <v>0</v>
      </c>
      <c r="K418" s="52">
        <f t="shared" si="18"/>
        <v>0</v>
      </c>
      <c r="L418" s="52">
        <f t="shared" si="18"/>
        <v>0</v>
      </c>
      <c r="M418" s="52">
        <v>0</v>
      </c>
      <c r="N418" s="52">
        <v>0</v>
      </c>
      <c r="O418" s="52">
        <v>0</v>
      </c>
      <c r="P418" s="52">
        <v>0</v>
      </c>
      <c r="Q418" s="52">
        <v>0</v>
      </c>
      <c r="R418" s="52">
        <v>0</v>
      </c>
      <c r="S418" s="52">
        <v>0</v>
      </c>
      <c r="T418" s="52">
        <v>0</v>
      </c>
      <c r="U418" s="52">
        <v>0</v>
      </c>
      <c r="V418" s="52">
        <v>0</v>
      </c>
      <c r="W418" s="52">
        <v>0</v>
      </c>
      <c r="X418" s="52">
        <v>0</v>
      </c>
      <c r="Y418" s="52">
        <v>0</v>
      </c>
      <c r="Z418" s="52">
        <v>0</v>
      </c>
      <c r="AA418" s="52">
        <v>0</v>
      </c>
      <c r="AB418" s="52">
        <v>0</v>
      </c>
      <c r="AC418" s="52">
        <v>0</v>
      </c>
      <c r="AD418" s="52">
        <v>0</v>
      </c>
    </row>
    <row r="419" spans="1:30">
      <c r="A419" s="137"/>
      <c r="B419" s="137"/>
      <c r="C419" s="137"/>
      <c r="D419" s="137" t="s">
        <v>55</v>
      </c>
      <c r="E419" s="137" t="s">
        <v>197</v>
      </c>
      <c r="F419" s="52">
        <f t="shared" si="17"/>
        <v>683.6</v>
      </c>
      <c r="G419" s="52">
        <f t="shared" si="18"/>
        <v>683.6</v>
      </c>
      <c r="H419" s="52">
        <f t="shared" si="18"/>
        <v>683.6</v>
      </c>
      <c r="I419" s="52">
        <f t="shared" si="18"/>
        <v>0</v>
      </c>
      <c r="J419" s="52">
        <f t="shared" si="18"/>
        <v>0</v>
      </c>
      <c r="K419" s="52">
        <f t="shared" si="18"/>
        <v>0</v>
      </c>
      <c r="L419" s="52">
        <f t="shared" si="18"/>
        <v>0</v>
      </c>
      <c r="M419" s="52">
        <v>672.6</v>
      </c>
      <c r="N419" s="52">
        <v>672.6</v>
      </c>
      <c r="O419" s="52">
        <v>0</v>
      </c>
      <c r="P419" s="52">
        <v>0</v>
      </c>
      <c r="Q419" s="52">
        <v>0</v>
      </c>
      <c r="R419" s="52">
        <v>0</v>
      </c>
      <c r="S419" s="52">
        <v>0</v>
      </c>
      <c r="T419" s="52">
        <v>0</v>
      </c>
      <c r="U419" s="52">
        <v>0</v>
      </c>
      <c r="V419" s="52">
        <v>0</v>
      </c>
      <c r="W419" s="52">
        <v>0</v>
      </c>
      <c r="X419" s="52">
        <v>0</v>
      </c>
      <c r="Y419" s="52">
        <v>11</v>
      </c>
      <c r="Z419" s="52">
        <v>11</v>
      </c>
      <c r="AA419" s="52">
        <v>0</v>
      </c>
      <c r="AB419" s="52">
        <v>0</v>
      </c>
      <c r="AC419" s="52">
        <v>0</v>
      </c>
      <c r="AD419" s="52">
        <v>0</v>
      </c>
    </row>
    <row r="420" spans="1:30">
      <c r="A420" s="137"/>
      <c r="B420" s="137"/>
      <c r="C420" s="137"/>
      <c r="D420" s="137" t="s">
        <v>226</v>
      </c>
      <c r="E420" s="137" t="s">
        <v>197</v>
      </c>
      <c r="F420" s="52">
        <f t="shared" si="17"/>
        <v>2468</v>
      </c>
      <c r="G420" s="52">
        <f t="shared" si="18"/>
        <v>2468</v>
      </c>
      <c r="H420" s="52">
        <f t="shared" si="18"/>
        <v>0</v>
      </c>
      <c r="I420" s="52">
        <f t="shared" si="18"/>
        <v>2468</v>
      </c>
      <c r="J420" s="52">
        <f t="shared" si="18"/>
        <v>0</v>
      </c>
      <c r="K420" s="52">
        <f t="shared" si="18"/>
        <v>0</v>
      </c>
      <c r="L420" s="52">
        <f t="shared" si="18"/>
        <v>0</v>
      </c>
      <c r="M420" s="52">
        <v>0</v>
      </c>
      <c r="N420" s="52">
        <v>0</v>
      </c>
      <c r="O420" s="52">
        <v>0</v>
      </c>
      <c r="P420" s="52">
        <v>0</v>
      </c>
      <c r="Q420" s="52">
        <v>0</v>
      </c>
      <c r="R420" s="52">
        <v>0</v>
      </c>
      <c r="S420" s="52">
        <v>0</v>
      </c>
      <c r="T420" s="52">
        <v>0</v>
      </c>
      <c r="U420" s="52">
        <v>0</v>
      </c>
      <c r="V420" s="52">
        <v>0</v>
      </c>
      <c r="W420" s="52">
        <v>0</v>
      </c>
      <c r="X420" s="52">
        <v>0</v>
      </c>
      <c r="Y420" s="52">
        <v>2468</v>
      </c>
      <c r="Z420" s="52">
        <v>0</v>
      </c>
      <c r="AA420" s="52">
        <v>2468</v>
      </c>
      <c r="AB420" s="52">
        <v>0</v>
      </c>
      <c r="AC420" s="52">
        <v>0</v>
      </c>
      <c r="AD420" s="52">
        <v>0</v>
      </c>
    </row>
    <row r="421" spans="1:30">
      <c r="A421" s="137"/>
      <c r="B421" s="137"/>
      <c r="C421" s="137" t="s">
        <v>227</v>
      </c>
      <c r="D421" s="137" t="s">
        <v>197</v>
      </c>
      <c r="E421" s="137" t="s">
        <v>197</v>
      </c>
      <c r="F421" s="52">
        <f t="shared" si="17"/>
        <v>24482.1</v>
      </c>
      <c r="G421" s="52">
        <f t="shared" si="18"/>
        <v>24482.1</v>
      </c>
      <c r="H421" s="52">
        <f t="shared" si="18"/>
        <v>24482.1</v>
      </c>
      <c r="I421" s="52">
        <f t="shared" si="18"/>
        <v>0</v>
      </c>
      <c r="J421" s="52">
        <f t="shared" si="18"/>
        <v>0</v>
      </c>
      <c r="K421" s="52">
        <f t="shared" si="18"/>
        <v>0</v>
      </c>
      <c r="L421" s="52">
        <f t="shared" si="18"/>
        <v>0</v>
      </c>
      <c r="M421" s="52">
        <v>23039.8</v>
      </c>
      <c r="N421" s="52">
        <v>23039.8</v>
      </c>
      <c r="O421" s="52">
        <v>0</v>
      </c>
      <c r="P421" s="52">
        <v>0</v>
      </c>
      <c r="Q421" s="52">
        <v>0</v>
      </c>
      <c r="R421" s="52">
        <v>0</v>
      </c>
      <c r="S421" s="52">
        <v>195.2</v>
      </c>
      <c r="T421" s="52">
        <v>195.2</v>
      </c>
      <c r="U421" s="52">
        <v>0</v>
      </c>
      <c r="V421" s="52">
        <v>0</v>
      </c>
      <c r="W421" s="52">
        <v>0</v>
      </c>
      <c r="X421" s="52">
        <v>0</v>
      </c>
      <c r="Y421" s="52">
        <v>1247.0999999999999</v>
      </c>
      <c r="Z421" s="52">
        <v>1247.0999999999999</v>
      </c>
      <c r="AA421" s="52">
        <v>0</v>
      </c>
      <c r="AB421" s="52">
        <v>0</v>
      </c>
      <c r="AC421" s="52">
        <v>0</v>
      </c>
      <c r="AD421" s="52">
        <v>0</v>
      </c>
    </row>
    <row r="422" spans="1:30">
      <c r="A422" s="137" t="s">
        <v>125</v>
      </c>
      <c r="B422" s="137" t="s">
        <v>133</v>
      </c>
      <c r="C422" s="137" t="s">
        <v>123</v>
      </c>
      <c r="D422" s="137"/>
      <c r="E422" s="137" t="s">
        <v>197</v>
      </c>
      <c r="F422" s="52">
        <f t="shared" si="17"/>
        <v>132647.29999999999</v>
      </c>
      <c r="G422" s="52">
        <f t="shared" si="18"/>
        <v>95923.599999999991</v>
      </c>
      <c r="H422" s="52">
        <f t="shared" si="18"/>
        <v>91149.4</v>
      </c>
      <c r="I422" s="52">
        <f t="shared" si="18"/>
        <v>4774.2</v>
      </c>
      <c r="J422" s="52">
        <f t="shared" si="18"/>
        <v>32908.699999999997</v>
      </c>
      <c r="K422" s="52">
        <f t="shared" si="18"/>
        <v>3815</v>
      </c>
      <c r="L422" s="52">
        <f t="shared" si="18"/>
        <v>0</v>
      </c>
      <c r="M422" s="52">
        <v>12.2</v>
      </c>
      <c r="N422" s="52">
        <v>12.2</v>
      </c>
      <c r="O422" s="52">
        <v>0</v>
      </c>
      <c r="P422" s="52">
        <v>32908.699999999997</v>
      </c>
      <c r="Q422" s="52">
        <v>3815</v>
      </c>
      <c r="R422" s="52">
        <v>0</v>
      </c>
      <c r="S422" s="52">
        <v>151.19999999999999</v>
      </c>
      <c r="T422" s="52">
        <v>151.19999999999999</v>
      </c>
      <c r="U422" s="52">
        <v>0</v>
      </c>
      <c r="V422" s="52">
        <v>0</v>
      </c>
      <c r="W422" s="52">
        <v>0</v>
      </c>
      <c r="X422" s="52">
        <v>0</v>
      </c>
      <c r="Y422" s="52">
        <v>95760.2</v>
      </c>
      <c r="Z422" s="52">
        <v>90986</v>
      </c>
      <c r="AA422" s="52">
        <v>4774.2</v>
      </c>
      <c r="AB422" s="52">
        <v>0</v>
      </c>
      <c r="AC422" s="52">
        <v>0</v>
      </c>
      <c r="AD422" s="52">
        <v>0</v>
      </c>
    </row>
    <row r="423" spans="1:30">
      <c r="A423" s="137"/>
      <c r="B423" s="137"/>
      <c r="C423" s="137" t="s">
        <v>198</v>
      </c>
      <c r="D423" s="137" t="s">
        <v>58</v>
      </c>
      <c r="E423" s="137" t="s">
        <v>197</v>
      </c>
      <c r="F423" s="52">
        <f t="shared" si="17"/>
        <v>48661.599999999999</v>
      </c>
      <c r="G423" s="52">
        <f t="shared" si="18"/>
        <v>11937.9</v>
      </c>
      <c r="H423" s="52">
        <f t="shared" si="18"/>
        <v>7163.7</v>
      </c>
      <c r="I423" s="52">
        <f t="shared" si="18"/>
        <v>4774.2</v>
      </c>
      <c r="J423" s="52">
        <f t="shared" si="18"/>
        <v>32908.699999999997</v>
      </c>
      <c r="K423" s="52">
        <f t="shared" si="18"/>
        <v>3815</v>
      </c>
      <c r="L423" s="52">
        <f t="shared" si="18"/>
        <v>0</v>
      </c>
      <c r="M423" s="52">
        <v>0</v>
      </c>
      <c r="N423" s="52">
        <v>0</v>
      </c>
      <c r="O423" s="52">
        <v>0</v>
      </c>
      <c r="P423" s="52">
        <v>32908.699999999997</v>
      </c>
      <c r="Q423" s="52">
        <v>3815</v>
      </c>
      <c r="R423" s="52">
        <v>0</v>
      </c>
      <c r="S423" s="52">
        <v>0</v>
      </c>
      <c r="T423" s="52">
        <v>0</v>
      </c>
      <c r="U423" s="52">
        <v>0</v>
      </c>
      <c r="V423" s="52">
        <v>0</v>
      </c>
      <c r="W423" s="52">
        <v>0</v>
      </c>
      <c r="X423" s="52">
        <v>0</v>
      </c>
      <c r="Y423" s="52">
        <v>11937.9</v>
      </c>
      <c r="Z423" s="52">
        <v>7163.7</v>
      </c>
      <c r="AA423" s="52">
        <v>4774.2</v>
      </c>
      <c r="AB423" s="52">
        <v>0</v>
      </c>
      <c r="AC423" s="52">
        <v>0</v>
      </c>
      <c r="AD423" s="52">
        <v>0</v>
      </c>
    </row>
    <row r="424" spans="1:30">
      <c r="A424" s="137"/>
      <c r="B424" s="137"/>
      <c r="C424" s="137"/>
      <c r="D424" s="137" t="s">
        <v>153</v>
      </c>
      <c r="E424" s="51" t="s">
        <v>58</v>
      </c>
      <c r="F424" s="52">
        <f t="shared" si="17"/>
        <v>37190.1</v>
      </c>
      <c r="G424" s="52">
        <f t="shared" si="18"/>
        <v>4774.2</v>
      </c>
      <c r="H424" s="52">
        <f t="shared" si="18"/>
        <v>0</v>
      </c>
      <c r="I424" s="52">
        <f t="shared" si="18"/>
        <v>4774.2</v>
      </c>
      <c r="J424" s="52">
        <f t="shared" si="18"/>
        <v>29659.1</v>
      </c>
      <c r="K424" s="52">
        <f t="shared" si="18"/>
        <v>2756.8</v>
      </c>
      <c r="L424" s="52">
        <f t="shared" si="18"/>
        <v>0</v>
      </c>
      <c r="M424" s="52">
        <v>0</v>
      </c>
      <c r="N424" s="52">
        <v>0</v>
      </c>
      <c r="O424" s="52">
        <v>0</v>
      </c>
      <c r="P424" s="52">
        <v>29659.1</v>
      </c>
      <c r="Q424" s="52">
        <v>2756.8</v>
      </c>
      <c r="R424" s="52">
        <v>0</v>
      </c>
      <c r="S424" s="52">
        <v>0</v>
      </c>
      <c r="T424" s="52">
        <v>0</v>
      </c>
      <c r="U424" s="52">
        <v>0</v>
      </c>
      <c r="V424" s="52">
        <v>0</v>
      </c>
      <c r="W424" s="52">
        <v>0</v>
      </c>
      <c r="X424" s="52">
        <v>0</v>
      </c>
      <c r="Y424" s="52">
        <v>4774.2</v>
      </c>
      <c r="Z424" s="52">
        <v>0</v>
      </c>
      <c r="AA424" s="52">
        <v>4774.2</v>
      </c>
      <c r="AB424" s="52">
        <v>0</v>
      </c>
      <c r="AC424" s="52">
        <v>0</v>
      </c>
      <c r="AD424" s="52">
        <v>0</v>
      </c>
    </row>
    <row r="425" spans="1:30">
      <c r="A425" s="137"/>
      <c r="B425" s="137"/>
      <c r="C425" s="137"/>
      <c r="D425" s="137"/>
      <c r="E425" s="51" t="s">
        <v>199</v>
      </c>
      <c r="F425" s="52">
        <f t="shared" si="17"/>
        <v>10368.299999999999</v>
      </c>
      <c r="G425" s="52">
        <f t="shared" si="18"/>
        <v>0</v>
      </c>
      <c r="H425" s="52">
        <f t="shared" si="18"/>
        <v>0</v>
      </c>
      <c r="I425" s="52">
        <f t="shared" si="18"/>
        <v>0</v>
      </c>
      <c r="J425" s="52">
        <f t="shared" si="18"/>
        <v>9486.5</v>
      </c>
      <c r="K425" s="52">
        <f t="shared" si="18"/>
        <v>881.8</v>
      </c>
      <c r="L425" s="52">
        <f t="shared" si="18"/>
        <v>0</v>
      </c>
      <c r="M425" s="52">
        <v>0</v>
      </c>
      <c r="N425" s="52">
        <v>0</v>
      </c>
      <c r="O425" s="52">
        <v>0</v>
      </c>
      <c r="P425" s="52">
        <v>9486.5</v>
      </c>
      <c r="Q425" s="52">
        <v>881.8</v>
      </c>
      <c r="R425" s="52">
        <v>0</v>
      </c>
      <c r="S425" s="52">
        <v>0</v>
      </c>
      <c r="T425" s="52">
        <v>0</v>
      </c>
      <c r="U425" s="52">
        <v>0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0</v>
      </c>
    </row>
    <row r="426" spans="1:30" ht="31.2">
      <c r="A426" s="137"/>
      <c r="B426" s="137"/>
      <c r="C426" s="137"/>
      <c r="D426" s="137"/>
      <c r="E426" s="51" t="s">
        <v>200</v>
      </c>
      <c r="F426" s="52">
        <f t="shared" si="17"/>
        <v>9120.9000000000015</v>
      </c>
      <c r="G426" s="52">
        <f t="shared" si="18"/>
        <v>0</v>
      </c>
      <c r="H426" s="52">
        <f t="shared" si="18"/>
        <v>0</v>
      </c>
      <c r="I426" s="52">
        <f t="shared" si="18"/>
        <v>0</v>
      </c>
      <c r="J426" s="52">
        <f t="shared" si="18"/>
        <v>8345.2000000000007</v>
      </c>
      <c r="K426" s="52">
        <f t="shared" si="18"/>
        <v>775.7</v>
      </c>
      <c r="L426" s="52">
        <f t="shared" si="18"/>
        <v>0</v>
      </c>
      <c r="M426" s="52">
        <v>0</v>
      </c>
      <c r="N426" s="52">
        <v>0</v>
      </c>
      <c r="O426" s="52">
        <v>0</v>
      </c>
      <c r="P426" s="52">
        <v>8345.2000000000007</v>
      </c>
      <c r="Q426" s="52">
        <v>775.7</v>
      </c>
      <c r="R426" s="52">
        <v>0</v>
      </c>
      <c r="S426" s="52">
        <v>0</v>
      </c>
      <c r="T426" s="52">
        <v>0</v>
      </c>
      <c r="U426" s="52">
        <v>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0</v>
      </c>
    </row>
    <row r="427" spans="1:30">
      <c r="A427" s="137"/>
      <c r="B427" s="137"/>
      <c r="C427" s="137"/>
      <c r="D427" s="137"/>
      <c r="E427" s="51" t="s">
        <v>201</v>
      </c>
      <c r="F427" s="52">
        <f t="shared" si="17"/>
        <v>307.10000000000002</v>
      </c>
      <c r="G427" s="52">
        <f t="shared" si="18"/>
        <v>0</v>
      </c>
      <c r="H427" s="52">
        <f t="shared" si="18"/>
        <v>0</v>
      </c>
      <c r="I427" s="52">
        <f t="shared" si="18"/>
        <v>0</v>
      </c>
      <c r="J427" s="52">
        <f t="shared" si="18"/>
        <v>281</v>
      </c>
      <c r="K427" s="52">
        <f t="shared" si="18"/>
        <v>26.1</v>
      </c>
      <c r="L427" s="52">
        <f t="shared" si="18"/>
        <v>0</v>
      </c>
      <c r="M427" s="52">
        <v>0</v>
      </c>
      <c r="N427" s="52">
        <v>0</v>
      </c>
      <c r="O427" s="52">
        <v>0</v>
      </c>
      <c r="P427" s="52">
        <v>281</v>
      </c>
      <c r="Q427" s="52">
        <v>26.1</v>
      </c>
      <c r="R427" s="52">
        <v>0</v>
      </c>
      <c r="S427" s="52">
        <v>0</v>
      </c>
      <c r="T427" s="52">
        <v>0</v>
      </c>
      <c r="U427" s="52">
        <v>0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0</v>
      </c>
    </row>
    <row r="428" spans="1:30">
      <c r="A428" s="137"/>
      <c r="B428" s="137"/>
      <c r="C428" s="137"/>
      <c r="D428" s="137"/>
      <c r="E428" s="51" t="s">
        <v>202</v>
      </c>
      <c r="F428" s="52">
        <f t="shared" si="17"/>
        <v>613</v>
      </c>
      <c r="G428" s="52">
        <f t="shared" si="18"/>
        <v>0</v>
      </c>
      <c r="H428" s="52">
        <f t="shared" si="18"/>
        <v>0</v>
      </c>
      <c r="I428" s="52">
        <f t="shared" si="18"/>
        <v>0</v>
      </c>
      <c r="J428" s="52">
        <f t="shared" si="18"/>
        <v>560.9</v>
      </c>
      <c r="K428" s="52">
        <f t="shared" si="18"/>
        <v>52.1</v>
      </c>
      <c r="L428" s="52">
        <f t="shared" si="18"/>
        <v>0</v>
      </c>
      <c r="M428" s="52">
        <v>0</v>
      </c>
      <c r="N428" s="52">
        <v>0</v>
      </c>
      <c r="O428" s="52">
        <v>0</v>
      </c>
      <c r="P428" s="52">
        <v>560.9</v>
      </c>
      <c r="Q428" s="52">
        <v>52.1</v>
      </c>
      <c r="R428" s="52">
        <v>0</v>
      </c>
      <c r="S428" s="52">
        <v>0</v>
      </c>
      <c r="T428" s="52">
        <v>0</v>
      </c>
      <c r="U428" s="52">
        <v>0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0</v>
      </c>
    </row>
    <row r="429" spans="1:30" ht="31.2">
      <c r="A429" s="137"/>
      <c r="B429" s="137"/>
      <c r="C429" s="137"/>
      <c r="D429" s="137"/>
      <c r="E429" s="51" t="s">
        <v>203</v>
      </c>
      <c r="F429" s="52">
        <f t="shared" si="17"/>
        <v>1391.7</v>
      </c>
      <c r="G429" s="52">
        <f t="shared" si="18"/>
        <v>0</v>
      </c>
      <c r="H429" s="52">
        <f t="shared" si="18"/>
        <v>0</v>
      </c>
      <c r="I429" s="52">
        <f t="shared" si="18"/>
        <v>0</v>
      </c>
      <c r="J429" s="52">
        <f t="shared" si="18"/>
        <v>1273.3</v>
      </c>
      <c r="K429" s="52">
        <f t="shared" si="18"/>
        <v>118.4</v>
      </c>
      <c r="L429" s="52">
        <f t="shared" si="18"/>
        <v>0</v>
      </c>
      <c r="M429" s="52">
        <v>0</v>
      </c>
      <c r="N429" s="52">
        <v>0</v>
      </c>
      <c r="O429" s="52">
        <v>0</v>
      </c>
      <c r="P429" s="52">
        <v>1273.3</v>
      </c>
      <c r="Q429" s="52">
        <v>118.4</v>
      </c>
      <c r="R429" s="52">
        <v>0</v>
      </c>
      <c r="S429" s="52">
        <v>0</v>
      </c>
      <c r="T429" s="52">
        <v>0</v>
      </c>
      <c r="U429" s="52">
        <v>0</v>
      </c>
      <c r="V429" s="52">
        <v>0</v>
      </c>
      <c r="W429" s="52">
        <v>0</v>
      </c>
      <c r="X429" s="52">
        <v>0</v>
      </c>
      <c r="Y429" s="52">
        <v>0</v>
      </c>
      <c r="Z429" s="52">
        <v>0</v>
      </c>
      <c r="AA429" s="52">
        <v>0</v>
      </c>
      <c r="AB429" s="52">
        <v>0</v>
      </c>
      <c r="AC429" s="52">
        <v>0</v>
      </c>
      <c r="AD429" s="52">
        <v>0</v>
      </c>
    </row>
    <row r="430" spans="1:30">
      <c r="A430" s="137"/>
      <c r="B430" s="137"/>
      <c r="C430" s="137"/>
      <c r="D430" s="137"/>
      <c r="E430" s="51" t="s">
        <v>204</v>
      </c>
      <c r="F430" s="52">
        <f t="shared" si="17"/>
        <v>5079.8999999999996</v>
      </c>
      <c r="G430" s="52">
        <f t="shared" si="18"/>
        <v>4774.2</v>
      </c>
      <c r="H430" s="52">
        <f t="shared" si="18"/>
        <v>0</v>
      </c>
      <c r="I430" s="52">
        <f t="shared" si="18"/>
        <v>4774.2</v>
      </c>
      <c r="J430" s="52">
        <f t="shared" si="18"/>
        <v>279.7</v>
      </c>
      <c r="K430" s="52">
        <f t="shared" si="18"/>
        <v>26</v>
      </c>
      <c r="L430" s="52">
        <f t="shared" si="18"/>
        <v>0</v>
      </c>
      <c r="M430" s="52">
        <v>0</v>
      </c>
      <c r="N430" s="52">
        <v>0</v>
      </c>
      <c r="O430" s="52">
        <v>0</v>
      </c>
      <c r="P430" s="52">
        <v>279.7</v>
      </c>
      <c r="Q430" s="52">
        <v>26</v>
      </c>
      <c r="R430" s="52">
        <v>0</v>
      </c>
      <c r="S430" s="52">
        <v>0</v>
      </c>
      <c r="T430" s="52">
        <v>0</v>
      </c>
      <c r="U430" s="52">
        <v>0</v>
      </c>
      <c r="V430" s="52">
        <v>0</v>
      </c>
      <c r="W430" s="52">
        <v>0</v>
      </c>
      <c r="X430" s="52">
        <v>0</v>
      </c>
      <c r="Y430" s="52">
        <v>4774.2</v>
      </c>
      <c r="Z430" s="52">
        <v>0</v>
      </c>
      <c r="AA430" s="52">
        <v>4774.2</v>
      </c>
      <c r="AB430" s="52">
        <v>0</v>
      </c>
      <c r="AC430" s="52">
        <v>0</v>
      </c>
      <c r="AD430" s="52">
        <v>0</v>
      </c>
    </row>
    <row r="431" spans="1:30">
      <c r="A431" s="137"/>
      <c r="B431" s="137"/>
      <c r="C431" s="137"/>
      <c r="D431" s="137"/>
      <c r="E431" s="51" t="s">
        <v>55</v>
      </c>
      <c r="F431" s="52">
        <f t="shared" si="17"/>
        <v>10309.200000000001</v>
      </c>
      <c r="G431" s="52">
        <f t="shared" si="18"/>
        <v>0</v>
      </c>
      <c r="H431" s="52">
        <f t="shared" si="18"/>
        <v>0</v>
      </c>
      <c r="I431" s="52">
        <f t="shared" si="18"/>
        <v>0</v>
      </c>
      <c r="J431" s="52">
        <f t="shared" si="18"/>
        <v>9432.5</v>
      </c>
      <c r="K431" s="52">
        <f t="shared" si="18"/>
        <v>876.7</v>
      </c>
      <c r="L431" s="52">
        <f t="shared" si="18"/>
        <v>0</v>
      </c>
      <c r="M431" s="52">
        <v>0</v>
      </c>
      <c r="N431" s="52">
        <v>0</v>
      </c>
      <c r="O431" s="52">
        <v>0</v>
      </c>
      <c r="P431" s="52">
        <v>9432.5</v>
      </c>
      <c r="Q431" s="52">
        <v>876.7</v>
      </c>
      <c r="R431" s="52">
        <v>0</v>
      </c>
      <c r="S431" s="52">
        <v>0</v>
      </c>
      <c r="T431" s="52">
        <v>0</v>
      </c>
      <c r="U431" s="52">
        <v>0</v>
      </c>
      <c r="V431" s="52">
        <v>0</v>
      </c>
      <c r="W431" s="52">
        <v>0</v>
      </c>
      <c r="X431" s="52">
        <v>0</v>
      </c>
      <c r="Y431" s="52">
        <v>0</v>
      </c>
      <c r="Z431" s="52">
        <v>0</v>
      </c>
      <c r="AA431" s="52">
        <v>0</v>
      </c>
      <c r="AB431" s="52">
        <v>0</v>
      </c>
      <c r="AC431" s="52">
        <v>0</v>
      </c>
      <c r="AD431" s="52">
        <v>0</v>
      </c>
    </row>
    <row r="432" spans="1:30">
      <c r="A432" s="137"/>
      <c r="B432" s="137"/>
      <c r="C432" s="137"/>
      <c r="D432" s="137" t="s">
        <v>154</v>
      </c>
      <c r="E432" s="51" t="s">
        <v>58</v>
      </c>
      <c r="F432" s="52">
        <f t="shared" si="17"/>
        <v>11442.2</v>
      </c>
      <c r="G432" s="52">
        <f t="shared" si="18"/>
        <v>7163.7</v>
      </c>
      <c r="H432" s="52">
        <f t="shared" si="18"/>
        <v>7163.7</v>
      </c>
      <c r="I432" s="52">
        <f t="shared" si="18"/>
        <v>0</v>
      </c>
      <c r="J432" s="52">
        <f t="shared" si="18"/>
        <v>3222.8</v>
      </c>
      <c r="K432" s="52">
        <f t="shared" si="18"/>
        <v>1055.7</v>
      </c>
      <c r="L432" s="52">
        <f t="shared" si="18"/>
        <v>0</v>
      </c>
      <c r="M432" s="52">
        <v>0</v>
      </c>
      <c r="N432" s="52">
        <v>0</v>
      </c>
      <c r="O432" s="52">
        <v>0</v>
      </c>
      <c r="P432" s="52">
        <v>3222.8</v>
      </c>
      <c r="Q432" s="52">
        <v>1055.7</v>
      </c>
      <c r="R432" s="52">
        <v>0</v>
      </c>
      <c r="S432" s="52">
        <v>0</v>
      </c>
      <c r="T432" s="52">
        <v>0</v>
      </c>
      <c r="U432" s="52">
        <v>0</v>
      </c>
      <c r="V432" s="52">
        <v>0</v>
      </c>
      <c r="W432" s="52">
        <v>0</v>
      </c>
      <c r="X432" s="52">
        <v>0</v>
      </c>
      <c r="Y432" s="52">
        <v>7163.7</v>
      </c>
      <c r="Z432" s="52">
        <v>7163.7</v>
      </c>
      <c r="AA432" s="52">
        <v>0</v>
      </c>
      <c r="AB432" s="52">
        <v>0</v>
      </c>
      <c r="AC432" s="52">
        <v>0</v>
      </c>
      <c r="AD432" s="52">
        <v>0</v>
      </c>
    </row>
    <row r="433" spans="1:30">
      <c r="A433" s="137"/>
      <c r="B433" s="137"/>
      <c r="C433" s="137"/>
      <c r="D433" s="137"/>
      <c r="E433" s="51" t="s">
        <v>205</v>
      </c>
      <c r="F433" s="52">
        <f t="shared" si="17"/>
        <v>1221.9000000000001</v>
      </c>
      <c r="G433" s="52">
        <f t="shared" si="18"/>
        <v>0</v>
      </c>
      <c r="H433" s="52">
        <f t="shared" si="18"/>
        <v>0</v>
      </c>
      <c r="I433" s="52">
        <f t="shared" si="18"/>
        <v>0</v>
      </c>
      <c r="J433" s="52">
        <f t="shared" si="18"/>
        <v>1118</v>
      </c>
      <c r="K433" s="52">
        <f t="shared" si="18"/>
        <v>103.9</v>
      </c>
      <c r="L433" s="52">
        <f t="shared" si="18"/>
        <v>0</v>
      </c>
      <c r="M433" s="52">
        <v>0</v>
      </c>
      <c r="N433" s="52">
        <v>0</v>
      </c>
      <c r="O433" s="52">
        <v>0</v>
      </c>
      <c r="P433" s="52">
        <v>1118</v>
      </c>
      <c r="Q433" s="52">
        <v>103.9</v>
      </c>
      <c r="R433" s="52">
        <v>0</v>
      </c>
      <c r="S433" s="52">
        <v>0</v>
      </c>
      <c r="T433" s="52">
        <v>0</v>
      </c>
      <c r="U433" s="52">
        <v>0</v>
      </c>
      <c r="V433" s="52">
        <v>0</v>
      </c>
      <c r="W433" s="52">
        <v>0</v>
      </c>
      <c r="X433" s="52">
        <v>0</v>
      </c>
      <c r="Y433" s="52">
        <v>0</v>
      </c>
      <c r="Z433" s="52">
        <v>0</v>
      </c>
      <c r="AA433" s="52">
        <v>0</v>
      </c>
      <c r="AB433" s="52">
        <v>0</v>
      </c>
      <c r="AC433" s="52">
        <v>0</v>
      </c>
      <c r="AD433" s="52">
        <v>0</v>
      </c>
    </row>
    <row r="434" spans="1:30">
      <c r="A434" s="137"/>
      <c r="B434" s="137"/>
      <c r="C434" s="137"/>
      <c r="D434" s="137"/>
      <c r="E434" s="51" t="s">
        <v>206</v>
      </c>
      <c r="F434" s="52">
        <f t="shared" si="17"/>
        <v>1129.5999999999999</v>
      </c>
      <c r="G434" s="52">
        <f t="shared" si="18"/>
        <v>0</v>
      </c>
      <c r="H434" s="52">
        <f t="shared" si="18"/>
        <v>0</v>
      </c>
      <c r="I434" s="52">
        <f t="shared" si="18"/>
        <v>0</v>
      </c>
      <c r="J434" s="52">
        <f t="shared" si="18"/>
        <v>1033.5</v>
      </c>
      <c r="K434" s="52">
        <f t="shared" si="18"/>
        <v>96.1</v>
      </c>
      <c r="L434" s="52">
        <f t="shared" si="18"/>
        <v>0</v>
      </c>
      <c r="M434" s="52">
        <v>0</v>
      </c>
      <c r="N434" s="52">
        <v>0</v>
      </c>
      <c r="O434" s="52">
        <v>0</v>
      </c>
      <c r="P434" s="52">
        <v>1033.5</v>
      </c>
      <c r="Q434" s="52">
        <v>96.1</v>
      </c>
      <c r="R434" s="52">
        <v>0</v>
      </c>
      <c r="S434" s="52">
        <v>0</v>
      </c>
      <c r="T434" s="52">
        <v>0</v>
      </c>
      <c r="U434" s="52">
        <v>0</v>
      </c>
      <c r="V434" s="52">
        <v>0</v>
      </c>
      <c r="W434" s="52">
        <v>0</v>
      </c>
      <c r="X434" s="52">
        <v>0</v>
      </c>
      <c r="Y434" s="52">
        <v>0</v>
      </c>
      <c r="Z434" s="52">
        <v>0</v>
      </c>
      <c r="AA434" s="52">
        <v>0</v>
      </c>
      <c r="AB434" s="52">
        <v>0</v>
      </c>
      <c r="AC434" s="52">
        <v>0</v>
      </c>
      <c r="AD434" s="52">
        <v>0</v>
      </c>
    </row>
    <row r="435" spans="1:30">
      <c r="A435" s="137"/>
      <c r="B435" s="137"/>
      <c r="C435" s="137"/>
      <c r="D435" s="137"/>
      <c r="E435" s="51" t="s">
        <v>207</v>
      </c>
      <c r="F435" s="52">
        <f t="shared" si="17"/>
        <v>103.6</v>
      </c>
      <c r="G435" s="52">
        <f t="shared" si="18"/>
        <v>0</v>
      </c>
      <c r="H435" s="52">
        <f t="shared" si="18"/>
        <v>0</v>
      </c>
      <c r="I435" s="52">
        <f t="shared" si="18"/>
        <v>0</v>
      </c>
      <c r="J435" s="52">
        <f t="shared" si="18"/>
        <v>94.8</v>
      </c>
      <c r="K435" s="52">
        <f t="shared" si="18"/>
        <v>8.8000000000000007</v>
      </c>
      <c r="L435" s="52">
        <f t="shared" si="18"/>
        <v>0</v>
      </c>
      <c r="M435" s="52">
        <v>0</v>
      </c>
      <c r="N435" s="52">
        <v>0</v>
      </c>
      <c r="O435" s="52">
        <v>0</v>
      </c>
      <c r="P435" s="52">
        <v>94.8</v>
      </c>
      <c r="Q435" s="52">
        <v>8.8000000000000007</v>
      </c>
      <c r="R435" s="52">
        <v>0</v>
      </c>
      <c r="S435" s="52">
        <v>0</v>
      </c>
      <c r="T435" s="52">
        <v>0</v>
      </c>
      <c r="U435" s="52">
        <v>0</v>
      </c>
      <c r="V435" s="52">
        <v>0</v>
      </c>
      <c r="W435" s="52">
        <v>0</v>
      </c>
      <c r="X435" s="52">
        <v>0</v>
      </c>
      <c r="Y435" s="52">
        <v>0</v>
      </c>
      <c r="Z435" s="52">
        <v>0</v>
      </c>
      <c r="AA435" s="52">
        <v>0</v>
      </c>
      <c r="AB435" s="52">
        <v>0</v>
      </c>
      <c r="AC435" s="52">
        <v>0</v>
      </c>
      <c r="AD435" s="52">
        <v>0</v>
      </c>
    </row>
    <row r="436" spans="1:30" ht="31.2">
      <c r="A436" s="137"/>
      <c r="B436" s="137"/>
      <c r="C436" s="137"/>
      <c r="D436" s="137"/>
      <c r="E436" s="51" t="s">
        <v>208</v>
      </c>
      <c r="F436" s="52">
        <f t="shared" si="17"/>
        <v>74.800000000000011</v>
      </c>
      <c r="G436" s="52">
        <f t="shared" si="18"/>
        <v>0</v>
      </c>
      <c r="H436" s="52">
        <f t="shared" si="18"/>
        <v>0</v>
      </c>
      <c r="I436" s="52">
        <f t="shared" si="18"/>
        <v>0</v>
      </c>
      <c r="J436" s="52">
        <f t="shared" si="18"/>
        <v>68.400000000000006</v>
      </c>
      <c r="K436" s="52">
        <f t="shared" si="18"/>
        <v>6.4</v>
      </c>
      <c r="L436" s="52">
        <f t="shared" si="18"/>
        <v>0</v>
      </c>
      <c r="M436" s="52">
        <v>0</v>
      </c>
      <c r="N436" s="52">
        <v>0</v>
      </c>
      <c r="O436" s="52">
        <v>0</v>
      </c>
      <c r="P436" s="52">
        <v>68.400000000000006</v>
      </c>
      <c r="Q436" s="52">
        <v>6.4</v>
      </c>
      <c r="R436" s="52">
        <v>0</v>
      </c>
      <c r="S436" s="52">
        <v>0</v>
      </c>
      <c r="T436" s="52">
        <v>0</v>
      </c>
      <c r="U436" s="52">
        <v>0</v>
      </c>
      <c r="V436" s="52">
        <v>0</v>
      </c>
      <c r="W436" s="52">
        <v>0</v>
      </c>
      <c r="X436" s="52">
        <v>0</v>
      </c>
      <c r="Y436" s="52">
        <v>0</v>
      </c>
      <c r="Z436" s="52">
        <v>0</v>
      </c>
      <c r="AA436" s="52">
        <v>0</v>
      </c>
      <c r="AB436" s="52">
        <v>0</v>
      </c>
      <c r="AC436" s="52">
        <v>0</v>
      </c>
      <c r="AD436" s="52">
        <v>0</v>
      </c>
    </row>
    <row r="437" spans="1:30">
      <c r="A437" s="137"/>
      <c r="B437" s="137"/>
      <c r="C437" s="137"/>
      <c r="D437" s="137"/>
      <c r="E437" s="51" t="s">
        <v>209</v>
      </c>
      <c r="F437" s="52">
        <f t="shared" si="17"/>
        <v>756.1</v>
      </c>
      <c r="G437" s="52">
        <f t="shared" si="18"/>
        <v>0</v>
      </c>
      <c r="H437" s="52">
        <f t="shared" si="18"/>
        <v>0</v>
      </c>
      <c r="I437" s="52">
        <f t="shared" si="18"/>
        <v>0</v>
      </c>
      <c r="J437" s="52">
        <f t="shared" si="18"/>
        <v>0</v>
      </c>
      <c r="K437" s="52">
        <f t="shared" si="18"/>
        <v>756.1</v>
      </c>
      <c r="L437" s="52">
        <f t="shared" si="18"/>
        <v>0</v>
      </c>
      <c r="M437" s="52">
        <v>0</v>
      </c>
      <c r="N437" s="52">
        <v>0</v>
      </c>
      <c r="O437" s="52">
        <v>0</v>
      </c>
      <c r="P437" s="52">
        <v>0</v>
      </c>
      <c r="Q437" s="52">
        <v>756.1</v>
      </c>
      <c r="R437" s="52">
        <v>0</v>
      </c>
      <c r="S437" s="52">
        <v>0</v>
      </c>
      <c r="T437" s="52">
        <v>0</v>
      </c>
      <c r="U437" s="52">
        <v>0</v>
      </c>
      <c r="V437" s="52">
        <v>0</v>
      </c>
      <c r="W437" s="52">
        <v>0</v>
      </c>
      <c r="X437" s="52">
        <v>0</v>
      </c>
      <c r="Y437" s="52">
        <v>0</v>
      </c>
      <c r="Z437" s="52">
        <v>0</v>
      </c>
      <c r="AA437" s="52">
        <v>0</v>
      </c>
      <c r="AB437" s="52">
        <v>0</v>
      </c>
      <c r="AC437" s="52">
        <v>0</v>
      </c>
      <c r="AD437" s="52">
        <v>0</v>
      </c>
    </row>
    <row r="438" spans="1:30">
      <c r="A438" s="137"/>
      <c r="B438" s="137"/>
      <c r="C438" s="137"/>
      <c r="D438" s="137"/>
      <c r="E438" s="51" t="s">
        <v>55</v>
      </c>
      <c r="F438" s="52">
        <f t="shared" si="17"/>
        <v>8156.2</v>
      </c>
      <c r="G438" s="52">
        <f t="shared" si="18"/>
        <v>7163.7</v>
      </c>
      <c r="H438" s="52">
        <f t="shared" si="18"/>
        <v>7163.7</v>
      </c>
      <c r="I438" s="52">
        <f t="shared" si="18"/>
        <v>0</v>
      </c>
      <c r="J438" s="52">
        <f t="shared" si="18"/>
        <v>908.1</v>
      </c>
      <c r="K438" s="52">
        <f t="shared" si="18"/>
        <v>84.4</v>
      </c>
      <c r="L438" s="52">
        <f t="shared" si="18"/>
        <v>0</v>
      </c>
      <c r="M438" s="52">
        <v>0</v>
      </c>
      <c r="N438" s="52">
        <v>0</v>
      </c>
      <c r="O438" s="52">
        <v>0</v>
      </c>
      <c r="P438" s="52">
        <v>908.1</v>
      </c>
      <c r="Q438" s="52">
        <v>84.4</v>
      </c>
      <c r="R438" s="52">
        <v>0</v>
      </c>
      <c r="S438" s="52">
        <v>0</v>
      </c>
      <c r="T438" s="52">
        <v>0</v>
      </c>
      <c r="U438" s="52">
        <v>0</v>
      </c>
      <c r="V438" s="52">
        <v>0</v>
      </c>
      <c r="W438" s="52">
        <v>0</v>
      </c>
      <c r="X438" s="52">
        <v>0</v>
      </c>
      <c r="Y438" s="52">
        <v>7163.7</v>
      </c>
      <c r="Z438" s="52">
        <v>7163.7</v>
      </c>
      <c r="AA438" s="52">
        <v>0</v>
      </c>
      <c r="AB438" s="52">
        <v>0</v>
      </c>
      <c r="AC438" s="52">
        <v>0</v>
      </c>
      <c r="AD438" s="52">
        <v>0</v>
      </c>
    </row>
    <row r="439" spans="1:30" ht="62.4">
      <c r="A439" s="137"/>
      <c r="B439" s="137"/>
      <c r="C439" s="137"/>
      <c r="D439" s="51" t="s">
        <v>210</v>
      </c>
      <c r="E439" s="51" t="s">
        <v>233</v>
      </c>
      <c r="F439" s="52">
        <f t="shared" si="17"/>
        <v>29.3</v>
      </c>
      <c r="G439" s="52">
        <f t="shared" si="18"/>
        <v>0</v>
      </c>
      <c r="H439" s="52">
        <f t="shared" si="18"/>
        <v>0</v>
      </c>
      <c r="I439" s="52">
        <f t="shared" si="18"/>
        <v>0</v>
      </c>
      <c r="J439" s="52">
        <f t="shared" ref="J439:L451" si="19">SUM(P439,V439,AB439)</f>
        <v>26.8</v>
      </c>
      <c r="K439" s="52">
        <f t="shared" si="19"/>
        <v>2.5</v>
      </c>
      <c r="L439" s="52">
        <f t="shared" si="19"/>
        <v>0</v>
      </c>
      <c r="M439" s="52">
        <v>0</v>
      </c>
      <c r="N439" s="52">
        <v>0</v>
      </c>
      <c r="O439" s="52">
        <v>0</v>
      </c>
      <c r="P439" s="52">
        <v>26.8</v>
      </c>
      <c r="Q439" s="52">
        <v>2.5</v>
      </c>
      <c r="R439" s="52">
        <v>0</v>
      </c>
      <c r="S439" s="52">
        <v>0</v>
      </c>
      <c r="T439" s="52">
        <v>0</v>
      </c>
      <c r="U439" s="52">
        <v>0</v>
      </c>
      <c r="V439" s="52">
        <v>0</v>
      </c>
      <c r="W439" s="52">
        <v>0</v>
      </c>
      <c r="X439" s="52">
        <v>0</v>
      </c>
      <c r="Y439" s="52">
        <v>0</v>
      </c>
      <c r="Z439" s="52">
        <v>0</v>
      </c>
      <c r="AA439" s="52">
        <v>0</v>
      </c>
      <c r="AB439" s="52">
        <v>0</v>
      </c>
      <c r="AC439" s="52">
        <v>0</v>
      </c>
      <c r="AD439" s="52">
        <v>0</v>
      </c>
    </row>
    <row r="440" spans="1:30">
      <c r="A440" s="137"/>
      <c r="B440" s="137"/>
      <c r="C440" s="137"/>
      <c r="D440" s="137" t="s">
        <v>211</v>
      </c>
      <c r="E440" s="137" t="s">
        <v>197</v>
      </c>
      <c r="F440" s="52">
        <f t="shared" si="17"/>
        <v>0</v>
      </c>
      <c r="G440" s="52">
        <f t="shared" ref="G440:L488" si="20">SUM(M440,S440,Y440)</f>
        <v>0</v>
      </c>
      <c r="H440" s="52">
        <f t="shared" si="20"/>
        <v>0</v>
      </c>
      <c r="I440" s="52">
        <f t="shared" si="20"/>
        <v>0</v>
      </c>
      <c r="J440" s="52">
        <f t="shared" si="19"/>
        <v>0</v>
      </c>
      <c r="K440" s="52">
        <f t="shared" si="19"/>
        <v>0</v>
      </c>
      <c r="L440" s="52">
        <f t="shared" si="19"/>
        <v>0</v>
      </c>
      <c r="M440" s="52">
        <v>0</v>
      </c>
      <c r="N440" s="52">
        <v>0</v>
      </c>
      <c r="O440" s="52">
        <v>0</v>
      </c>
      <c r="P440" s="52">
        <v>0</v>
      </c>
      <c r="Q440" s="52">
        <v>0</v>
      </c>
      <c r="R440" s="52">
        <v>0</v>
      </c>
      <c r="S440" s="52">
        <v>0</v>
      </c>
      <c r="T440" s="52">
        <v>0</v>
      </c>
      <c r="U440" s="52">
        <v>0</v>
      </c>
      <c r="V440" s="52">
        <v>0</v>
      </c>
      <c r="W440" s="52">
        <v>0</v>
      </c>
      <c r="X440" s="52">
        <v>0</v>
      </c>
      <c r="Y440" s="52">
        <v>0</v>
      </c>
      <c r="Z440" s="52">
        <v>0</v>
      </c>
      <c r="AA440" s="52">
        <v>0</v>
      </c>
      <c r="AB440" s="52">
        <v>0</v>
      </c>
      <c r="AC440" s="52">
        <v>0</v>
      </c>
      <c r="AD440" s="52">
        <v>0</v>
      </c>
    </row>
    <row r="441" spans="1:30">
      <c r="A441" s="137"/>
      <c r="B441" s="137"/>
      <c r="C441" s="137" t="s">
        <v>212</v>
      </c>
      <c r="D441" s="137" t="s">
        <v>58</v>
      </c>
      <c r="E441" s="137" t="s">
        <v>197</v>
      </c>
      <c r="F441" s="52">
        <f t="shared" si="17"/>
        <v>45059.6</v>
      </c>
      <c r="G441" s="52">
        <f t="shared" si="20"/>
        <v>45059.6</v>
      </c>
      <c r="H441" s="52">
        <f t="shared" si="20"/>
        <v>45059.6</v>
      </c>
      <c r="I441" s="52">
        <f t="shared" si="20"/>
        <v>0</v>
      </c>
      <c r="J441" s="52">
        <f t="shared" si="19"/>
        <v>0</v>
      </c>
      <c r="K441" s="52">
        <f t="shared" si="19"/>
        <v>0</v>
      </c>
      <c r="L441" s="52">
        <f t="shared" si="19"/>
        <v>0</v>
      </c>
      <c r="M441" s="52">
        <v>12.2</v>
      </c>
      <c r="N441" s="52">
        <v>12.2</v>
      </c>
      <c r="O441" s="52">
        <v>0</v>
      </c>
      <c r="P441" s="52">
        <v>0</v>
      </c>
      <c r="Q441" s="52">
        <v>0</v>
      </c>
      <c r="R441" s="52">
        <v>0</v>
      </c>
      <c r="S441" s="52">
        <v>0</v>
      </c>
      <c r="T441" s="52">
        <v>0</v>
      </c>
      <c r="U441" s="52">
        <v>0</v>
      </c>
      <c r="V441" s="52">
        <v>0</v>
      </c>
      <c r="W441" s="52">
        <v>0</v>
      </c>
      <c r="X441" s="52">
        <v>0</v>
      </c>
      <c r="Y441" s="52">
        <v>45047.4</v>
      </c>
      <c r="Z441" s="52">
        <v>45047.4</v>
      </c>
      <c r="AA441" s="52">
        <v>0</v>
      </c>
      <c r="AB441" s="52">
        <v>0</v>
      </c>
      <c r="AC441" s="52">
        <v>0</v>
      </c>
      <c r="AD441" s="52">
        <v>0</v>
      </c>
    </row>
    <row r="442" spans="1:30">
      <c r="A442" s="137"/>
      <c r="B442" s="137"/>
      <c r="C442" s="137"/>
      <c r="D442" s="137" t="s">
        <v>199</v>
      </c>
      <c r="E442" s="51" t="s">
        <v>213</v>
      </c>
      <c r="F442" s="52">
        <f t="shared" si="17"/>
        <v>51.8</v>
      </c>
      <c r="G442" s="52">
        <f t="shared" si="20"/>
        <v>51.8</v>
      </c>
      <c r="H442" s="52">
        <f t="shared" si="20"/>
        <v>51.8</v>
      </c>
      <c r="I442" s="52">
        <f t="shared" si="20"/>
        <v>0</v>
      </c>
      <c r="J442" s="52">
        <f t="shared" si="19"/>
        <v>0</v>
      </c>
      <c r="K442" s="52">
        <f t="shared" si="19"/>
        <v>0</v>
      </c>
      <c r="L442" s="52">
        <f t="shared" si="19"/>
        <v>0</v>
      </c>
      <c r="M442" s="52">
        <v>0</v>
      </c>
      <c r="N442" s="52">
        <v>0</v>
      </c>
      <c r="O442" s="52">
        <v>0</v>
      </c>
      <c r="P442" s="52">
        <v>0</v>
      </c>
      <c r="Q442" s="52">
        <v>0</v>
      </c>
      <c r="R442" s="52">
        <v>0</v>
      </c>
      <c r="S442" s="52">
        <v>0</v>
      </c>
      <c r="T442" s="52">
        <v>0</v>
      </c>
      <c r="U442" s="52">
        <v>0</v>
      </c>
      <c r="V442" s="52">
        <v>0</v>
      </c>
      <c r="W442" s="52">
        <v>0</v>
      </c>
      <c r="X442" s="52">
        <v>0</v>
      </c>
      <c r="Y442" s="52">
        <v>51.8</v>
      </c>
      <c r="Z442" s="52">
        <v>51.8</v>
      </c>
      <c r="AA442" s="52">
        <v>0</v>
      </c>
      <c r="AB442" s="52">
        <v>0</v>
      </c>
      <c r="AC442" s="52">
        <v>0</v>
      </c>
      <c r="AD442" s="52">
        <v>0</v>
      </c>
    </row>
    <row r="443" spans="1:30">
      <c r="A443" s="137"/>
      <c r="B443" s="137"/>
      <c r="C443" s="137"/>
      <c r="D443" s="137"/>
      <c r="E443" s="51" t="s">
        <v>55</v>
      </c>
      <c r="F443" s="52">
        <f t="shared" si="17"/>
        <v>19437</v>
      </c>
      <c r="G443" s="52">
        <f t="shared" si="20"/>
        <v>19437</v>
      </c>
      <c r="H443" s="52">
        <f t="shared" si="20"/>
        <v>19437</v>
      </c>
      <c r="I443" s="52">
        <f t="shared" si="20"/>
        <v>0</v>
      </c>
      <c r="J443" s="52">
        <f t="shared" si="19"/>
        <v>0</v>
      </c>
      <c r="K443" s="52">
        <f t="shared" si="19"/>
        <v>0</v>
      </c>
      <c r="L443" s="52">
        <f t="shared" si="19"/>
        <v>0</v>
      </c>
      <c r="M443" s="52">
        <v>0</v>
      </c>
      <c r="N443" s="52">
        <v>0</v>
      </c>
      <c r="O443" s="52">
        <v>0</v>
      </c>
      <c r="P443" s="52">
        <v>0</v>
      </c>
      <c r="Q443" s="52">
        <v>0</v>
      </c>
      <c r="R443" s="52">
        <v>0</v>
      </c>
      <c r="S443" s="52">
        <v>0</v>
      </c>
      <c r="T443" s="52">
        <v>0</v>
      </c>
      <c r="U443" s="52">
        <v>0</v>
      </c>
      <c r="V443" s="52">
        <v>0</v>
      </c>
      <c r="W443" s="52">
        <v>0</v>
      </c>
      <c r="X443" s="52">
        <v>0</v>
      </c>
      <c r="Y443" s="52">
        <v>19437</v>
      </c>
      <c r="Z443" s="52">
        <v>19437</v>
      </c>
      <c r="AA443" s="52">
        <v>0</v>
      </c>
      <c r="AB443" s="52">
        <v>0</v>
      </c>
      <c r="AC443" s="52">
        <v>0</v>
      </c>
      <c r="AD443" s="52">
        <v>0</v>
      </c>
    </row>
    <row r="444" spans="1:30">
      <c r="A444" s="137"/>
      <c r="B444" s="137"/>
      <c r="C444" s="137"/>
      <c r="D444" s="137" t="s">
        <v>112</v>
      </c>
      <c r="E444" s="137" t="s">
        <v>197</v>
      </c>
      <c r="F444" s="52">
        <f t="shared" si="17"/>
        <v>895.7</v>
      </c>
      <c r="G444" s="52">
        <f t="shared" si="20"/>
        <v>895.7</v>
      </c>
      <c r="H444" s="52">
        <f t="shared" si="20"/>
        <v>895.7</v>
      </c>
      <c r="I444" s="52">
        <f t="shared" si="20"/>
        <v>0</v>
      </c>
      <c r="J444" s="52">
        <f t="shared" si="19"/>
        <v>0</v>
      </c>
      <c r="K444" s="52">
        <f t="shared" si="19"/>
        <v>0</v>
      </c>
      <c r="L444" s="52">
        <f t="shared" si="19"/>
        <v>0</v>
      </c>
      <c r="M444" s="52">
        <v>0</v>
      </c>
      <c r="N444" s="52">
        <v>0</v>
      </c>
      <c r="O444" s="52">
        <v>0</v>
      </c>
      <c r="P444" s="52">
        <v>0</v>
      </c>
      <c r="Q444" s="52">
        <v>0</v>
      </c>
      <c r="R444" s="52">
        <v>0</v>
      </c>
      <c r="S444" s="52">
        <v>0</v>
      </c>
      <c r="T444" s="52">
        <v>0</v>
      </c>
      <c r="U444" s="52">
        <v>0</v>
      </c>
      <c r="V444" s="52">
        <v>0</v>
      </c>
      <c r="W444" s="52">
        <v>0</v>
      </c>
      <c r="X444" s="52">
        <v>0</v>
      </c>
      <c r="Y444" s="52">
        <v>895.7</v>
      </c>
      <c r="Z444" s="52">
        <v>895.7</v>
      </c>
      <c r="AA444" s="52">
        <v>0</v>
      </c>
      <c r="AB444" s="52">
        <v>0</v>
      </c>
      <c r="AC444" s="52">
        <v>0</v>
      </c>
      <c r="AD444" s="52">
        <v>0</v>
      </c>
    </row>
    <row r="445" spans="1:30">
      <c r="A445" s="137"/>
      <c r="B445" s="137"/>
      <c r="C445" s="137"/>
      <c r="D445" s="137" t="s">
        <v>194</v>
      </c>
      <c r="E445" s="137" t="s">
        <v>197</v>
      </c>
      <c r="F445" s="52">
        <f t="shared" si="17"/>
        <v>935.5</v>
      </c>
      <c r="G445" s="52">
        <f t="shared" si="20"/>
        <v>935.5</v>
      </c>
      <c r="H445" s="52">
        <f t="shared" si="20"/>
        <v>935.5</v>
      </c>
      <c r="I445" s="52">
        <f t="shared" si="20"/>
        <v>0</v>
      </c>
      <c r="J445" s="52">
        <f t="shared" si="19"/>
        <v>0</v>
      </c>
      <c r="K445" s="52">
        <f t="shared" si="19"/>
        <v>0</v>
      </c>
      <c r="L445" s="52">
        <f t="shared" si="19"/>
        <v>0</v>
      </c>
      <c r="M445" s="52">
        <v>0</v>
      </c>
      <c r="N445" s="52">
        <v>0</v>
      </c>
      <c r="O445" s="52">
        <v>0</v>
      </c>
      <c r="P445" s="52">
        <v>0</v>
      </c>
      <c r="Q445" s="52">
        <v>0</v>
      </c>
      <c r="R445" s="52">
        <v>0</v>
      </c>
      <c r="S445" s="52">
        <v>0</v>
      </c>
      <c r="T445" s="52">
        <v>0</v>
      </c>
      <c r="U445" s="52">
        <v>0</v>
      </c>
      <c r="V445" s="52">
        <v>0</v>
      </c>
      <c r="W445" s="52">
        <v>0</v>
      </c>
      <c r="X445" s="52">
        <v>0</v>
      </c>
      <c r="Y445" s="52">
        <v>935.5</v>
      </c>
      <c r="Z445" s="52">
        <v>935.5</v>
      </c>
      <c r="AA445" s="52">
        <v>0</v>
      </c>
      <c r="AB445" s="52">
        <v>0</v>
      </c>
      <c r="AC445" s="52">
        <v>0</v>
      </c>
      <c r="AD445" s="52">
        <v>0</v>
      </c>
    </row>
    <row r="446" spans="1:30">
      <c r="A446" s="137"/>
      <c r="B446" s="137"/>
      <c r="C446" s="137"/>
      <c r="D446" s="137" t="s">
        <v>200</v>
      </c>
      <c r="E446" s="51" t="s">
        <v>214</v>
      </c>
      <c r="F446" s="52">
        <f t="shared" si="17"/>
        <v>4174.3999999999996</v>
      </c>
      <c r="G446" s="52">
        <f t="shared" si="20"/>
        <v>4174.3999999999996</v>
      </c>
      <c r="H446" s="52">
        <f t="shared" si="20"/>
        <v>4174.3999999999996</v>
      </c>
      <c r="I446" s="52">
        <f t="shared" si="20"/>
        <v>0</v>
      </c>
      <c r="J446" s="52">
        <f t="shared" si="19"/>
        <v>0</v>
      </c>
      <c r="K446" s="52">
        <f t="shared" si="19"/>
        <v>0</v>
      </c>
      <c r="L446" s="52">
        <f t="shared" si="19"/>
        <v>0</v>
      </c>
      <c r="M446" s="52">
        <v>0</v>
      </c>
      <c r="N446" s="52">
        <v>0</v>
      </c>
      <c r="O446" s="52">
        <v>0</v>
      </c>
      <c r="P446" s="52">
        <v>0</v>
      </c>
      <c r="Q446" s="52">
        <v>0</v>
      </c>
      <c r="R446" s="52">
        <v>0</v>
      </c>
      <c r="S446" s="52">
        <v>0</v>
      </c>
      <c r="T446" s="52">
        <v>0</v>
      </c>
      <c r="U446" s="52">
        <v>0</v>
      </c>
      <c r="V446" s="52">
        <v>0</v>
      </c>
      <c r="W446" s="52">
        <v>0</v>
      </c>
      <c r="X446" s="52">
        <v>0</v>
      </c>
      <c r="Y446" s="52">
        <v>4174.3999999999996</v>
      </c>
      <c r="Z446" s="52">
        <v>4174.3999999999996</v>
      </c>
      <c r="AA446" s="52">
        <v>0</v>
      </c>
      <c r="AB446" s="52">
        <v>0</v>
      </c>
      <c r="AC446" s="52">
        <v>0</v>
      </c>
      <c r="AD446" s="52">
        <v>0</v>
      </c>
    </row>
    <row r="447" spans="1:30" ht="31.2">
      <c r="A447" s="137"/>
      <c r="B447" s="137"/>
      <c r="C447" s="137"/>
      <c r="D447" s="137"/>
      <c r="E447" s="51" t="s">
        <v>215</v>
      </c>
      <c r="F447" s="52">
        <f t="shared" si="17"/>
        <v>926.6</v>
      </c>
      <c r="G447" s="52">
        <f t="shared" si="20"/>
        <v>926.6</v>
      </c>
      <c r="H447" s="52">
        <f t="shared" si="20"/>
        <v>926.6</v>
      </c>
      <c r="I447" s="52">
        <f t="shared" si="20"/>
        <v>0</v>
      </c>
      <c r="J447" s="52">
        <f t="shared" si="19"/>
        <v>0</v>
      </c>
      <c r="K447" s="52">
        <f t="shared" si="19"/>
        <v>0</v>
      </c>
      <c r="L447" s="52">
        <f t="shared" si="19"/>
        <v>0</v>
      </c>
      <c r="M447" s="52">
        <v>0</v>
      </c>
      <c r="N447" s="52">
        <v>0</v>
      </c>
      <c r="O447" s="52">
        <v>0</v>
      </c>
      <c r="P447" s="52">
        <v>0</v>
      </c>
      <c r="Q447" s="52">
        <v>0</v>
      </c>
      <c r="R447" s="52">
        <v>0</v>
      </c>
      <c r="S447" s="52">
        <v>0</v>
      </c>
      <c r="T447" s="52">
        <v>0</v>
      </c>
      <c r="U447" s="52">
        <v>0</v>
      </c>
      <c r="V447" s="52">
        <v>0</v>
      </c>
      <c r="W447" s="52">
        <v>0</v>
      </c>
      <c r="X447" s="52">
        <v>0</v>
      </c>
      <c r="Y447" s="52">
        <v>926.6</v>
      </c>
      <c r="Z447" s="52">
        <v>926.6</v>
      </c>
      <c r="AA447" s="52">
        <v>0</v>
      </c>
      <c r="AB447" s="52">
        <v>0</v>
      </c>
      <c r="AC447" s="52">
        <v>0</v>
      </c>
      <c r="AD447" s="52">
        <v>0</v>
      </c>
    </row>
    <row r="448" spans="1:30">
      <c r="A448" s="137"/>
      <c r="B448" s="137"/>
      <c r="C448" s="137"/>
      <c r="D448" s="137"/>
      <c r="E448" s="51" t="s">
        <v>216</v>
      </c>
      <c r="F448" s="52">
        <f t="shared" si="17"/>
        <v>2073.9</v>
      </c>
      <c r="G448" s="52">
        <f t="shared" si="20"/>
        <v>2073.9</v>
      </c>
      <c r="H448" s="52">
        <f t="shared" si="20"/>
        <v>2073.9</v>
      </c>
      <c r="I448" s="52">
        <f t="shared" si="20"/>
        <v>0</v>
      </c>
      <c r="J448" s="52">
        <f t="shared" si="19"/>
        <v>0</v>
      </c>
      <c r="K448" s="52">
        <f t="shared" si="19"/>
        <v>0</v>
      </c>
      <c r="L448" s="52">
        <f t="shared" si="19"/>
        <v>0</v>
      </c>
      <c r="M448" s="52">
        <v>0</v>
      </c>
      <c r="N448" s="52">
        <v>0</v>
      </c>
      <c r="O448" s="52">
        <v>0</v>
      </c>
      <c r="P448" s="52">
        <v>0</v>
      </c>
      <c r="Q448" s="52">
        <v>0</v>
      </c>
      <c r="R448" s="52">
        <v>0</v>
      </c>
      <c r="S448" s="52">
        <v>0</v>
      </c>
      <c r="T448" s="52">
        <v>0</v>
      </c>
      <c r="U448" s="52">
        <v>0</v>
      </c>
      <c r="V448" s="52">
        <v>0</v>
      </c>
      <c r="W448" s="52">
        <v>0</v>
      </c>
      <c r="X448" s="52">
        <v>0</v>
      </c>
      <c r="Y448" s="52">
        <v>2073.9</v>
      </c>
      <c r="Z448" s="52">
        <v>2073.9</v>
      </c>
      <c r="AA448" s="52">
        <v>0</v>
      </c>
      <c r="AB448" s="52">
        <v>0</v>
      </c>
      <c r="AC448" s="52">
        <v>0</v>
      </c>
      <c r="AD448" s="52">
        <v>0</v>
      </c>
    </row>
    <row r="449" spans="1:30">
      <c r="A449" s="137"/>
      <c r="B449" s="137"/>
      <c r="C449" s="137"/>
      <c r="D449" s="137"/>
      <c r="E449" s="51" t="s">
        <v>55</v>
      </c>
      <c r="F449" s="52">
        <f t="shared" si="17"/>
        <v>8042.6</v>
      </c>
      <c r="G449" s="52">
        <f t="shared" si="20"/>
        <v>8042.6</v>
      </c>
      <c r="H449" s="52">
        <f t="shared" si="20"/>
        <v>8042.6</v>
      </c>
      <c r="I449" s="52">
        <f t="shared" si="20"/>
        <v>0</v>
      </c>
      <c r="J449" s="52">
        <f t="shared" si="19"/>
        <v>0</v>
      </c>
      <c r="K449" s="52">
        <f t="shared" si="19"/>
        <v>0</v>
      </c>
      <c r="L449" s="52">
        <f t="shared" si="19"/>
        <v>0</v>
      </c>
      <c r="M449" s="52">
        <v>0</v>
      </c>
      <c r="N449" s="52">
        <v>0</v>
      </c>
      <c r="O449" s="52">
        <v>0</v>
      </c>
      <c r="P449" s="52">
        <v>0</v>
      </c>
      <c r="Q449" s="52">
        <v>0</v>
      </c>
      <c r="R449" s="52">
        <v>0</v>
      </c>
      <c r="S449" s="52">
        <v>0</v>
      </c>
      <c r="T449" s="52">
        <v>0</v>
      </c>
      <c r="U449" s="52">
        <v>0</v>
      </c>
      <c r="V449" s="52">
        <v>0</v>
      </c>
      <c r="W449" s="52">
        <v>0</v>
      </c>
      <c r="X449" s="52">
        <v>0</v>
      </c>
      <c r="Y449" s="52">
        <v>8042.6</v>
      </c>
      <c r="Z449" s="52">
        <v>8042.6</v>
      </c>
      <c r="AA449" s="52">
        <v>0</v>
      </c>
      <c r="AB449" s="52">
        <v>0</v>
      </c>
      <c r="AC449" s="52">
        <v>0</v>
      </c>
      <c r="AD449" s="52">
        <v>0</v>
      </c>
    </row>
    <row r="450" spans="1:30">
      <c r="A450" s="137"/>
      <c r="B450" s="137"/>
      <c r="C450" s="137"/>
      <c r="D450" s="137" t="s">
        <v>201</v>
      </c>
      <c r="E450" s="137" t="s">
        <v>197</v>
      </c>
      <c r="F450" s="52">
        <f t="shared" ref="F450:F513" si="21">SUM(H450:L450)</f>
        <v>0</v>
      </c>
      <c r="G450" s="52">
        <f t="shared" si="20"/>
        <v>0</v>
      </c>
      <c r="H450" s="52">
        <f t="shared" si="20"/>
        <v>0</v>
      </c>
      <c r="I450" s="52">
        <f t="shared" si="20"/>
        <v>0</v>
      </c>
      <c r="J450" s="52">
        <f t="shared" si="19"/>
        <v>0</v>
      </c>
      <c r="K450" s="52">
        <f t="shared" si="19"/>
        <v>0</v>
      </c>
      <c r="L450" s="52">
        <f t="shared" si="19"/>
        <v>0</v>
      </c>
      <c r="M450" s="52">
        <v>0</v>
      </c>
      <c r="N450" s="52">
        <v>0</v>
      </c>
      <c r="O450" s="52">
        <v>0</v>
      </c>
      <c r="P450" s="52">
        <v>0</v>
      </c>
      <c r="Q450" s="52">
        <v>0</v>
      </c>
      <c r="R450" s="52">
        <v>0</v>
      </c>
      <c r="S450" s="52">
        <v>0</v>
      </c>
      <c r="T450" s="52">
        <v>0</v>
      </c>
      <c r="U450" s="52">
        <v>0</v>
      </c>
      <c r="V450" s="52">
        <v>0</v>
      </c>
      <c r="W450" s="52">
        <v>0</v>
      </c>
      <c r="X450" s="52">
        <v>0</v>
      </c>
      <c r="Y450" s="52">
        <v>0</v>
      </c>
      <c r="Z450" s="52">
        <v>0</v>
      </c>
      <c r="AA450" s="52">
        <v>0</v>
      </c>
      <c r="AB450" s="52">
        <v>0</v>
      </c>
      <c r="AC450" s="52">
        <v>0</v>
      </c>
      <c r="AD450" s="52">
        <v>0</v>
      </c>
    </row>
    <row r="451" spans="1:30">
      <c r="A451" s="137"/>
      <c r="B451" s="137"/>
      <c r="C451" s="137"/>
      <c r="D451" s="137" t="s">
        <v>217</v>
      </c>
      <c r="E451" s="137" t="s">
        <v>197</v>
      </c>
      <c r="F451" s="52">
        <f t="shared" si="21"/>
        <v>3016.4</v>
      </c>
      <c r="G451" s="52">
        <f t="shared" si="20"/>
        <v>3016.4</v>
      </c>
      <c r="H451" s="52">
        <f t="shared" si="20"/>
        <v>3016.4</v>
      </c>
      <c r="I451" s="52">
        <f t="shared" si="20"/>
        <v>0</v>
      </c>
      <c r="J451" s="52">
        <f t="shared" si="19"/>
        <v>0</v>
      </c>
      <c r="K451" s="52">
        <f t="shared" si="19"/>
        <v>0</v>
      </c>
      <c r="L451" s="52">
        <f t="shared" si="19"/>
        <v>0</v>
      </c>
      <c r="M451" s="52">
        <v>0</v>
      </c>
      <c r="N451" s="52">
        <v>0</v>
      </c>
      <c r="O451" s="52">
        <v>0</v>
      </c>
      <c r="P451" s="52">
        <v>0</v>
      </c>
      <c r="Q451" s="52">
        <v>0</v>
      </c>
      <c r="R451" s="52">
        <v>0</v>
      </c>
      <c r="S451" s="52">
        <v>0</v>
      </c>
      <c r="T451" s="52">
        <v>0</v>
      </c>
      <c r="U451" s="52">
        <v>0</v>
      </c>
      <c r="V451" s="52">
        <v>0</v>
      </c>
      <c r="W451" s="52">
        <v>0</v>
      </c>
      <c r="X451" s="52">
        <v>0</v>
      </c>
      <c r="Y451" s="52">
        <v>3016.4</v>
      </c>
      <c r="Z451" s="52">
        <v>3016.4</v>
      </c>
      <c r="AA451" s="52">
        <v>0</v>
      </c>
      <c r="AB451" s="52">
        <v>0</v>
      </c>
      <c r="AC451" s="52">
        <v>0</v>
      </c>
      <c r="AD451" s="52">
        <v>0</v>
      </c>
    </row>
    <row r="452" spans="1:30">
      <c r="A452" s="137"/>
      <c r="B452" s="137"/>
      <c r="C452" s="137"/>
      <c r="D452" s="137" t="s">
        <v>218</v>
      </c>
      <c r="E452" s="137" t="s">
        <v>197</v>
      </c>
      <c r="F452" s="52">
        <f t="shared" si="21"/>
        <v>2051.8000000000002</v>
      </c>
      <c r="G452" s="52">
        <f t="shared" si="20"/>
        <v>2051.8000000000002</v>
      </c>
      <c r="H452" s="52">
        <f t="shared" si="20"/>
        <v>2051.8000000000002</v>
      </c>
      <c r="I452" s="52">
        <f t="shared" si="20"/>
        <v>0</v>
      </c>
      <c r="J452" s="52">
        <f t="shared" si="20"/>
        <v>0</v>
      </c>
      <c r="K452" s="52">
        <f t="shared" si="20"/>
        <v>0</v>
      </c>
      <c r="L452" s="52">
        <f t="shared" si="20"/>
        <v>0</v>
      </c>
      <c r="M452" s="52">
        <v>0</v>
      </c>
      <c r="N452" s="52">
        <v>0</v>
      </c>
      <c r="O452" s="52">
        <v>0</v>
      </c>
      <c r="P452" s="52">
        <v>0</v>
      </c>
      <c r="Q452" s="52">
        <v>0</v>
      </c>
      <c r="R452" s="52">
        <v>0</v>
      </c>
      <c r="S452" s="52">
        <v>0</v>
      </c>
      <c r="T452" s="52">
        <v>0</v>
      </c>
      <c r="U452" s="52">
        <v>0</v>
      </c>
      <c r="V452" s="52">
        <v>0</v>
      </c>
      <c r="W452" s="52">
        <v>0</v>
      </c>
      <c r="X452" s="52">
        <v>0</v>
      </c>
      <c r="Y452" s="52">
        <v>2051.8000000000002</v>
      </c>
      <c r="Z452" s="52">
        <v>2051.8000000000002</v>
      </c>
      <c r="AA452" s="52">
        <v>0</v>
      </c>
      <c r="AB452" s="52">
        <v>0</v>
      </c>
      <c r="AC452" s="52">
        <v>0</v>
      </c>
      <c r="AD452" s="52">
        <v>0</v>
      </c>
    </row>
    <row r="453" spans="1:30">
      <c r="A453" s="137"/>
      <c r="B453" s="137"/>
      <c r="C453" s="137"/>
      <c r="D453" s="137" t="s">
        <v>202</v>
      </c>
      <c r="E453" s="137" t="s">
        <v>197</v>
      </c>
      <c r="F453" s="52">
        <f t="shared" si="21"/>
        <v>0</v>
      </c>
      <c r="G453" s="52">
        <f t="shared" si="20"/>
        <v>0</v>
      </c>
      <c r="H453" s="52">
        <f t="shared" si="20"/>
        <v>0</v>
      </c>
      <c r="I453" s="52">
        <f t="shared" si="20"/>
        <v>0</v>
      </c>
      <c r="J453" s="52">
        <f t="shared" si="20"/>
        <v>0</v>
      </c>
      <c r="K453" s="52">
        <f t="shared" si="20"/>
        <v>0</v>
      </c>
      <c r="L453" s="52">
        <f t="shared" si="20"/>
        <v>0</v>
      </c>
      <c r="M453" s="52">
        <v>0</v>
      </c>
      <c r="N453" s="52">
        <v>0</v>
      </c>
      <c r="O453" s="52">
        <v>0</v>
      </c>
      <c r="P453" s="52">
        <v>0</v>
      </c>
      <c r="Q453" s="52">
        <v>0</v>
      </c>
      <c r="R453" s="52">
        <v>0</v>
      </c>
      <c r="S453" s="52">
        <v>0</v>
      </c>
      <c r="T453" s="52">
        <v>0</v>
      </c>
      <c r="U453" s="52">
        <v>0</v>
      </c>
      <c r="V453" s="52">
        <v>0</v>
      </c>
      <c r="W453" s="52">
        <v>0</v>
      </c>
      <c r="X453" s="52">
        <v>0</v>
      </c>
      <c r="Y453" s="52">
        <v>0</v>
      </c>
      <c r="Z453" s="52">
        <v>0</v>
      </c>
      <c r="AA453" s="52">
        <v>0</v>
      </c>
      <c r="AB453" s="52">
        <v>0</v>
      </c>
      <c r="AC453" s="52">
        <v>0</v>
      </c>
      <c r="AD453" s="52">
        <v>0</v>
      </c>
    </row>
    <row r="454" spans="1:30">
      <c r="A454" s="137"/>
      <c r="B454" s="137"/>
      <c r="C454" s="137"/>
      <c r="D454" s="137" t="s">
        <v>235</v>
      </c>
      <c r="E454" s="137" t="s">
        <v>197</v>
      </c>
      <c r="F454" s="52">
        <f t="shared" si="21"/>
        <v>34.6</v>
      </c>
      <c r="G454" s="52">
        <f t="shared" si="20"/>
        <v>34.6</v>
      </c>
      <c r="H454" s="52">
        <f t="shared" si="20"/>
        <v>34.6</v>
      </c>
      <c r="I454" s="52">
        <f t="shared" si="20"/>
        <v>0</v>
      </c>
      <c r="J454" s="52">
        <f t="shared" si="20"/>
        <v>0</v>
      </c>
      <c r="K454" s="52">
        <f t="shared" si="20"/>
        <v>0</v>
      </c>
      <c r="L454" s="52">
        <f t="shared" si="20"/>
        <v>0</v>
      </c>
      <c r="M454" s="52">
        <v>0</v>
      </c>
      <c r="N454" s="52">
        <v>0</v>
      </c>
      <c r="O454" s="52">
        <v>0</v>
      </c>
      <c r="P454" s="52">
        <v>0</v>
      </c>
      <c r="Q454" s="52">
        <v>0</v>
      </c>
      <c r="R454" s="52">
        <v>0</v>
      </c>
      <c r="S454" s="52">
        <v>0</v>
      </c>
      <c r="T454" s="52">
        <v>0</v>
      </c>
      <c r="U454" s="52">
        <v>0</v>
      </c>
      <c r="V454" s="52">
        <v>0</v>
      </c>
      <c r="W454" s="52">
        <v>0</v>
      </c>
      <c r="X454" s="52">
        <v>0</v>
      </c>
      <c r="Y454" s="52">
        <v>34.6</v>
      </c>
      <c r="Z454" s="52">
        <v>34.6</v>
      </c>
      <c r="AA454" s="52">
        <v>0</v>
      </c>
      <c r="AB454" s="52">
        <v>0</v>
      </c>
      <c r="AC454" s="52">
        <v>0</v>
      </c>
      <c r="AD454" s="52">
        <v>0</v>
      </c>
    </row>
    <row r="455" spans="1:30">
      <c r="A455" s="137"/>
      <c r="B455" s="137"/>
      <c r="C455" s="137"/>
      <c r="D455" s="137" t="s">
        <v>220</v>
      </c>
      <c r="E455" s="137" t="s">
        <v>197</v>
      </c>
      <c r="F455" s="52">
        <f t="shared" si="21"/>
        <v>41.7</v>
      </c>
      <c r="G455" s="52">
        <f t="shared" si="20"/>
        <v>41.7</v>
      </c>
      <c r="H455" s="52">
        <f t="shared" si="20"/>
        <v>41.7</v>
      </c>
      <c r="I455" s="52">
        <f t="shared" si="20"/>
        <v>0</v>
      </c>
      <c r="J455" s="52">
        <f t="shared" si="20"/>
        <v>0</v>
      </c>
      <c r="K455" s="52">
        <f t="shared" si="20"/>
        <v>0</v>
      </c>
      <c r="L455" s="52">
        <f t="shared" si="20"/>
        <v>0</v>
      </c>
      <c r="M455" s="52">
        <v>0</v>
      </c>
      <c r="N455" s="52">
        <v>0</v>
      </c>
      <c r="O455" s="52">
        <v>0</v>
      </c>
      <c r="P455" s="52">
        <v>0</v>
      </c>
      <c r="Q455" s="52">
        <v>0</v>
      </c>
      <c r="R455" s="52">
        <v>0</v>
      </c>
      <c r="S455" s="52">
        <v>0</v>
      </c>
      <c r="T455" s="52">
        <v>0</v>
      </c>
      <c r="U455" s="52">
        <v>0</v>
      </c>
      <c r="V455" s="52">
        <v>0</v>
      </c>
      <c r="W455" s="52">
        <v>0</v>
      </c>
      <c r="X455" s="52">
        <v>0</v>
      </c>
      <c r="Y455" s="52">
        <v>41.7</v>
      </c>
      <c r="Z455" s="52">
        <v>41.7</v>
      </c>
      <c r="AA455" s="52">
        <v>0</v>
      </c>
      <c r="AB455" s="52">
        <v>0</v>
      </c>
      <c r="AC455" s="52">
        <v>0</v>
      </c>
      <c r="AD455" s="52">
        <v>0</v>
      </c>
    </row>
    <row r="456" spans="1:30" ht="31.2">
      <c r="A456" s="137"/>
      <c r="B456" s="137"/>
      <c r="C456" s="137"/>
      <c r="D456" s="137" t="s">
        <v>221</v>
      </c>
      <c r="E456" s="51" t="s">
        <v>222</v>
      </c>
      <c r="F456" s="52">
        <f t="shared" si="21"/>
        <v>0</v>
      </c>
      <c r="G456" s="52">
        <f t="shared" si="20"/>
        <v>0</v>
      </c>
      <c r="H456" s="52">
        <f t="shared" si="20"/>
        <v>0</v>
      </c>
      <c r="I456" s="52">
        <f t="shared" si="20"/>
        <v>0</v>
      </c>
      <c r="J456" s="52">
        <f t="shared" si="20"/>
        <v>0</v>
      </c>
      <c r="K456" s="52">
        <f t="shared" si="20"/>
        <v>0</v>
      </c>
      <c r="L456" s="52">
        <f t="shared" si="20"/>
        <v>0</v>
      </c>
      <c r="M456" s="52">
        <v>0</v>
      </c>
      <c r="N456" s="52">
        <v>0</v>
      </c>
      <c r="O456" s="52">
        <v>0</v>
      </c>
      <c r="P456" s="52">
        <v>0</v>
      </c>
      <c r="Q456" s="52">
        <v>0</v>
      </c>
      <c r="R456" s="52">
        <v>0</v>
      </c>
      <c r="S456" s="52">
        <v>0</v>
      </c>
      <c r="T456" s="52">
        <v>0</v>
      </c>
      <c r="U456" s="52">
        <v>0</v>
      </c>
      <c r="V456" s="52">
        <v>0</v>
      </c>
      <c r="W456" s="52">
        <v>0</v>
      </c>
      <c r="X456" s="52">
        <v>0</v>
      </c>
      <c r="Y456" s="52">
        <v>0</v>
      </c>
      <c r="Z456" s="52">
        <v>0</v>
      </c>
      <c r="AA456" s="52">
        <v>0</v>
      </c>
      <c r="AB456" s="52">
        <v>0</v>
      </c>
      <c r="AC456" s="52">
        <v>0</v>
      </c>
      <c r="AD456" s="52">
        <v>0</v>
      </c>
    </row>
    <row r="457" spans="1:30">
      <c r="A457" s="137"/>
      <c r="B457" s="137"/>
      <c r="C457" s="137"/>
      <c r="D457" s="137"/>
      <c r="E457" s="51" t="s">
        <v>223</v>
      </c>
      <c r="F457" s="52">
        <f t="shared" si="21"/>
        <v>0</v>
      </c>
      <c r="G457" s="52">
        <f t="shared" si="20"/>
        <v>0</v>
      </c>
      <c r="H457" s="52">
        <f t="shared" si="20"/>
        <v>0</v>
      </c>
      <c r="I457" s="52">
        <f t="shared" si="20"/>
        <v>0</v>
      </c>
      <c r="J457" s="52">
        <f t="shared" si="20"/>
        <v>0</v>
      </c>
      <c r="K457" s="52">
        <f t="shared" si="20"/>
        <v>0</v>
      </c>
      <c r="L457" s="52">
        <f t="shared" si="20"/>
        <v>0</v>
      </c>
      <c r="M457" s="52">
        <v>0</v>
      </c>
      <c r="N457" s="52">
        <v>0</v>
      </c>
      <c r="O457" s="52">
        <v>0</v>
      </c>
      <c r="P457" s="52">
        <v>0</v>
      </c>
      <c r="Q457" s="52">
        <v>0</v>
      </c>
      <c r="R457" s="52">
        <v>0</v>
      </c>
      <c r="S457" s="52">
        <v>0</v>
      </c>
      <c r="T457" s="52">
        <v>0</v>
      </c>
      <c r="U457" s="52">
        <v>0</v>
      </c>
      <c r="V457" s="52">
        <v>0</v>
      </c>
      <c r="W457" s="52">
        <v>0</v>
      </c>
      <c r="X457" s="52">
        <v>0</v>
      </c>
      <c r="Y457" s="52">
        <v>0</v>
      </c>
      <c r="Z457" s="52">
        <v>0</v>
      </c>
      <c r="AA457" s="52">
        <v>0</v>
      </c>
      <c r="AB457" s="52">
        <v>0</v>
      </c>
      <c r="AC457" s="52">
        <v>0</v>
      </c>
      <c r="AD457" s="52">
        <v>0</v>
      </c>
    </row>
    <row r="458" spans="1:30">
      <c r="A458" s="137"/>
      <c r="B458" s="137"/>
      <c r="C458" s="137"/>
      <c r="D458" s="137" t="s">
        <v>54</v>
      </c>
      <c r="E458" s="137" t="s">
        <v>197</v>
      </c>
      <c r="F458" s="52">
        <f t="shared" si="21"/>
        <v>116</v>
      </c>
      <c r="G458" s="52">
        <f t="shared" si="20"/>
        <v>116</v>
      </c>
      <c r="H458" s="52">
        <f t="shared" si="20"/>
        <v>116</v>
      </c>
      <c r="I458" s="52">
        <f t="shared" si="20"/>
        <v>0</v>
      </c>
      <c r="J458" s="52">
        <f t="shared" si="20"/>
        <v>0</v>
      </c>
      <c r="K458" s="52">
        <f t="shared" si="20"/>
        <v>0</v>
      </c>
      <c r="L458" s="52">
        <f t="shared" si="20"/>
        <v>0</v>
      </c>
      <c r="M458" s="52">
        <v>0</v>
      </c>
      <c r="N458" s="52">
        <v>0</v>
      </c>
      <c r="O458" s="52">
        <v>0</v>
      </c>
      <c r="P458" s="52">
        <v>0</v>
      </c>
      <c r="Q458" s="52">
        <v>0</v>
      </c>
      <c r="R458" s="52">
        <v>0</v>
      </c>
      <c r="S458" s="52">
        <v>0</v>
      </c>
      <c r="T458" s="52">
        <v>0</v>
      </c>
      <c r="U458" s="52">
        <v>0</v>
      </c>
      <c r="V458" s="52">
        <v>0</v>
      </c>
      <c r="W458" s="52">
        <v>0</v>
      </c>
      <c r="X458" s="52">
        <v>0</v>
      </c>
      <c r="Y458" s="52">
        <v>116</v>
      </c>
      <c r="Z458" s="52">
        <v>116</v>
      </c>
      <c r="AA458" s="52">
        <v>0</v>
      </c>
      <c r="AB458" s="52">
        <v>0</v>
      </c>
      <c r="AC458" s="52">
        <v>0</v>
      </c>
      <c r="AD458" s="52">
        <v>0</v>
      </c>
    </row>
    <row r="459" spans="1:30">
      <c r="A459" s="137"/>
      <c r="B459" s="137"/>
      <c r="C459" s="137"/>
      <c r="D459" s="137" t="s">
        <v>224</v>
      </c>
      <c r="E459" s="137" t="s">
        <v>197</v>
      </c>
      <c r="F459" s="52">
        <f t="shared" si="21"/>
        <v>838.5</v>
      </c>
      <c r="G459" s="52">
        <f t="shared" si="20"/>
        <v>838.5</v>
      </c>
      <c r="H459" s="52">
        <f t="shared" si="20"/>
        <v>838.5</v>
      </c>
      <c r="I459" s="52">
        <f t="shared" si="20"/>
        <v>0</v>
      </c>
      <c r="J459" s="52">
        <f t="shared" si="20"/>
        <v>0</v>
      </c>
      <c r="K459" s="52">
        <f t="shared" si="20"/>
        <v>0</v>
      </c>
      <c r="L459" s="52">
        <f t="shared" si="20"/>
        <v>0</v>
      </c>
      <c r="M459" s="52">
        <v>12.2</v>
      </c>
      <c r="N459" s="52">
        <v>12.2</v>
      </c>
      <c r="O459" s="52">
        <v>0</v>
      </c>
      <c r="P459" s="52">
        <v>0</v>
      </c>
      <c r="Q459" s="52">
        <v>0</v>
      </c>
      <c r="R459" s="52">
        <v>0</v>
      </c>
      <c r="S459" s="52">
        <v>0</v>
      </c>
      <c r="T459" s="52">
        <v>0</v>
      </c>
      <c r="U459" s="52">
        <v>0</v>
      </c>
      <c r="V459" s="52">
        <v>0</v>
      </c>
      <c r="W459" s="52">
        <v>0</v>
      </c>
      <c r="X459" s="52">
        <v>0</v>
      </c>
      <c r="Y459" s="52">
        <v>826.3</v>
      </c>
      <c r="Z459" s="52">
        <v>826.3</v>
      </c>
      <c r="AA459" s="52">
        <v>0</v>
      </c>
      <c r="AB459" s="52">
        <v>0</v>
      </c>
      <c r="AC459" s="52">
        <v>0</v>
      </c>
      <c r="AD459" s="52">
        <v>0</v>
      </c>
    </row>
    <row r="460" spans="1:30">
      <c r="A460" s="137"/>
      <c r="B460" s="137"/>
      <c r="C460" s="137"/>
      <c r="D460" s="137" t="s">
        <v>225</v>
      </c>
      <c r="E460" s="137" t="s">
        <v>197</v>
      </c>
      <c r="F460" s="52">
        <f t="shared" si="21"/>
        <v>0</v>
      </c>
      <c r="G460" s="52">
        <f t="shared" si="20"/>
        <v>0</v>
      </c>
      <c r="H460" s="52">
        <f t="shared" si="20"/>
        <v>0</v>
      </c>
      <c r="I460" s="52">
        <f t="shared" si="20"/>
        <v>0</v>
      </c>
      <c r="J460" s="52">
        <f t="shared" si="20"/>
        <v>0</v>
      </c>
      <c r="K460" s="52">
        <f t="shared" si="20"/>
        <v>0</v>
      </c>
      <c r="L460" s="52">
        <f t="shared" si="20"/>
        <v>0</v>
      </c>
      <c r="M460" s="52">
        <v>0</v>
      </c>
      <c r="N460" s="52">
        <v>0</v>
      </c>
      <c r="O460" s="52">
        <v>0</v>
      </c>
      <c r="P460" s="52">
        <v>0</v>
      </c>
      <c r="Q460" s="52">
        <v>0</v>
      </c>
      <c r="R460" s="52">
        <v>0</v>
      </c>
      <c r="S460" s="52">
        <v>0</v>
      </c>
      <c r="T460" s="52">
        <v>0</v>
      </c>
      <c r="U460" s="52">
        <v>0</v>
      </c>
      <c r="V460" s="52">
        <v>0</v>
      </c>
      <c r="W460" s="52">
        <v>0</v>
      </c>
      <c r="X460" s="52">
        <v>0</v>
      </c>
      <c r="Y460" s="52">
        <v>0</v>
      </c>
      <c r="Z460" s="52">
        <v>0</v>
      </c>
      <c r="AA460" s="52">
        <v>0</v>
      </c>
      <c r="AB460" s="52">
        <v>0</v>
      </c>
      <c r="AC460" s="52">
        <v>0</v>
      </c>
      <c r="AD460" s="52">
        <v>0</v>
      </c>
    </row>
    <row r="461" spans="1:30">
      <c r="A461" s="137"/>
      <c r="B461" s="137"/>
      <c r="C461" s="137"/>
      <c r="D461" s="137" t="s">
        <v>55</v>
      </c>
      <c r="E461" s="137" t="s">
        <v>197</v>
      </c>
      <c r="F461" s="52">
        <f t="shared" si="21"/>
        <v>139.19999999999999</v>
      </c>
      <c r="G461" s="52">
        <f t="shared" si="20"/>
        <v>139.19999999999999</v>
      </c>
      <c r="H461" s="52">
        <f t="shared" si="20"/>
        <v>139.19999999999999</v>
      </c>
      <c r="I461" s="52">
        <f t="shared" si="20"/>
        <v>0</v>
      </c>
      <c r="J461" s="52">
        <f t="shared" si="20"/>
        <v>0</v>
      </c>
      <c r="K461" s="52">
        <f t="shared" si="20"/>
        <v>0</v>
      </c>
      <c r="L461" s="52">
        <f t="shared" si="20"/>
        <v>0</v>
      </c>
      <c r="M461" s="52">
        <v>0</v>
      </c>
      <c r="N461" s="52">
        <v>0</v>
      </c>
      <c r="O461" s="52">
        <v>0</v>
      </c>
      <c r="P461" s="52">
        <v>0</v>
      </c>
      <c r="Q461" s="52">
        <v>0</v>
      </c>
      <c r="R461" s="52">
        <v>0</v>
      </c>
      <c r="S461" s="52">
        <v>0</v>
      </c>
      <c r="T461" s="52">
        <v>0</v>
      </c>
      <c r="U461" s="52">
        <v>0</v>
      </c>
      <c r="V461" s="52">
        <v>0</v>
      </c>
      <c r="W461" s="52">
        <v>0</v>
      </c>
      <c r="X461" s="52">
        <v>0</v>
      </c>
      <c r="Y461" s="52">
        <v>139.19999999999999</v>
      </c>
      <c r="Z461" s="52">
        <v>139.19999999999999</v>
      </c>
      <c r="AA461" s="52">
        <v>0</v>
      </c>
      <c r="AB461" s="52">
        <v>0</v>
      </c>
      <c r="AC461" s="52">
        <v>0</v>
      </c>
      <c r="AD461" s="52">
        <v>0</v>
      </c>
    </row>
    <row r="462" spans="1:30">
      <c r="A462" s="137"/>
      <c r="B462" s="137"/>
      <c r="C462" s="137"/>
      <c r="D462" s="137" t="s">
        <v>226</v>
      </c>
      <c r="E462" s="137" t="s">
        <v>197</v>
      </c>
      <c r="F462" s="52">
        <f t="shared" si="21"/>
        <v>2283.9</v>
      </c>
      <c r="G462" s="52">
        <f t="shared" si="20"/>
        <v>2283.9</v>
      </c>
      <c r="H462" s="52">
        <f t="shared" si="20"/>
        <v>2283.9</v>
      </c>
      <c r="I462" s="52">
        <f t="shared" si="20"/>
        <v>0</v>
      </c>
      <c r="J462" s="52">
        <f t="shared" si="20"/>
        <v>0</v>
      </c>
      <c r="K462" s="52">
        <f t="shared" si="20"/>
        <v>0</v>
      </c>
      <c r="L462" s="52">
        <f t="shared" si="20"/>
        <v>0</v>
      </c>
      <c r="M462" s="52">
        <v>0</v>
      </c>
      <c r="N462" s="52">
        <v>0</v>
      </c>
      <c r="O462" s="52">
        <v>0</v>
      </c>
      <c r="P462" s="52">
        <v>0</v>
      </c>
      <c r="Q462" s="52">
        <v>0</v>
      </c>
      <c r="R462" s="52">
        <v>0</v>
      </c>
      <c r="S462" s="52">
        <v>0</v>
      </c>
      <c r="T462" s="52">
        <v>0</v>
      </c>
      <c r="U462" s="52">
        <v>0</v>
      </c>
      <c r="V462" s="52">
        <v>0</v>
      </c>
      <c r="W462" s="52">
        <v>0</v>
      </c>
      <c r="X462" s="52">
        <v>0</v>
      </c>
      <c r="Y462" s="52">
        <v>2283.9</v>
      </c>
      <c r="Z462" s="52">
        <v>2283.9</v>
      </c>
      <c r="AA462" s="52">
        <v>0</v>
      </c>
      <c r="AB462" s="52">
        <v>0</v>
      </c>
      <c r="AC462" s="52">
        <v>0</v>
      </c>
      <c r="AD462" s="52">
        <v>0</v>
      </c>
    </row>
    <row r="463" spans="1:30">
      <c r="A463" s="137"/>
      <c r="B463" s="137"/>
      <c r="C463" s="137" t="s">
        <v>227</v>
      </c>
      <c r="D463" s="137" t="s">
        <v>197</v>
      </c>
      <c r="E463" s="137" t="s">
        <v>197</v>
      </c>
      <c r="F463" s="52">
        <f t="shared" si="21"/>
        <v>38926.1</v>
      </c>
      <c r="G463" s="52">
        <f t="shared" si="20"/>
        <v>38926.1</v>
      </c>
      <c r="H463" s="52">
        <f t="shared" si="20"/>
        <v>38926.1</v>
      </c>
      <c r="I463" s="52">
        <f t="shared" si="20"/>
        <v>0</v>
      </c>
      <c r="J463" s="52">
        <f t="shared" si="20"/>
        <v>0</v>
      </c>
      <c r="K463" s="52">
        <f t="shared" si="20"/>
        <v>0</v>
      </c>
      <c r="L463" s="52">
        <f t="shared" si="20"/>
        <v>0</v>
      </c>
      <c r="M463" s="52">
        <v>0</v>
      </c>
      <c r="N463" s="52">
        <v>0</v>
      </c>
      <c r="O463" s="52">
        <v>0</v>
      </c>
      <c r="P463" s="52">
        <v>0</v>
      </c>
      <c r="Q463" s="52">
        <v>0</v>
      </c>
      <c r="R463" s="52">
        <v>0</v>
      </c>
      <c r="S463" s="52">
        <v>151.19999999999999</v>
      </c>
      <c r="T463" s="52">
        <v>151.19999999999999</v>
      </c>
      <c r="U463" s="52">
        <v>0</v>
      </c>
      <c r="V463" s="52">
        <v>0</v>
      </c>
      <c r="W463" s="52">
        <v>0</v>
      </c>
      <c r="X463" s="52">
        <v>0</v>
      </c>
      <c r="Y463" s="52">
        <v>38774.9</v>
      </c>
      <c r="Z463" s="52">
        <v>38774.9</v>
      </c>
      <c r="AA463" s="52">
        <v>0</v>
      </c>
      <c r="AB463" s="52">
        <v>0</v>
      </c>
      <c r="AC463" s="52">
        <v>0</v>
      </c>
      <c r="AD463" s="52">
        <v>0</v>
      </c>
    </row>
    <row r="464" spans="1:30">
      <c r="A464" s="137" t="s">
        <v>125</v>
      </c>
      <c r="B464" s="137" t="s">
        <v>134</v>
      </c>
      <c r="C464" s="137" t="s">
        <v>123</v>
      </c>
      <c r="D464" s="137"/>
      <c r="E464" s="137" t="s">
        <v>197</v>
      </c>
      <c r="F464" s="52">
        <f t="shared" si="21"/>
        <v>119286.5</v>
      </c>
      <c r="G464" s="52">
        <f t="shared" si="20"/>
        <v>69656.100000000006</v>
      </c>
      <c r="H464" s="52">
        <f t="shared" si="20"/>
        <v>66642.8</v>
      </c>
      <c r="I464" s="52">
        <f t="shared" si="20"/>
        <v>3013.2999999999997</v>
      </c>
      <c r="J464" s="52">
        <f t="shared" si="20"/>
        <v>16295.9</v>
      </c>
      <c r="K464" s="52">
        <f t="shared" si="20"/>
        <v>33334.5</v>
      </c>
      <c r="L464" s="52">
        <f t="shared" si="20"/>
        <v>0</v>
      </c>
      <c r="M464" s="52">
        <v>23513.8</v>
      </c>
      <c r="N464" s="52">
        <v>20729.599999999999</v>
      </c>
      <c r="O464" s="52">
        <v>2784.2</v>
      </c>
      <c r="P464" s="52">
        <v>10173.9</v>
      </c>
      <c r="Q464" s="52">
        <v>33334.5</v>
      </c>
      <c r="R464" s="52">
        <v>0</v>
      </c>
      <c r="S464" s="52">
        <v>496.8</v>
      </c>
      <c r="T464" s="52">
        <v>496.8</v>
      </c>
      <c r="U464" s="52">
        <v>0</v>
      </c>
      <c r="V464" s="52">
        <v>0</v>
      </c>
      <c r="W464" s="52">
        <v>0</v>
      </c>
      <c r="X464" s="52">
        <v>0</v>
      </c>
      <c r="Y464" s="52">
        <v>45645.5</v>
      </c>
      <c r="Z464" s="52">
        <v>45416.4</v>
      </c>
      <c r="AA464" s="52">
        <v>229.1</v>
      </c>
      <c r="AB464" s="52">
        <v>6122</v>
      </c>
      <c r="AC464" s="52">
        <v>0</v>
      </c>
      <c r="AD464" s="52">
        <v>0</v>
      </c>
    </row>
    <row r="465" spans="1:30">
      <c r="A465" s="137"/>
      <c r="B465" s="137"/>
      <c r="C465" s="137" t="s">
        <v>198</v>
      </c>
      <c r="D465" s="137" t="s">
        <v>58</v>
      </c>
      <c r="E465" s="137" t="s">
        <v>197</v>
      </c>
      <c r="F465" s="52">
        <f t="shared" si="21"/>
        <v>58648.9</v>
      </c>
      <c r="G465" s="52">
        <f t="shared" si="20"/>
        <v>9018.5</v>
      </c>
      <c r="H465" s="52">
        <f t="shared" si="20"/>
        <v>9018.5</v>
      </c>
      <c r="I465" s="52">
        <f t="shared" si="20"/>
        <v>0</v>
      </c>
      <c r="J465" s="52">
        <f t="shared" si="20"/>
        <v>16295.9</v>
      </c>
      <c r="K465" s="52">
        <f t="shared" si="20"/>
        <v>33334.5</v>
      </c>
      <c r="L465" s="52">
        <f t="shared" si="20"/>
        <v>0</v>
      </c>
      <c r="M465" s="52">
        <v>0</v>
      </c>
      <c r="N465" s="52">
        <v>0</v>
      </c>
      <c r="O465" s="52">
        <v>0</v>
      </c>
      <c r="P465" s="52">
        <v>10173.9</v>
      </c>
      <c r="Q465" s="52">
        <v>33334.5</v>
      </c>
      <c r="R465" s="52">
        <v>0</v>
      </c>
      <c r="S465" s="52">
        <v>0</v>
      </c>
      <c r="T465" s="52">
        <v>0</v>
      </c>
      <c r="U465" s="52">
        <v>0</v>
      </c>
      <c r="V465" s="52">
        <v>0</v>
      </c>
      <c r="W465" s="52">
        <v>0</v>
      </c>
      <c r="X465" s="52">
        <v>0</v>
      </c>
      <c r="Y465" s="52">
        <v>9018.5</v>
      </c>
      <c r="Z465" s="52">
        <v>9018.5</v>
      </c>
      <c r="AA465" s="52">
        <v>0</v>
      </c>
      <c r="AB465" s="52">
        <v>6122</v>
      </c>
      <c r="AC465" s="52">
        <v>0</v>
      </c>
      <c r="AD465" s="52">
        <v>0</v>
      </c>
    </row>
    <row r="466" spans="1:30">
      <c r="A466" s="137"/>
      <c r="B466" s="137"/>
      <c r="C466" s="137"/>
      <c r="D466" s="137" t="s">
        <v>153</v>
      </c>
      <c r="E466" s="51" t="s">
        <v>58</v>
      </c>
      <c r="F466" s="52">
        <f t="shared" si="21"/>
        <v>53003.1</v>
      </c>
      <c r="G466" s="52">
        <f t="shared" si="20"/>
        <v>8480.6</v>
      </c>
      <c r="H466" s="52">
        <f t="shared" si="20"/>
        <v>8480.6</v>
      </c>
      <c r="I466" s="52">
        <f t="shared" si="20"/>
        <v>0</v>
      </c>
      <c r="J466" s="52">
        <f t="shared" si="20"/>
        <v>14686.9</v>
      </c>
      <c r="K466" s="52">
        <f t="shared" si="20"/>
        <v>29835.599999999999</v>
      </c>
      <c r="L466" s="52">
        <f t="shared" si="20"/>
        <v>0</v>
      </c>
      <c r="M466" s="52">
        <v>0</v>
      </c>
      <c r="N466" s="52">
        <v>0</v>
      </c>
      <c r="O466" s="52">
        <v>0</v>
      </c>
      <c r="P466" s="52">
        <v>9169.4</v>
      </c>
      <c r="Q466" s="52">
        <v>29835.599999999999</v>
      </c>
      <c r="R466" s="52">
        <v>0</v>
      </c>
      <c r="S466" s="52">
        <v>0</v>
      </c>
      <c r="T466" s="52">
        <v>0</v>
      </c>
      <c r="U466" s="52">
        <v>0</v>
      </c>
      <c r="V466" s="52">
        <v>0</v>
      </c>
      <c r="W466" s="52">
        <v>0</v>
      </c>
      <c r="X466" s="52">
        <v>0</v>
      </c>
      <c r="Y466" s="52">
        <v>8480.6</v>
      </c>
      <c r="Z466" s="52">
        <v>8480.6</v>
      </c>
      <c r="AA466" s="52">
        <v>0</v>
      </c>
      <c r="AB466" s="52">
        <v>5517.5</v>
      </c>
      <c r="AC466" s="52">
        <v>0</v>
      </c>
      <c r="AD466" s="52">
        <v>0</v>
      </c>
    </row>
    <row r="467" spans="1:30">
      <c r="A467" s="137"/>
      <c r="B467" s="137"/>
      <c r="C467" s="137"/>
      <c r="D467" s="137"/>
      <c r="E467" s="51" t="s">
        <v>199</v>
      </c>
      <c r="F467" s="52">
        <f t="shared" si="21"/>
        <v>14240.5</v>
      </c>
      <c r="G467" s="52">
        <f t="shared" si="20"/>
        <v>0</v>
      </c>
      <c r="H467" s="52">
        <f t="shared" si="20"/>
        <v>0</v>
      </c>
      <c r="I467" s="52">
        <f t="shared" si="20"/>
        <v>0</v>
      </c>
      <c r="J467" s="52">
        <f t="shared" si="20"/>
        <v>4697.6000000000004</v>
      </c>
      <c r="K467" s="52">
        <f t="shared" si="20"/>
        <v>9542.9</v>
      </c>
      <c r="L467" s="52">
        <f t="shared" si="20"/>
        <v>0</v>
      </c>
      <c r="M467" s="52">
        <v>0</v>
      </c>
      <c r="N467" s="52">
        <v>0</v>
      </c>
      <c r="O467" s="52">
        <v>0</v>
      </c>
      <c r="P467" s="52">
        <v>2932.8</v>
      </c>
      <c r="Q467" s="52">
        <v>9542.9</v>
      </c>
      <c r="R467" s="52">
        <v>0</v>
      </c>
      <c r="S467" s="52">
        <v>0</v>
      </c>
      <c r="T467" s="52">
        <v>0</v>
      </c>
      <c r="U467" s="52">
        <v>0</v>
      </c>
      <c r="V467" s="52">
        <v>0</v>
      </c>
      <c r="W467" s="52">
        <v>0</v>
      </c>
      <c r="X467" s="52">
        <v>0</v>
      </c>
      <c r="Y467" s="52">
        <v>0</v>
      </c>
      <c r="Z467" s="52">
        <v>0</v>
      </c>
      <c r="AA467" s="52">
        <v>0</v>
      </c>
      <c r="AB467" s="52">
        <v>1764.8</v>
      </c>
      <c r="AC467" s="52">
        <v>0</v>
      </c>
      <c r="AD467" s="52">
        <v>0</v>
      </c>
    </row>
    <row r="468" spans="1:30" ht="31.2">
      <c r="A468" s="137"/>
      <c r="B468" s="137"/>
      <c r="C468" s="137"/>
      <c r="D468" s="137"/>
      <c r="E468" s="51" t="s">
        <v>200</v>
      </c>
      <c r="F468" s="52">
        <f t="shared" si="21"/>
        <v>16618.900000000001</v>
      </c>
      <c r="G468" s="52">
        <f t="shared" si="20"/>
        <v>4091.5</v>
      </c>
      <c r="H468" s="52">
        <f t="shared" si="20"/>
        <v>4091.5</v>
      </c>
      <c r="I468" s="52">
        <f t="shared" si="20"/>
        <v>0</v>
      </c>
      <c r="J468" s="52">
        <f t="shared" si="20"/>
        <v>4132.5</v>
      </c>
      <c r="K468" s="52">
        <f t="shared" si="20"/>
        <v>8394.9</v>
      </c>
      <c r="L468" s="52">
        <f t="shared" si="20"/>
        <v>0</v>
      </c>
      <c r="M468" s="52">
        <v>0</v>
      </c>
      <c r="N468" s="52">
        <v>0</v>
      </c>
      <c r="O468" s="52">
        <v>0</v>
      </c>
      <c r="P468" s="52">
        <v>2580</v>
      </c>
      <c r="Q468" s="52">
        <v>8394.9</v>
      </c>
      <c r="R468" s="52">
        <v>0</v>
      </c>
      <c r="S468" s="52">
        <v>0</v>
      </c>
      <c r="T468" s="52">
        <v>0</v>
      </c>
      <c r="U468" s="52">
        <v>0</v>
      </c>
      <c r="V468" s="52">
        <v>0</v>
      </c>
      <c r="W468" s="52">
        <v>0</v>
      </c>
      <c r="X468" s="52">
        <v>0</v>
      </c>
      <c r="Y468" s="52">
        <v>4091.5</v>
      </c>
      <c r="Z468" s="52">
        <v>4091.5</v>
      </c>
      <c r="AA468" s="52">
        <v>0</v>
      </c>
      <c r="AB468" s="52">
        <v>1552.5</v>
      </c>
      <c r="AC468" s="52">
        <v>0</v>
      </c>
      <c r="AD468" s="52">
        <v>0</v>
      </c>
    </row>
    <row r="469" spans="1:30">
      <c r="A469" s="137"/>
      <c r="B469" s="137"/>
      <c r="C469" s="137"/>
      <c r="D469" s="137"/>
      <c r="E469" s="51" t="s">
        <v>201</v>
      </c>
      <c r="F469" s="52">
        <f t="shared" si="21"/>
        <v>421.9</v>
      </c>
      <c r="G469" s="52">
        <f t="shared" si="20"/>
        <v>0</v>
      </c>
      <c r="H469" s="52">
        <f t="shared" si="20"/>
        <v>0</v>
      </c>
      <c r="I469" s="52">
        <f t="shared" si="20"/>
        <v>0</v>
      </c>
      <c r="J469" s="52">
        <f t="shared" si="20"/>
        <v>139.19999999999999</v>
      </c>
      <c r="K469" s="52">
        <f t="shared" si="20"/>
        <v>282.7</v>
      </c>
      <c r="L469" s="52">
        <f t="shared" si="20"/>
        <v>0</v>
      </c>
      <c r="M469" s="52">
        <v>0</v>
      </c>
      <c r="N469" s="52">
        <v>0</v>
      </c>
      <c r="O469" s="52">
        <v>0</v>
      </c>
      <c r="P469" s="52">
        <v>86.9</v>
      </c>
      <c r="Q469" s="52">
        <v>282.7</v>
      </c>
      <c r="R469" s="52">
        <v>0</v>
      </c>
      <c r="S469" s="52">
        <v>0</v>
      </c>
      <c r="T469" s="52">
        <v>0</v>
      </c>
      <c r="U469" s="52">
        <v>0</v>
      </c>
      <c r="V469" s="52">
        <v>0</v>
      </c>
      <c r="W469" s="52">
        <v>0</v>
      </c>
      <c r="X469" s="52">
        <v>0</v>
      </c>
      <c r="Y469" s="52">
        <v>0</v>
      </c>
      <c r="Z469" s="52">
        <v>0</v>
      </c>
      <c r="AA469" s="52">
        <v>0</v>
      </c>
      <c r="AB469" s="52">
        <v>52.3</v>
      </c>
      <c r="AC469" s="52">
        <v>0</v>
      </c>
      <c r="AD469" s="52">
        <v>0</v>
      </c>
    </row>
    <row r="470" spans="1:30">
      <c r="A470" s="137"/>
      <c r="B470" s="137"/>
      <c r="C470" s="137"/>
      <c r="D470" s="137"/>
      <c r="E470" s="51" t="s">
        <v>202</v>
      </c>
      <c r="F470" s="52">
        <f t="shared" si="21"/>
        <v>841.90000000000009</v>
      </c>
      <c r="G470" s="52">
        <f t="shared" si="20"/>
        <v>0</v>
      </c>
      <c r="H470" s="52">
        <f t="shared" si="20"/>
        <v>0</v>
      </c>
      <c r="I470" s="52">
        <f t="shared" si="20"/>
        <v>0</v>
      </c>
      <c r="J470" s="52">
        <f t="shared" si="20"/>
        <v>277.7</v>
      </c>
      <c r="K470" s="52">
        <f t="shared" si="20"/>
        <v>564.20000000000005</v>
      </c>
      <c r="L470" s="52">
        <f t="shared" si="20"/>
        <v>0</v>
      </c>
      <c r="M470" s="52">
        <v>0</v>
      </c>
      <c r="N470" s="52">
        <v>0</v>
      </c>
      <c r="O470" s="52">
        <v>0</v>
      </c>
      <c r="P470" s="52">
        <v>173.4</v>
      </c>
      <c r="Q470" s="52">
        <v>564.20000000000005</v>
      </c>
      <c r="R470" s="52">
        <v>0</v>
      </c>
      <c r="S470" s="52">
        <v>0</v>
      </c>
      <c r="T470" s="52">
        <v>0</v>
      </c>
      <c r="U470" s="52">
        <v>0</v>
      </c>
      <c r="V470" s="52">
        <v>0</v>
      </c>
      <c r="W470" s="52">
        <v>0</v>
      </c>
      <c r="X470" s="52">
        <v>0</v>
      </c>
      <c r="Y470" s="52">
        <v>0</v>
      </c>
      <c r="Z470" s="52">
        <v>0</v>
      </c>
      <c r="AA470" s="52">
        <v>0</v>
      </c>
      <c r="AB470" s="52">
        <v>104.3</v>
      </c>
      <c r="AC470" s="52">
        <v>0</v>
      </c>
      <c r="AD470" s="52">
        <v>0</v>
      </c>
    </row>
    <row r="471" spans="1:30" ht="31.2">
      <c r="A471" s="137"/>
      <c r="B471" s="137"/>
      <c r="C471" s="137"/>
      <c r="D471" s="137"/>
      <c r="E471" s="51" t="s">
        <v>203</v>
      </c>
      <c r="F471" s="52">
        <f t="shared" si="21"/>
        <v>1911.5</v>
      </c>
      <c r="G471" s="52">
        <f t="shared" si="20"/>
        <v>0</v>
      </c>
      <c r="H471" s="52">
        <f t="shared" si="20"/>
        <v>0</v>
      </c>
      <c r="I471" s="52">
        <f t="shared" si="20"/>
        <v>0</v>
      </c>
      <c r="J471" s="52">
        <f t="shared" si="20"/>
        <v>630.6</v>
      </c>
      <c r="K471" s="52">
        <f t="shared" si="20"/>
        <v>1280.9000000000001</v>
      </c>
      <c r="L471" s="52">
        <f t="shared" si="20"/>
        <v>0</v>
      </c>
      <c r="M471" s="52">
        <v>0</v>
      </c>
      <c r="N471" s="52">
        <v>0</v>
      </c>
      <c r="O471" s="52">
        <v>0</v>
      </c>
      <c r="P471" s="52">
        <v>393.7</v>
      </c>
      <c r="Q471" s="52">
        <v>1280.9000000000001</v>
      </c>
      <c r="R471" s="52">
        <v>0</v>
      </c>
      <c r="S471" s="52">
        <v>0</v>
      </c>
      <c r="T471" s="52">
        <v>0</v>
      </c>
      <c r="U471" s="52">
        <v>0</v>
      </c>
      <c r="V471" s="52">
        <v>0</v>
      </c>
      <c r="W471" s="52">
        <v>0</v>
      </c>
      <c r="X471" s="52">
        <v>0</v>
      </c>
      <c r="Y471" s="52">
        <v>0</v>
      </c>
      <c r="Z471" s="52">
        <v>0</v>
      </c>
      <c r="AA471" s="52">
        <v>0</v>
      </c>
      <c r="AB471" s="52">
        <v>236.9</v>
      </c>
      <c r="AC471" s="52">
        <v>0</v>
      </c>
      <c r="AD471" s="52">
        <v>0</v>
      </c>
    </row>
    <row r="472" spans="1:30">
      <c r="A472" s="137"/>
      <c r="B472" s="137"/>
      <c r="C472" s="137"/>
      <c r="D472" s="137"/>
      <c r="E472" s="51" t="s">
        <v>204</v>
      </c>
      <c r="F472" s="52">
        <f t="shared" si="21"/>
        <v>4809</v>
      </c>
      <c r="G472" s="52">
        <f t="shared" si="20"/>
        <v>4389.1000000000004</v>
      </c>
      <c r="H472" s="52">
        <f t="shared" si="20"/>
        <v>4389.1000000000004</v>
      </c>
      <c r="I472" s="52">
        <f t="shared" si="20"/>
        <v>0</v>
      </c>
      <c r="J472" s="52">
        <f t="shared" si="20"/>
        <v>138.5</v>
      </c>
      <c r="K472" s="52">
        <f t="shared" si="20"/>
        <v>281.39999999999998</v>
      </c>
      <c r="L472" s="52">
        <f t="shared" si="20"/>
        <v>0</v>
      </c>
      <c r="M472" s="52">
        <v>0</v>
      </c>
      <c r="N472" s="52">
        <v>0</v>
      </c>
      <c r="O472" s="52">
        <v>0</v>
      </c>
      <c r="P472" s="52">
        <v>86.5</v>
      </c>
      <c r="Q472" s="52">
        <v>281.39999999999998</v>
      </c>
      <c r="R472" s="52">
        <v>0</v>
      </c>
      <c r="S472" s="52">
        <v>0</v>
      </c>
      <c r="T472" s="52">
        <v>0</v>
      </c>
      <c r="U472" s="52">
        <v>0</v>
      </c>
      <c r="V472" s="52">
        <v>0</v>
      </c>
      <c r="W472" s="52">
        <v>0</v>
      </c>
      <c r="X472" s="52">
        <v>0</v>
      </c>
      <c r="Y472" s="52">
        <v>4389.1000000000004</v>
      </c>
      <c r="Z472" s="52">
        <v>4389.1000000000004</v>
      </c>
      <c r="AA472" s="52">
        <v>0</v>
      </c>
      <c r="AB472" s="52">
        <v>52</v>
      </c>
      <c r="AC472" s="52">
        <v>0</v>
      </c>
      <c r="AD472" s="52">
        <v>0</v>
      </c>
    </row>
    <row r="473" spans="1:30">
      <c r="A473" s="137"/>
      <c r="B473" s="137"/>
      <c r="C473" s="137"/>
      <c r="D473" s="137"/>
      <c r="E473" s="51" t="s">
        <v>55</v>
      </c>
      <c r="F473" s="52">
        <f t="shared" si="21"/>
        <v>14159.400000000001</v>
      </c>
      <c r="G473" s="52">
        <f t="shared" si="20"/>
        <v>0</v>
      </c>
      <c r="H473" s="52">
        <f t="shared" si="20"/>
        <v>0</v>
      </c>
      <c r="I473" s="52">
        <f t="shared" si="20"/>
        <v>0</v>
      </c>
      <c r="J473" s="52">
        <f t="shared" si="20"/>
        <v>4670.8</v>
      </c>
      <c r="K473" s="52">
        <f t="shared" si="20"/>
        <v>9488.6</v>
      </c>
      <c r="L473" s="52">
        <f t="shared" si="20"/>
        <v>0</v>
      </c>
      <c r="M473" s="52">
        <v>0</v>
      </c>
      <c r="N473" s="52">
        <v>0</v>
      </c>
      <c r="O473" s="52">
        <v>0</v>
      </c>
      <c r="P473" s="52">
        <v>2916.1</v>
      </c>
      <c r="Q473" s="52">
        <v>9488.6</v>
      </c>
      <c r="R473" s="52">
        <v>0</v>
      </c>
      <c r="S473" s="52">
        <v>0</v>
      </c>
      <c r="T473" s="52">
        <v>0</v>
      </c>
      <c r="U473" s="52">
        <v>0</v>
      </c>
      <c r="V473" s="52">
        <v>0</v>
      </c>
      <c r="W473" s="52">
        <v>0</v>
      </c>
      <c r="X473" s="52">
        <v>0</v>
      </c>
      <c r="Y473" s="52">
        <v>0</v>
      </c>
      <c r="Z473" s="52">
        <v>0</v>
      </c>
      <c r="AA473" s="52">
        <v>0</v>
      </c>
      <c r="AB473" s="52">
        <v>1754.7</v>
      </c>
      <c r="AC473" s="52">
        <v>0</v>
      </c>
      <c r="AD473" s="52">
        <v>0</v>
      </c>
    </row>
    <row r="474" spans="1:30">
      <c r="A474" s="137"/>
      <c r="B474" s="137"/>
      <c r="C474" s="137"/>
      <c r="D474" s="137" t="s">
        <v>154</v>
      </c>
      <c r="E474" s="51" t="s">
        <v>58</v>
      </c>
      <c r="F474" s="52">
        <f t="shared" si="21"/>
        <v>5067.6000000000004</v>
      </c>
      <c r="G474" s="52">
        <f t="shared" si="20"/>
        <v>0</v>
      </c>
      <c r="H474" s="52">
        <f t="shared" si="20"/>
        <v>0</v>
      </c>
      <c r="I474" s="52">
        <f t="shared" si="20"/>
        <v>0</v>
      </c>
      <c r="J474" s="52">
        <f t="shared" si="20"/>
        <v>1595.7</v>
      </c>
      <c r="K474" s="52">
        <f t="shared" si="20"/>
        <v>3471.9</v>
      </c>
      <c r="L474" s="52">
        <f t="shared" si="20"/>
        <v>0</v>
      </c>
      <c r="M474" s="52">
        <v>0</v>
      </c>
      <c r="N474" s="52">
        <v>0</v>
      </c>
      <c r="O474" s="52">
        <v>0</v>
      </c>
      <c r="P474" s="52">
        <v>996.2</v>
      </c>
      <c r="Q474" s="52">
        <v>3471.9</v>
      </c>
      <c r="R474" s="52">
        <v>0</v>
      </c>
      <c r="S474" s="52">
        <v>0</v>
      </c>
      <c r="T474" s="52">
        <v>0</v>
      </c>
      <c r="U474" s="52">
        <v>0</v>
      </c>
      <c r="V474" s="52">
        <v>0</v>
      </c>
      <c r="W474" s="52">
        <v>0</v>
      </c>
      <c r="X474" s="52">
        <v>0</v>
      </c>
      <c r="Y474" s="52">
        <v>0</v>
      </c>
      <c r="Z474" s="52">
        <v>0</v>
      </c>
      <c r="AA474" s="52">
        <v>0</v>
      </c>
      <c r="AB474" s="52">
        <v>599.5</v>
      </c>
      <c r="AC474" s="52">
        <v>0</v>
      </c>
      <c r="AD474" s="52">
        <v>0</v>
      </c>
    </row>
    <row r="475" spans="1:30">
      <c r="A475" s="137"/>
      <c r="B475" s="137"/>
      <c r="C475" s="137"/>
      <c r="D475" s="137"/>
      <c r="E475" s="51" t="s">
        <v>205</v>
      </c>
      <c r="F475" s="52">
        <f t="shared" si="21"/>
        <v>1678.3000000000002</v>
      </c>
      <c r="G475" s="52">
        <f t="shared" si="20"/>
        <v>0</v>
      </c>
      <c r="H475" s="52">
        <f t="shared" si="20"/>
        <v>0</v>
      </c>
      <c r="I475" s="52">
        <f t="shared" si="20"/>
        <v>0</v>
      </c>
      <c r="J475" s="52">
        <f t="shared" si="20"/>
        <v>553.6</v>
      </c>
      <c r="K475" s="52">
        <f t="shared" si="20"/>
        <v>1124.7</v>
      </c>
      <c r="L475" s="52">
        <f t="shared" si="20"/>
        <v>0</v>
      </c>
      <c r="M475" s="52">
        <v>0</v>
      </c>
      <c r="N475" s="52">
        <v>0</v>
      </c>
      <c r="O475" s="52">
        <v>0</v>
      </c>
      <c r="P475" s="52">
        <v>345.6</v>
      </c>
      <c r="Q475" s="52">
        <v>1124.7</v>
      </c>
      <c r="R475" s="52">
        <v>0</v>
      </c>
      <c r="S475" s="52">
        <v>0</v>
      </c>
      <c r="T475" s="52">
        <v>0</v>
      </c>
      <c r="U475" s="52">
        <v>0</v>
      </c>
      <c r="V475" s="52">
        <v>0</v>
      </c>
      <c r="W475" s="52">
        <v>0</v>
      </c>
      <c r="X475" s="52">
        <v>0</v>
      </c>
      <c r="Y475" s="52">
        <v>0</v>
      </c>
      <c r="Z475" s="52">
        <v>0</v>
      </c>
      <c r="AA475" s="52">
        <v>0</v>
      </c>
      <c r="AB475" s="52">
        <v>208</v>
      </c>
      <c r="AC475" s="52">
        <v>0</v>
      </c>
      <c r="AD475" s="52">
        <v>0</v>
      </c>
    </row>
    <row r="476" spans="1:30">
      <c r="A476" s="137"/>
      <c r="B476" s="137"/>
      <c r="C476" s="137"/>
      <c r="D476" s="137"/>
      <c r="E476" s="51" t="s">
        <v>206</v>
      </c>
      <c r="F476" s="52">
        <f t="shared" si="21"/>
        <v>1551.3999999999999</v>
      </c>
      <c r="G476" s="52">
        <f t="shared" si="20"/>
        <v>0</v>
      </c>
      <c r="H476" s="52">
        <f t="shared" si="20"/>
        <v>0</v>
      </c>
      <c r="I476" s="52">
        <f t="shared" si="20"/>
        <v>0</v>
      </c>
      <c r="J476" s="52">
        <f t="shared" si="20"/>
        <v>511.8</v>
      </c>
      <c r="K476" s="52">
        <f t="shared" si="20"/>
        <v>1039.5999999999999</v>
      </c>
      <c r="L476" s="52">
        <f t="shared" si="20"/>
        <v>0</v>
      </c>
      <c r="M476" s="52">
        <v>0</v>
      </c>
      <c r="N476" s="52">
        <v>0</v>
      </c>
      <c r="O476" s="52">
        <v>0</v>
      </c>
      <c r="P476" s="52">
        <v>319.5</v>
      </c>
      <c r="Q476" s="52">
        <v>1039.5999999999999</v>
      </c>
      <c r="R476" s="52">
        <v>0</v>
      </c>
      <c r="S476" s="52">
        <v>0</v>
      </c>
      <c r="T476" s="52">
        <v>0</v>
      </c>
      <c r="U476" s="52">
        <v>0</v>
      </c>
      <c r="V476" s="52">
        <v>0</v>
      </c>
      <c r="W476" s="52">
        <v>0</v>
      </c>
      <c r="X476" s="52">
        <v>0</v>
      </c>
      <c r="Y476" s="52">
        <v>0</v>
      </c>
      <c r="Z476" s="52">
        <v>0</v>
      </c>
      <c r="AA476" s="52">
        <v>0</v>
      </c>
      <c r="AB476" s="52">
        <v>192.3</v>
      </c>
      <c r="AC476" s="52">
        <v>0</v>
      </c>
      <c r="AD476" s="52">
        <v>0</v>
      </c>
    </row>
    <row r="477" spans="1:30">
      <c r="A477" s="137"/>
      <c r="B477" s="137"/>
      <c r="C477" s="137"/>
      <c r="D477" s="137"/>
      <c r="E477" s="51" t="s">
        <v>207</v>
      </c>
      <c r="F477" s="52">
        <f t="shared" si="21"/>
        <v>372.20000000000005</v>
      </c>
      <c r="G477" s="52">
        <f t="shared" si="20"/>
        <v>0</v>
      </c>
      <c r="H477" s="52">
        <f t="shared" si="20"/>
        <v>0</v>
      </c>
      <c r="I477" s="52">
        <f t="shared" si="20"/>
        <v>0</v>
      </c>
      <c r="J477" s="52">
        <f t="shared" si="20"/>
        <v>46.900000000000006</v>
      </c>
      <c r="K477" s="52">
        <f t="shared" si="20"/>
        <v>325.3</v>
      </c>
      <c r="L477" s="52">
        <f t="shared" si="20"/>
        <v>0</v>
      </c>
      <c r="M477" s="52">
        <v>0</v>
      </c>
      <c r="N477" s="52">
        <v>0</v>
      </c>
      <c r="O477" s="52">
        <v>0</v>
      </c>
      <c r="P477" s="52">
        <v>29.3</v>
      </c>
      <c r="Q477" s="52">
        <v>325.3</v>
      </c>
      <c r="R477" s="52">
        <v>0</v>
      </c>
      <c r="S477" s="52">
        <v>0</v>
      </c>
      <c r="T477" s="52">
        <v>0</v>
      </c>
      <c r="U477" s="52">
        <v>0</v>
      </c>
      <c r="V477" s="52">
        <v>0</v>
      </c>
      <c r="W477" s="52">
        <v>0</v>
      </c>
      <c r="X477" s="52">
        <v>0</v>
      </c>
      <c r="Y477" s="52">
        <v>0</v>
      </c>
      <c r="Z477" s="52">
        <v>0</v>
      </c>
      <c r="AA477" s="52">
        <v>0</v>
      </c>
      <c r="AB477" s="52">
        <v>17.600000000000001</v>
      </c>
      <c r="AC477" s="52">
        <v>0</v>
      </c>
      <c r="AD477" s="52">
        <v>0</v>
      </c>
    </row>
    <row r="478" spans="1:30" ht="31.2">
      <c r="A478" s="137"/>
      <c r="B478" s="137"/>
      <c r="C478" s="137"/>
      <c r="D478" s="137"/>
      <c r="E478" s="51" t="s">
        <v>208</v>
      </c>
      <c r="F478" s="52">
        <f t="shared" si="21"/>
        <v>102.6</v>
      </c>
      <c r="G478" s="52">
        <f t="shared" si="20"/>
        <v>0</v>
      </c>
      <c r="H478" s="52">
        <f t="shared" si="20"/>
        <v>0</v>
      </c>
      <c r="I478" s="52">
        <f t="shared" si="20"/>
        <v>0</v>
      </c>
      <c r="J478" s="52">
        <f t="shared" si="20"/>
        <v>33.799999999999997</v>
      </c>
      <c r="K478" s="52">
        <f t="shared" si="20"/>
        <v>68.8</v>
      </c>
      <c r="L478" s="52">
        <f t="shared" si="20"/>
        <v>0</v>
      </c>
      <c r="M478" s="52">
        <v>0</v>
      </c>
      <c r="N478" s="52">
        <v>0</v>
      </c>
      <c r="O478" s="52">
        <v>0</v>
      </c>
      <c r="P478" s="52">
        <v>21.1</v>
      </c>
      <c r="Q478" s="52">
        <v>68.8</v>
      </c>
      <c r="R478" s="52">
        <v>0</v>
      </c>
      <c r="S478" s="52">
        <v>0</v>
      </c>
      <c r="T478" s="52">
        <v>0</v>
      </c>
      <c r="U478" s="52">
        <v>0</v>
      </c>
      <c r="V478" s="52">
        <v>0</v>
      </c>
      <c r="W478" s="52">
        <v>0</v>
      </c>
      <c r="X478" s="52">
        <v>0</v>
      </c>
      <c r="Y478" s="52">
        <v>0</v>
      </c>
      <c r="Z478" s="52">
        <v>0</v>
      </c>
      <c r="AA478" s="52">
        <v>0</v>
      </c>
      <c r="AB478" s="52">
        <v>12.7</v>
      </c>
      <c r="AC478" s="52">
        <v>0</v>
      </c>
      <c r="AD478" s="52">
        <v>0</v>
      </c>
    </row>
    <row r="479" spans="1:30">
      <c r="A479" s="137"/>
      <c r="B479" s="137"/>
      <c r="C479" s="137"/>
      <c r="D479" s="137"/>
      <c r="E479" s="51" t="s">
        <v>209</v>
      </c>
      <c r="F479" s="52">
        <f t="shared" si="21"/>
        <v>0</v>
      </c>
      <c r="G479" s="52">
        <f t="shared" si="20"/>
        <v>0</v>
      </c>
      <c r="H479" s="52">
        <f t="shared" si="20"/>
        <v>0</v>
      </c>
      <c r="I479" s="52">
        <f t="shared" si="20"/>
        <v>0</v>
      </c>
      <c r="J479" s="52">
        <f t="shared" si="20"/>
        <v>0</v>
      </c>
      <c r="K479" s="52">
        <f t="shared" si="20"/>
        <v>0</v>
      </c>
      <c r="L479" s="52">
        <f t="shared" si="20"/>
        <v>0</v>
      </c>
      <c r="M479" s="52">
        <v>0</v>
      </c>
      <c r="N479" s="52">
        <v>0</v>
      </c>
      <c r="O479" s="52">
        <v>0</v>
      </c>
      <c r="P479" s="52">
        <v>0</v>
      </c>
      <c r="Q479" s="52">
        <v>0</v>
      </c>
      <c r="R479" s="52">
        <v>0</v>
      </c>
      <c r="S479" s="52">
        <v>0</v>
      </c>
      <c r="T479" s="52">
        <v>0</v>
      </c>
      <c r="U479" s="52">
        <v>0</v>
      </c>
      <c r="V479" s="52">
        <v>0</v>
      </c>
      <c r="W479" s="52">
        <v>0</v>
      </c>
      <c r="X479" s="52">
        <v>0</v>
      </c>
      <c r="Y479" s="52">
        <v>0</v>
      </c>
      <c r="Z479" s="52">
        <v>0</v>
      </c>
      <c r="AA479" s="52">
        <v>0</v>
      </c>
      <c r="AB479" s="52">
        <v>0</v>
      </c>
      <c r="AC479" s="52">
        <v>0</v>
      </c>
      <c r="AD479" s="52">
        <v>0</v>
      </c>
    </row>
    <row r="480" spans="1:30">
      <c r="A480" s="137"/>
      <c r="B480" s="137"/>
      <c r="C480" s="137"/>
      <c r="D480" s="137"/>
      <c r="E480" s="51" t="s">
        <v>55</v>
      </c>
      <c r="F480" s="52">
        <f t="shared" si="21"/>
        <v>1363.1</v>
      </c>
      <c r="G480" s="52">
        <f t="shared" si="20"/>
        <v>0</v>
      </c>
      <c r="H480" s="52">
        <f t="shared" si="20"/>
        <v>0</v>
      </c>
      <c r="I480" s="52">
        <f t="shared" si="20"/>
        <v>0</v>
      </c>
      <c r="J480" s="52">
        <f t="shared" si="20"/>
        <v>449.6</v>
      </c>
      <c r="K480" s="52">
        <f t="shared" si="20"/>
        <v>913.5</v>
      </c>
      <c r="L480" s="52">
        <f t="shared" si="20"/>
        <v>0</v>
      </c>
      <c r="M480" s="52">
        <v>0</v>
      </c>
      <c r="N480" s="52">
        <v>0</v>
      </c>
      <c r="O480" s="52">
        <v>0</v>
      </c>
      <c r="P480" s="52">
        <v>280.7</v>
      </c>
      <c r="Q480" s="52">
        <v>913.5</v>
      </c>
      <c r="R480" s="52">
        <v>0</v>
      </c>
      <c r="S480" s="52">
        <v>0</v>
      </c>
      <c r="T480" s="52">
        <v>0</v>
      </c>
      <c r="U480" s="52">
        <v>0</v>
      </c>
      <c r="V480" s="52">
        <v>0</v>
      </c>
      <c r="W480" s="52">
        <v>0</v>
      </c>
      <c r="X480" s="52">
        <v>0</v>
      </c>
      <c r="Y480" s="52">
        <v>0</v>
      </c>
      <c r="Z480" s="52">
        <v>0</v>
      </c>
      <c r="AA480" s="52">
        <v>0</v>
      </c>
      <c r="AB480" s="52">
        <v>168.9</v>
      </c>
      <c r="AC480" s="52">
        <v>0</v>
      </c>
      <c r="AD480" s="52">
        <v>0</v>
      </c>
    </row>
    <row r="481" spans="1:30" ht="62.4">
      <c r="A481" s="137"/>
      <c r="B481" s="137"/>
      <c r="C481" s="137"/>
      <c r="D481" s="51" t="s">
        <v>210</v>
      </c>
      <c r="E481" s="51" t="s">
        <v>233</v>
      </c>
      <c r="F481" s="52">
        <f t="shared" si="21"/>
        <v>578.19999999999993</v>
      </c>
      <c r="G481" s="52">
        <f t="shared" si="20"/>
        <v>537.9</v>
      </c>
      <c r="H481" s="52">
        <f t="shared" si="20"/>
        <v>537.9</v>
      </c>
      <c r="I481" s="52">
        <f t="shared" si="20"/>
        <v>0</v>
      </c>
      <c r="J481" s="52">
        <f t="shared" si="20"/>
        <v>13.3</v>
      </c>
      <c r="K481" s="52">
        <f t="shared" si="20"/>
        <v>27</v>
      </c>
      <c r="L481" s="52">
        <f t="shared" si="20"/>
        <v>0</v>
      </c>
      <c r="M481" s="52">
        <v>0</v>
      </c>
      <c r="N481" s="52">
        <v>0</v>
      </c>
      <c r="O481" s="52">
        <v>0</v>
      </c>
      <c r="P481" s="52">
        <v>8.3000000000000007</v>
      </c>
      <c r="Q481" s="52">
        <v>27</v>
      </c>
      <c r="R481" s="52">
        <v>0</v>
      </c>
      <c r="S481" s="52">
        <v>0</v>
      </c>
      <c r="T481" s="52">
        <v>0</v>
      </c>
      <c r="U481" s="52">
        <v>0</v>
      </c>
      <c r="V481" s="52">
        <v>0</v>
      </c>
      <c r="W481" s="52">
        <v>0</v>
      </c>
      <c r="X481" s="52">
        <v>0</v>
      </c>
      <c r="Y481" s="52">
        <v>537.9</v>
      </c>
      <c r="Z481" s="52">
        <v>537.9</v>
      </c>
      <c r="AA481" s="52">
        <v>0</v>
      </c>
      <c r="AB481" s="52">
        <v>5</v>
      </c>
      <c r="AC481" s="52">
        <v>0</v>
      </c>
      <c r="AD481" s="52">
        <v>0</v>
      </c>
    </row>
    <row r="482" spans="1:30">
      <c r="A482" s="137"/>
      <c r="B482" s="137"/>
      <c r="C482" s="137"/>
      <c r="D482" s="137" t="s">
        <v>211</v>
      </c>
      <c r="E482" s="137" t="s">
        <v>197</v>
      </c>
      <c r="F482" s="52">
        <f t="shared" si="21"/>
        <v>0</v>
      </c>
      <c r="G482" s="52">
        <f t="shared" si="20"/>
        <v>0</v>
      </c>
      <c r="H482" s="52">
        <f t="shared" si="20"/>
        <v>0</v>
      </c>
      <c r="I482" s="52">
        <f t="shared" si="20"/>
        <v>0</v>
      </c>
      <c r="J482" s="52">
        <f t="shared" si="20"/>
        <v>0</v>
      </c>
      <c r="K482" s="52">
        <f t="shared" si="20"/>
        <v>0</v>
      </c>
      <c r="L482" s="52">
        <f t="shared" si="20"/>
        <v>0</v>
      </c>
      <c r="M482" s="52">
        <v>0</v>
      </c>
      <c r="N482" s="52">
        <v>0</v>
      </c>
      <c r="O482" s="52">
        <v>0</v>
      </c>
      <c r="P482" s="52">
        <v>0</v>
      </c>
      <c r="Q482" s="52">
        <v>0</v>
      </c>
      <c r="R482" s="52">
        <v>0</v>
      </c>
      <c r="S482" s="52">
        <v>0</v>
      </c>
      <c r="T482" s="52">
        <v>0</v>
      </c>
      <c r="U482" s="52">
        <v>0</v>
      </c>
      <c r="V482" s="52">
        <v>0</v>
      </c>
      <c r="W482" s="52">
        <v>0</v>
      </c>
      <c r="X482" s="52">
        <v>0</v>
      </c>
      <c r="Y482" s="52">
        <v>0</v>
      </c>
      <c r="Z482" s="52">
        <v>0</v>
      </c>
      <c r="AA482" s="52">
        <v>0</v>
      </c>
      <c r="AB482" s="52">
        <v>0</v>
      </c>
      <c r="AC482" s="52">
        <v>0</v>
      </c>
      <c r="AD482" s="52">
        <v>0</v>
      </c>
    </row>
    <row r="483" spans="1:30">
      <c r="A483" s="137"/>
      <c r="B483" s="137"/>
      <c r="C483" s="137" t="s">
        <v>212</v>
      </c>
      <c r="D483" s="137" t="s">
        <v>58</v>
      </c>
      <c r="E483" s="137" t="s">
        <v>197</v>
      </c>
      <c r="F483" s="52">
        <f t="shared" si="21"/>
        <v>35451.4</v>
      </c>
      <c r="G483" s="52">
        <f t="shared" si="20"/>
        <v>35451.4</v>
      </c>
      <c r="H483" s="52">
        <f t="shared" si="20"/>
        <v>32438.1</v>
      </c>
      <c r="I483" s="52">
        <f t="shared" si="20"/>
        <v>3013.2999999999997</v>
      </c>
      <c r="J483" s="52">
        <f t="shared" si="20"/>
        <v>0</v>
      </c>
      <c r="K483" s="52">
        <f t="shared" si="20"/>
        <v>0</v>
      </c>
      <c r="L483" s="52">
        <f t="shared" si="20"/>
        <v>0</v>
      </c>
      <c r="M483" s="52">
        <v>21038.9</v>
      </c>
      <c r="N483" s="52">
        <v>18254.7</v>
      </c>
      <c r="O483" s="52">
        <v>2784.2</v>
      </c>
      <c r="P483" s="52">
        <v>0</v>
      </c>
      <c r="Q483" s="52">
        <v>0</v>
      </c>
      <c r="R483" s="52">
        <v>0</v>
      </c>
      <c r="S483" s="52">
        <v>0</v>
      </c>
      <c r="T483" s="52">
        <v>0</v>
      </c>
      <c r="U483" s="52">
        <v>0</v>
      </c>
      <c r="V483" s="52">
        <v>0</v>
      </c>
      <c r="W483" s="52">
        <v>0</v>
      </c>
      <c r="X483" s="52">
        <v>0</v>
      </c>
      <c r="Y483" s="52">
        <v>14412.5</v>
      </c>
      <c r="Z483" s="52">
        <v>14183.4</v>
      </c>
      <c r="AA483" s="52">
        <v>229.1</v>
      </c>
      <c r="AB483" s="52">
        <v>0</v>
      </c>
      <c r="AC483" s="52">
        <v>0</v>
      </c>
      <c r="AD483" s="52">
        <v>0</v>
      </c>
    </row>
    <row r="484" spans="1:30">
      <c r="A484" s="137"/>
      <c r="B484" s="137"/>
      <c r="C484" s="137"/>
      <c r="D484" s="137" t="s">
        <v>199</v>
      </c>
      <c r="E484" s="51" t="s">
        <v>213</v>
      </c>
      <c r="F484" s="52">
        <f t="shared" si="21"/>
        <v>19.8</v>
      </c>
      <c r="G484" s="52">
        <f t="shared" si="20"/>
        <v>19.8</v>
      </c>
      <c r="H484" s="52">
        <f t="shared" si="20"/>
        <v>19.8</v>
      </c>
      <c r="I484" s="52">
        <f t="shared" si="20"/>
        <v>0</v>
      </c>
      <c r="J484" s="52">
        <f t="shared" si="20"/>
        <v>0</v>
      </c>
      <c r="K484" s="52">
        <f t="shared" si="20"/>
        <v>0</v>
      </c>
      <c r="L484" s="52">
        <f t="shared" si="20"/>
        <v>0</v>
      </c>
      <c r="M484" s="52">
        <v>19.8</v>
      </c>
      <c r="N484" s="52">
        <v>19.8</v>
      </c>
      <c r="O484" s="52">
        <v>0</v>
      </c>
      <c r="P484" s="52">
        <v>0</v>
      </c>
      <c r="Q484" s="52">
        <v>0</v>
      </c>
      <c r="R484" s="52">
        <v>0</v>
      </c>
      <c r="S484" s="52">
        <v>0</v>
      </c>
      <c r="T484" s="52">
        <v>0</v>
      </c>
      <c r="U484" s="52">
        <v>0</v>
      </c>
      <c r="V484" s="52">
        <v>0</v>
      </c>
      <c r="W484" s="52">
        <v>0</v>
      </c>
      <c r="X484" s="52">
        <v>0</v>
      </c>
      <c r="Y484" s="52">
        <v>0</v>
      </c>
      <c r="Z484" s="52">
        <v>0</v>
      </c>
      <c r="AA484" s="52">
        <v>0</v>
      </c>
      <c r="AB484" s="52">
        <v>0</v>
      </c>
      <c r="AC484" s="52">
        <v>0</v>
      </c>
      <c r="AD484" s="52">
        <v>0</v>
      </c>
    </row>
    <row r="485" spans="1:30">
      <c r="A485" s="137"/>
      <c r="B485" s="137"/>
      <c r="C485" s="137"/>
      <c r="D485" s="137"/>
      <c r="E485" s="51" t="s">
        <v>55</v>
      </c>
      <c r="F485" s="52">
        <f t="shared" si="21"/>
        <v>10867.7</v>
      </c>
      <c r="G485" s="52">
        <f t="shared" si="20"/>
        <v>10867.7</v>
      </c>
      <c r="H485" s="52">
        <f t="shared" si="20"/>
        <v>10867.7</v>
      </c>
      <c r="I485" s="52">
        <f t="shared" si="20"/>
        <v>0</v>
      </c>
      <c r="J485" s="52">
        <f t="shared" si="20"/>
        <v>0</v>
      </c>
      <c r="K485" s="52">
        <f t="shared" si="20"/>
        <v>0</v>
      </c>
      <c r="L485" s="52">
        <f t="shared" si="20"/>
        <v>0</v>
      </c>
      <c r="M485" s="52">
        <v>3734.7</v>
      </c>
      <c r="N485" s="52">
        <v>3734.7</v>
      </c>
      <c r="O485" s="52">
        <v>0</v>
      </c>
      <c r="P485" s="52">
        <v>0</v>
      </c>
      <c r="Q485" s="52">
        <v>0</v>
      </c>
      <c r="R485" s="52">
        <v>0</v>
      </c>
      <c r="S485" s="52">
        <v>0</v>
      </c>
      <c r="T485" s="52">
        <v>0</v>
      </c>
      <c r="U485" s="52">
        <v>0</v>
      </c>
      <c r="V485" s="52">
        <v>0</v>
      </c>
      <c r="W485" s="52">
        <v>0</v>
      </c>
      <c r="X485" s="52">
        <v>0</v>
      </c>
      <c r="Y485" s="52">
        <v>7133</v>
      </c>
      <c r="Z485" s="52">
        <v>7133</v>
      </c>
      <c r="AA485" s="52">
        <v>0</v>
      </c>
      <c r="AB485" s="52">
        <v>0</v>
      </c>
      <c r="AC485" s="52">
        <v>0</v>
      </c>
      <c r="AD485" s="52">
        <v>0</v>
      </c>
    </row>
    <row r="486" spans="1:30">
      <c r="A486" s="137"/>
      <c r="B486" s="137"/>
      <c r="C486" s="137"/>
      <c r="D486" s="137" t="s">
        <v>112</v>
      </c>
      <c r="E486" s="137" t="s">
        <v>197</v>
      </c>
      <c r="F486" s="52">
        <f t="shared" si="21"/>
        <v>385.7</v>
      </c>
      <c r="G486" s="52">
        <f t="shared" si="20"/>
        <v>385.7</v>
      </c>
      <c r="H486" s="52">
        <f t="shared" si="20"/>
        <v>385.7</v>
      </c>
      <c r="I486" s="52">
        <f t="shared" si="20"/>
        <v>0</v>
      </c>
      <c r="J486" s="52">
        <f t="shared" si="20"/>
        <v>0</v>
      </c>
      <c r="K486" s="52">
        <f t="shared" si="20"/>
        <v>0</v>
      </c>
      <c r="L486" s="52">
        <f t="shared" si="20"/>
        <v>0</v>
      </c>
      <c r="M486" s="52">
        <v>137.69999999999999</v>
      </c>
      <c r="N486" s="52">
        <v>137.69999999999999</v>
      </c>
      <c r="O486" s="52">
        <v>0</v>
      </c>
      <c r="P486" s="52">
        <v>0</v>
      </c>
      <c r="Q486" s="52">
        <v>0</v>
      </c>
      <c r="R486" s="52">
        <v>0</v>
      </c>
      <c r="S486" s="52">
        <v>0</v>
      </c>
      <c r="T486" s="52">
        <v>0</v>
      </c>
      <c r="U486" s="52">
        <v>0</v>
      </c>
      <c r="V486" s="52">
        <v>0</v>
      </c>
      <c r="W486" s="52">
        <v>0</v>
      </c>
      <c r="X486" s="52">
        <v>0</v>
      </c>
      <c r="Y486" s="52">
        <v>248</v>
      </c>
      <c r="Z486" s="52">
        <v>248</v>
      </c>
      <c r="AA486" s="52">
        <v>0</v>
      </c>
      <c r="AB486" s="52">
        <v>0</v>
      </c>
      <c r="AC486" s="52">
        <v>0</v>
      </c>
      <c r="AD486" s="52">
        <v>0</v>
      </c>
    </row>
    <row r="487" spans="1:30">
      <c r="A487" s="137"/>
      <c r="B487" s="137"/>
      <c r="C487" s="137"/>
      <c r="D487" s="137" t="s">
        <v>194</v>
      </c>
      <c r="E487" s="137" t="s">
        <v>197</v>
      </c>
      <c r="F487" s="52">
        <f t="shared" si="21"/>
        <v>670.2</v>
      </c>
      <c r="G487" s="52">
        <f t="shared" si="20"/>
        <v>670.2</v>
      </c>
      <c r="H487" s="52">
        <f t="shared" si="20"/>
        <v>670.2</v>
      </c>
      <c r="I487" s="52">
        <f t="shared" si="20"/>
        <v>0</v>
      </c>
      <c r="J487" s="52">
        <f t="shared" si="20"/>
        <v>0</v>
      </c>
      <c r="K487" s="52">
        <f t="shared" si="20"/>
        <v>0</v>
      </c>
      <c r="L487" s="52">
        <f t="shared" si="20"/>
        <v>0</v>
      </c>
      <c r="M487" s="52">
        <v>406.2</v>
      </c>
      <c r="N487" s="52">
        <v>406.2</v>
      </c>
      <c r="O487" s="52">
        <v>0</v>
      </c>
      <c r="P487" s="52">
        <v>0</v>
      </c>
      <c r="Q487" s="52">
        <v>0</v>
      </c>
      <c r="R487" s="52">
        <v>0</v>
      </c>
      <c r="S487" s="52">
        <v>0</v>
      </c>
      <c r="T487" s="52">
        <v>0</v>
      </c>
      <c r="U487" s="52">
        <v>0</v>
      </c>
      <c r="V487" s="52">
        <v>0</v>
      </c>
      <c r="W487" s="52">
        <v>0</v>
      </c>
      <c r="X487" s="52">
        <v>0</v>
      </c>
      <c r="Y487" s="52">
        <v>264</v>
      </c>
      <c r="Z487" s="52">
        <v>264</v>
      </c>
      <c r="AA487" s="52">
        <v>0</v>
      </c>
      <c r="AB487" s="52">
        <v>0</v>
      </c>
      <c r="AC487" s="52">
        <v>0</v>
      </c>
      <c r="AD487" s="52">
        <v>0</v>
      </c>
    </row>
    <row r="488" spans="1:30">
      <c r="A488" s="137"/>
      <c r="B488" s="137"/>
      <c r="C488" s="137"/>
      <c r="D488" s="137" t="s">
        <v>200</v>
      </c>
      <c r="E488" s="51" t="s">
        <v>214</v>
      </c>
      <c r="F488" s="52">
        <f t="shared" si="21"/>
        <v>11522.3</v>
      </c>
      <c r="G488" s="52">
        <f t="shared" si="20"/>
        <v>11522.3</v>
      </c>
      <c r="H488" s="52">
        <f t="shared" si="20"/>
        <v>9792</v>
      </c>
      <c r="I488" s="52">
        <f t="shared" si="20"/>
        <v>1730.3</v>
      </c>
      <c r="J488" s="52">
        <f t="shared" ref="G488:L530" si="22">SUM(P488,V488,AB488)</f>
        <v>0</v>
      </c>
      <c r="K488" s="52">
        <f t="shared" si="22"/>
        <v>0</v>
      </c>
      <c r="L488" s="52">
        <f t="shared" si="22"/>
        <v>0</v>
      </c>
      <c r="M488" s="52">
        <v>10689.3</v>
      </c>
      <c r="N488" s="52">
        <v>8959</v>
      </c>
      <c r="O488" s="52">
        <v>1730.3</v>
      </c>
      <c r="P488" s="52">
        <v>0</v>
      </c>
      <c r="Q488" s="52">
        <v>0</v>
      </c>
      <c r="R488" s="52">
        <v>0</v>
      </c>
      <c r="S488" s="52">
        <v>0</v>
      </c>
      <c r="T488" s="52">
        <v>0</v>
      </c>
      <c r="U488" s="52">
        <v>0</v>
      </c>
      <c r="V488" s="52">
        <v>0</v>
      </c>
      <c r="W488" s="52">
        <v>0</v>
      </c>
      <c r="X488" s="52">
        <v>0</v>
      </c>
      <c r="Y488" s="52">
        <v>833</v>
      </c>
      <c r="Z488" s="52">
        <v>833</v>
      </c>
      <c r="AA488" s="52">
        <v>0</v>
      </c>
      <c r="AB488" s="52">
        <v>0</v>
      </c>
      <c r="AC488" s="52">
        <v>0</v>
      </c>
      <c r="AD488" s="52">
        <v>0</v>
      </c>
    </row>
    <row r="489" spans="1:30" ht="31.2">
      <c r="A489" s="137"/>
      <c r="B489" s="137"/>
      <c r="C489" s="137"/>
      <c r="D489" s="137"/>
      <c r="E489" s="51" t="s">
        <v>215</v>
      </c>
      <c r="F489" s="52">
        <f t="shared" si="21"/>
        <v>626.29999999999995</v>
      </c>
      <c r="G489" s="52">
        <f t="shared" si="22"/>
        <v>626.29999999999995</v>
      </c>
      <c r="H489" s="52">
        <f t="shared" si="22"/>
        <v>626.29999999999995</v>
      </c>
      <c r="I489" s="52">
        <f t="shared" si="22"/>
        <v>0</v>
      </c>
      <c r="J489" s="52">
        <f t="shared" si="22"/>
        <v>0</v>
      </c>
      <c r="K489" s="52">
        <f t="shared" si="22"/>
        <v>0</v>
      </c>
      <c r="L489" s="52">
        <f t="shared" si="22"/>
        <v>0</v>
      </c>
      <c r="M489" s="52">
        <v>396.3</v>
      </c>
      <c r="N489" s="52">
        <v>396.3</v>
      </c>
      <c r="O489" s="52">
        <v>0</v>
      </c>
      <c r="P489" s="52">
        <v>0</v>
      </c>
      <c r="Q489" s="52">
        <v>0</v>
      </c>
      <c r="R489" s="52">
        <v>0</v>
      </c>
      <c r="S489" s="52">
        <v>0</v>
      </c>
      <c r="T489" s="52">
        <v>0</v>
      </c>
      <c r="U489" s="52">
        <v>0</v>
      </c>
      <c r="V489" s="52">
        <v>0</v>
      </c>
      <c r="W489" s="52">
        <v>0</v>
      </c>
      <c r="X489" s="52">
        <v>0</v>
      </c>
      <c r="Y489" s="52">
        <v>230</v>
      </c>
      <c r="Z489" s="52">
        <v>230</v>
      </c>
      <c r="AA489" s="52">
        <v>0</v>
      </c>
      <c r="AB489" s="52">
        <v>0</v>
      </c>
      <c r="AC489" s="52">
        <v>0</v>
      </c>
      <c r="AD489" s="52">
        <v>0</v>
      </c>
    </row>
    <row r="490" spans="1:30">
      <c r="A490" s="137"/>
      <c r="B490" s="137"/>
      <c r="C490" s="137"/>
      <c r="D490" s="137"/>
      <c r="E490" s="51" t="s">
        <v>216</v>
      </c>
      <c r="F490" s="52">
        <f t="shared" si="21"/>
        <v>1287</v>
      </c>
      <c r="G490" s="52">
        <f t="shared" si="22"/>
        <v>1287</v>
      </c>
      <c r="H490" s="52">
        <f t="shared" si="22"/>
        <v>1287</v>
      </c>
      <c r="I490" s="52">
        <f t="shared" si="22"/>
        <v>0</v>
      </c>
      <c r="J490" s="52">
        <f t="shared" si="22"/>
        <v>0</v>
      </c>
      <c r="K490" s="52">
        <f t="shared" si="22"/>
        <v>0</v>
      </c>
      <c r="L490" s="52">
        <f t="shared" si="22"/>
        <v>0</v>
      </c>
      <c r="M490" s="52">
        <v>932</v>
      </c>
      <c r="N490" s="52">
        <v>932</v>
      </c>
      <c r="O490" s="52">
        <v>0</v>
      </c>
      <c r="P490" s="52">
        <v>0</v>
      </c>
      <c r="Q490" s="52">
        <v>0</v>
      </c>
      <c r="R490" s="52">
        <v>0</v>
      </c>
      <c r="S490" s="52">
        <v>0</v>
      </c>
      <c r="T490" s="52">
        <v>0</v>
      </c>
      <c r="U490" s="52">
        <v>0</v>
      </c>
      <c r="V490" s="52">
        <v>0</v>
      </c>
      <c r="W490" s="52">
        <v>0</v>
      </c>
      <c r="X490" s="52">
        <v>0</v>
      </c>
      <c r="Y490" s="52">
        <v>355</v>
      </c>
      <c r="Z490" s="52">
        <v>355</v>
      </c>
      <c r="AA490" s="52">
        <v>0</v>
      </c>
      <c r="AB490" s="52">
        <v>0</v>
      </c>
      <c r="AC490" s="52">
        <v>0</v>
      </c>
      <c r="AD490" s="52">
        <v>0</v>
      </c>
    </row>
    <row r="491" spans="1:30">
      <c r="A491" s="137"/>
      <c r="B491" s="137"/>
      <c r="C491" s="137"/>
      <c r="D491" s="137"/>
      <c r="E491" s="51" t="s">
        <v>55</v>
      </c>
      <c r="F491" s="52">
        <f t="shared" si="21"/>
        <v>3519.9</v>
      </c>
      <c r="G491" s="52">
        <f t="shared" si="22"/>
        <v>3519.9</v>
      </c>
      <c r="H491" s="52">
        <f t="shared" si="22"/>
        <v>2466</v>
      </c>
      <c r="I491" s="52">
        <f t="shared" si="22"/>
        <v>1053.9000000000001</v>
      </c>
      <c r="J491" s="52">
        <f t="shared" si="22"/>
        <v>0</v>
      </c>
      <c r="K491" s="52">
        <f t="shared" si="22"/>
        <v>0</v>
      </c>
      <c r="L491" s="52">
        <f t="shared" si="22"/>
        <v>0</v>
      </c>
      <c r="M491" s="52">
        <v>1053.9000000000001</v>
      </c>
      <c r="N491" s="52">
        <v>0</v>
      </c>
      <c r="O491" s="52">
        <v>1053.9000000000001</v>
      </c>
      <c r="P491" s="52">
        <v>0</v>
      </c>
      <c r="Q491" s="52">
        <v>0</v>
      </c>
      <c r="R491" s="52">
        <v>0</v>
      </c>
      <c r="S491" s="52">
        <v>0</v>
      </c>
      <c r="T491" s="52">
        <v>0</v>
      </c>
      <c r="U491" s="52">
        <v>0</v>
      </c>
      <c r="V491" s="52">
        <v>0</v>
      </c>
      <c r="W491" s="52">
        <v>0</v>
      </c>
      <c r="X491" s="52">
        <v>0</v>
      </c>
      <c r="Y491" s="52">
        <v>2466</v>
      </c>
      <c r="Z491" s="52">
        <v>2466</v>
      </c>
      <c r="AA491" s="52">
        <v>0</v>
      </c>
      <c r="AB491" s="52">
        <v>0</v>
      </c>
      <c r="AC491" s="52">
        <v>0</v>
      </c>
      <c r="AD491" s="52">
        <v>0</v>
      </c>
    </row>
    <row r="492" spans="1:30">
      <c r="A492" s="137"/>
      <c r="B492" s="137"/>
      <c r="C492" s="137"/>
      <c r="D492" s="137" t="s">
        <v>201</v>
      </c>
      <c r="E492" s="137" t="s">
        <v>197</v>
      </c>
      <c r="F492" s="52">
        <f t="shared" si="21"/>
        <v>0</v>
      </c>
      <c r="G492" s="52">
        <f t="shared" si="22"/>
        <v>0</v>
      </c>
      <c r="H492" s="52">
        <f t="shared" si="22"/>
        <v>0</v>
      </c>
      <c r="I492" s="52">
        <f t="shared" si="22"/>
        <v>0</v>
      </c>
      <c r="J492" s="52">
        <f t="shared" si="22"/>
        <v>0</v>
      </c>
      <c r="K492" s="52">
        <f t="shared" si="22"/>
        <v>0</v>
      </c>
      <c r="L492" s="52">
        <f t="shared" si="22"/>
        <v>0</v>
      </c>
      <c r="M492" s="52">
        <v>0</v>
      </c>
      <c r="N492" s="52">
        <v>0</v>
      </c>
      <c r="O492" s="52">
        <v>0</v>
      </c>
      <c r="P492" s="52">
        <v>0</v>
      </c>
      <c r="Q492" s="52">
        <v>0</v>
      </c>
      <c r="R492" s="52">
        <v>0</v>
      </c>
      <c r="S492" s="52">
        <v>0</v>
      </c>
      <c r="T492" s="52">
        <v>0</v>
      </c>
      <c r="U492" s="52">
        <v>0</v>
      </c>
      <c r="V492" s="52">
        <v>0</v>
      </c>
      <c r="W492" s="52">
        <v>0</v>
      </c>
      <c r="X492" s="52">
        <v>0</v>
      </c>
      <c r="Y492" s="52">
        <v>0</v>
      </c>
      <c r="Z492" s="52">
        <v>0</v>
      </c>
      <c r="AA492" s="52">
        <v>0</v>
      </c>
      <c r="AB492" s="52">
        <v>0</v>
      </c>
      <c r="AC492" s="52">
        <v>0</v>
      </c>
      <c r="AD492" s="52">
        <v>0</v>
      </c>
    </row>
    <row r="493" spans="1:30">
      <c r="A493" s="137"/>
      <c r="B493" s="137"/>
      <c r="C493" s="137"/>
      <c r="D493" s="137" t="s">
        <v>217</v>
      </c>
      <c r="E493" s="137" t="s">
        <v>197</v>
      </c>
      <c r="F493" s="52">
        <f t="shared" si="21"/>
        <v>1692.7</v>
      </c>
      <c r="G493" s="52">
        <f t="shared" si="22"/>
        <v>1692.7</v>
      </c>
      <c r="H493" s="52">
        <f t="shared" si="22"/>
        <v>1692.7</v>
      </c>
      <c r="I493" s="52">
        <f t="shared" si="22"/>
        <v>0</v>
      </c>
      <c r="J493" s="52">
        <f t="shared" si="22"/>
        <v>0</v>
      </c>
      <c r="K493" s="52">
        <f t="shared" si="22"/>
        <v>0</v>
      </c>
      <c r="L493" s="52">
        <f t="shared" si="22"/>
        <v>0</v>
      </c>
      <c r="M493" s="52">
        <v>849.7</v>
      </c>
      <c r="N493" s="52">
        <v>849.7</v>
      </c>
      <c r="O493" s="52">
        <v>0</v>
      </c>
      <c r="P493" s="52">
        <v>0</v>
      </c>
      <c r="Q493" s="52">
        <v>0</v>
      </c>
      <c r="R493" s="52">
        <v>0</v>
      </c>
      <c r="S493" s="52">
        <v>0</v>
      </c>
      <c r="T493" s="52">
        <v>0</v>
      </c>
      <c r="U493" s="52">
        <v>0</v>
      </c>
      <c r="V493" s="52">
        <v>0</v>
      </c>
      <c r="W493" s="52">
        <v>0</v>
      </c>
      <c r="X493" s="52">
        <v>0</v>
      </c>
      <c r="Y493" s="52">
        <v>843</v>
      </c>
      <c r="Z493" s="52">
        <v>843</v>
      </c>
      <c r="AA493" s="52">
        <v>0</v>
      </c>
      <c r="AB493" s="52">
        <v>0</v>
      </c>
      <c r="AC493" s="52">
        <v>0</v>
      </c>
      <c r="AD493" s="52">
        <v>0</v>
      </c>
    </row>
    <row r="494" spans="1:30">
      <c r="A494" s="137"/>
      <c r="B494" s="137"/>
      <c r="C494" s="137"/>
      <c r="D494" s="137" t="s">
        <v>218</v>
      </c>
      <c r="E494" s="137" t="s">
        <v>197</v>
      </c>
      <c r="F494" s="52">
        <f t="shared" si="21"/>
        <v>1466</v>
      </c>
      <c r="G494" s="52">
        <f t="shared" si="22"/>
        <v>1466</v>
      </c>
      <c r="H494" s="52">
        <f t="shared" si="22"/>
        <v>1466</v>
      </c>
      <c r="I494" s="52">
        <f t="shared" si="22"/>
        <v>0</v>
      </c>
      <c r="J494" s="52">
        <f t="shared" si="22"/>
        <v>0</v>
      </c>
      <c r="K494" s="52">
        <f t="shared" si="22"/>
        <v>0</v>
      </c>
      <c r="L494" s="52">
        <f t="shared" si="22"/>
        <v>0</v>
      </c>
      <c r="M494" s="52">
        <v>0</v>
      </c>
      <c r="N494" s="52">
        <v>0</v>
      </c>
      <c r="O494" s="52">
        <v>0</v>
      </c>
      <c r="P494" s="52">
        <v>0</v>
      </c>
      <c r="Q494" s="52">
        <v>0</v>
      </c>
      <c r="R494" s="52">
        <v>0</v>
      </c>
      <c r="S494" s="52">
        <v>0</v>
      </c>
      <c r="T494" s="52">
        <v>0</v>
      </c>
      <c r="U494" s="52">
        <v>0</v>
      </c>
      <c r="V494" s="52">
        <v>0</v>
      </c>
      <c r="W494" s="52">
        <v>0</v>
      </c>
      <c r="X494" s="52">
        <v>0</v>
      </c>
      <c r="Y494" s="52">
        <v>1466</v>
      </c>
      <c r="Z494" s="52">
        <v>1466</v>
      </c>
      <c r="AA494" s="52">
        <v>0</v>
      </c>
      <c r="AB494" s="52">
        <v>0</v>
      </c>
      <c r="AC494" s="52">
        <v>0</v>
      </c>
      <c r="AD494" s="52">
        <v>0</v>
      </c>
    </row>
    <row r="495" spans="1:30">
      <c r="A495" s="137"/>
      <c r="B495" s="137"/>
      <c r="C495" s="137"/>
      <c r="D495" s="137" t="s">
        <v>202</v>
      </c>
      <c r="E495" s="137" t="s">
        <v>197</v>
      </c>
      <c r="F495" s="52">
        <f t="shared" si="21"/>
        <v>137.69999999999999</v>
      </c>
      <c r="G495" s="52">
        <f t="shared" si="22"/>
        <v>137.69999999999999</v>
      </c>
      <c r="H495" s="52">
        <f t="shared" si="22"/>
        <v>0</v>
      </c>
      <c r="I495" s="52">
        <f t="shared" si="22"/>
        <v>137.69999999999999</v>
      </c>
      <c r="J495" s="52">
        <f t="shared" si="22"/>
        <v>0</v>
      </c>
      <c r="K495" s="52">
        <f t="shared" si="22"/>
        <v>0</v>
      </c>
      <c r="L495" s="52">
        <f t="shared" si="22"/>
        <v>0</v>
      </c>
      <c r="M495" s="52">
        <v>0</v>
      </c>
      <c r="N495" s="52">
        <v>0</v>
      </c>
      <c r="O495" s="52">
        <v>0</v>
      </c>
      <c r="P495" s="52">
        <v>0</v>
      </c>
      <c r="Q495" s="52">
        <v>0</v>
      </c>
      <c r="R495" s="52">
        <v>0</v>
      </c>
      <c r="S495" s="52">
        <v>0</v>
      </c>
      <c r="T495" s="52">
        <v>0</v>
      </c>
      <c r="U495" s="52">
        <v>0</v>
      </c>
      <c r="V495" s="52">
        <v>0</v>
      </c>
      <c r="W495" s="52">
        <v>0</v>
      </c>
      <c r="X495" s="52">
        <v>0</v>
      </c>
      <c r="Y495" s="52">
        <v>137.69999999999999</v>
      </c>
      <c r="Z495" s="52">
        <v>0</v>
      </c>
      <c r="AA495" s="52">
        <v>137.69999999999999</v>
      </c>
      <c r="AB495" s="52">
        <v>0</v>
      </c>
      <c r="AC495" s="52">
        <v>0</v>
      </c>
      <c r="AD495" s="52">
        <v>0</v>
      </c>
    </row>
    <row r="496" spans="1:30">
      <c r="A496" s="137"/>
      <c r="B496" s="137"/>
      <c r="C496" s="137"/>
      <c r="D496" s="137" t="s">
        <v>235</v>
      </c>
      <c r="E496" s="137" t="s">
        <v>197</v>
      </c>
      <c r="F496" s="52">
        <f t="shared" si="21"/>
        <v>34.700000000000003</v>
      </c>
      <c r="G496" s="52">
        <f t="shared" si="22"/>
        <v>34.700000000000003</v>
      </c>
      <c r="H496" s="52">
        <f t="shared" si="22"/>
        <v>34.700000000000003</v>
      </c>
      <c r="I496" s="52">
        <f t="shared" si="22"/>
        <v>0</v>
      </c>
      <c r="J496" s="52">
        <f t="shared" si="22"/>
        <v>0</v>
      </c>
      <c r="K496" s="52">
        <f t="shared" si="22"/>
        <v>0</v>
      </c>
      <c r="L496" s="52">
        <f t="shared" si="22"/>
        <v>0</v>
      </c>
      <c r="M496" s="52">
        <v>0</v>
      </c>
      <c r="N496" s="52">
        <v>0</v>
      </c>
      <c r="O496" s="52">
        <v>0</v>
      </c>
      <c r="P496" s="52">
        <v>0</v>
      </c>
      <c r="Q496" s="52">
        <v>0</v>
      </c>
      <c r="R496" s="52">
        <v>0</v>
      </c>
      <c r="S496" s="52">
        <v>0</v>
      </c>
      <c r="T496" s="52">
        <v>0</v>
      </c>
      <c r="U496" s="52">
        <v>0</v>
      </c>
      <c r="V496" s="52">
        <v>0</v>
      </c>
      <c r="W496" s="52">
        <v>0</v>
      </c>
      <c r="X496" s="52">
        <v>0</v>
      </c>
      <c r="Y496" s="52">
        <v>34.700000000000003</v>
      </c>
      <c r="Z496" s="52">
        <v>34.700000000000003</v>
      </c>
      <c r="AA496" s="52">
        <v>0</v>
      </c>
      <c r="AB496" s="52">
        <v>0</v>
      </c>
      <c r="AC496" s="52">
        <v>0</v>
      </c>
      <c r="AD496" s="52">
        <v>0</v>
      </c>
    </row>
    <row r="497" spans="1:30">
      <c r="A497" s="137"/>
      <c r="B497" s="137"/>
      <c r="C497" s="137"/>
      <c r="D497" s="137" t="s">
        <v>220</v>
      </c>
      <c r="E497" s="137" t="s">
        <v>197</v>
      </c>
      <c r="F497" s="52">
        <f t="shared" si="21"/>
        <v>29.9</v>
      </c>
      <c r="G497" s="52">
        <f t="shared" si="22"/>
        <v>29.9</v>
      </c>
      <c r="H497" s="52">
        <f t="shared" si="22"/>
        <v>29.9</v>
      </c>
      <c r="I497" s="52">
        <f t="shared" si="22"/>
        <v>0</v>
      </c>
      <c r="J497" s="52">
        <f t="shared" si="22"/>
        <v>0</v>
      </c>
      <c r="K497" s="52">
        <f t="shared" si="22"/>
        <v>0</v>
      </c>
      <c r="L497" s="52">
        <f t="shared" si="22"/>
        <v>0</v>
      </c>
      <c r="M497" s="52">
        <v>0</v>
      </c>
      <c r="N497" s="52">
        <v>0</v>
      </c>
      <c r="O497" s="52">
        <v>0</v>
      </c>
      <c r="P497" s="52">
        <v>0</v>
      </c>
      <c r="Q497" s="52">
        <v>0</v>
      </c>
      <c r="R497" s="52">
        <v>0</v>
      </c>
      <c r="S497" s="52">
        <v>0</v>
      </c>
      <c r="T497" s="52">
        <v>0</v>
      </c>
      <c r="U497" s="52">
        <v>0</v>
      </c>
      <c r="V497" s="52">
        <v>0</v>
      </c>
      <c r="W497" s="52">
        <v>0</v>
      </c>
      <c r="X497" s="52">
        <v>0</v>
      </c>
      <c r="Y497" s="52">
        <v>29.9</v>
      </c>
      <c r="Z497" s="52">
        <v>29.9</v>
      </c>
      <c r="AA497" s="52">
        <v>0</v>
      </c>
      <c r="AB497" s="52">
        <v>0</v>
      </c>
      <c r="AC497" s="52">
        <v>0</v>
      </c>
      <c r="AD497" s="52">
        <v>0</v>
      </c>
    </row>
    <row r="498" spans="1:30" ht="31.2">
      <c r="A498" s="137"/>
      <c r="B498" s="137"/>
      <c r="C498" s="137"/>
      <c r="D498" s="137" t="s">
        <v>221</v>
      </c>
      <c r="E498" s="51" t="s">
        <v>222</v>
      </c>
      <c r="F498" s="52">
        <f t="shared" si="21"/>
        <v>0.2</v>
      </c>
      <c r="G498" s="52">
        <f t="shared" si="22"/>
        <v>0.2</v>
      </c>
      <c r="H498" s="52">
        <f t="shared" si="22"/>
        <v>0.2</v>
      </c>
      <c r="I498" s="52">
        <f t="shared" si="22"/>
        <v>0</v>
      </c>
      <c r="J498" s="52">
        <f t="shared" si="22"/>
        <v>0</v>
      </c>
      <c r="K498" s="52">
        <f t="shared" si="22"/>
        <v>0</v>
      </c>
      <c r="L498" s="52">
        <f t="shared" si="22"/>
        <v>0</v>
      </c>
      <c r="M498" s="52">
        <v>0.2</v>
      </c>
      <c r="N498" s="52">
        <v>0.2</v>
      </c>
      <c r="O498" s="52">
        <v>0</v>
      </c>
      <c r="P498" s="52">
        <v>0</v>
      </c>
      <c r="Q498" s="52">
        <v>0</v>
      </c>
      <c r="R498" s="52">
        <v>0</v>
      </c>
      <c r="S498" s="52">
        <v>0</v>
      </c>
      <c r="T498" s="52">
        <v>0</v>
      </c>
      <c r="U498" s="52">
        <v>0</v>
      </c>
      <c r="V498" s="52">
        <v>0</v>
      </c>
      <c r="W498" s="52">
        <v>0</v>
      </c>
      <c r="X498" s="52">
        <v>0</v>
      </c>
      <c r="Y498" s="52">
        <v>0</v>
      </c>
      <c r="Z498" s="52">
        <v>0</v>
      </c>
      <c r="AA498" s="52">
        <v>0</v>
      </c>
      <c r="AB498" s="52">
        <v>0</v>
      </c>
      <c r="AC498" s="52">
        <v>0</v>
      </c>
      <c r="AD498" s="52">
        <v>0</v>
      </c>
    </row>
    <row r="499" spans="1:30">
      <c r="A499" s="137"/>
      <c r="B499" s="137"/>
      <c r="C499" s="137"/>
      <c r="D499" s="137"/>
      <c r="E499" s="51" t="s">
        <v>223</v>
      </c>
      <c r="F499" s="52">
        <f t="shared" si="21"/>
        <v>0</v>
      </c>
      <c r="G499" s="52">
        <f t="shared" si="22"/>
        <v>0</v>
      </c>
      <c r="H499" s="52">
        <f t="shared" si="22"/>
        <v>0</v>
      </c>
      <c r="I499" s="52">
        <f t="shared" si="22"/>
        <v>0</v>
      </c>
      <c r="J499" s="52">
        <f t="shared" si="22"/>
        <v>0</v>
      </c>
      <c r="K499" s="52">
        <f t="shared" si="22"/>
        <v>0</v>
      </c>
      <c r="L499" s="52">
        <f t="shared" si="22"/>
        <v>0</v>
      </c>
      <c r="M499" s="52">
        <v>0</v>
      </c>
      <c r="N499" s="52">
        <v>0</v>
      </c>
      <c r="O499" s="52">
        <v>0</v>
      </c>
      <c r="P499" s="52">
        <v>0</v>
      </c>
      <c r="Q499" s="52">
        <v>0</v>
      </c>
      <c r="R499" s="52">
        <v>0</v>
      </c>
      <c r="S499" s="52">
        <v>0</v>
      </c>
      <c r="T499" s="52">
        <v>0</v>
      </c>
      <c r="U499" s="52">
        <v>0</v>
      </c>
      <c r="V499" s="52">
        <v>0</v>
      </c>
      <c r="W499" s="52">
        <v>0</v>
      </c>
      <c r="X499" s="52">
        <v>0</v>
      </c>
      <c r="Y499" s="52">
        <v>0</v>
      </c>
      <c r="Z499" s="52">
        <v>0</v>
      </c>
      <c r="AA499" s="52">
        <v>0</v>
      </c>
      <c r="AB499" s="52">
        <v>0</v>
      </c>
      <c r="AC499" s="52">
        <v>0</v>
      </c>
      <c r="AD499" s="52">
        <v>0</v>
      </c>
    </row>
    <row r="500" spans="1:30">
      <c r="A500" s="137"/>
      <c r="B500" s="137"/>
      <c r="C500" s="137"/>
      <c r="D500" s="137" t="s">
        <v>54</v>
      </c>
      <c r="E500" s="137" t="s">
        <v>197</v>
      </c>
      <c r="F500" s="52">
        <f t="shared" si="21"/>
        <v>45.1</v>
      </c>
      <c r="G500" s="52">
        <f t="shared" si="22"/>
        <v>45.1</v>
      </c>
      <c r="H500" s="52">
        <f t="shared" si="22"/>
        <v>45.1</v>
      </c>
      <c r="I500" s="52">
        <f t="shared" si="22"/>
        <v>0</v>
      </c>
      <c r="J500" s="52">
        <f t="shared" si="22"/>
        <v>0</v>
      </c>
      <c r="K500" s="52">
        <f t="shared" si="22"/>
        <v>0</v>
      </c>
      <c r="L500" s="52">
        <f t="shared" si="22"/>
        <v>0</v>
      </c>
      <c r="M500" s="52">
        <v>0</v>
      </c>
      <c r="N500" s="52">
        <v>0</v>
      </c>
      <c r="O500" s="52">
        <v>0</v>
      </c>
      <c r="P500" s="52">
        <v>0</v>
      </c>
      <c r="Q500" s="52">
        <v>0</v>
      </c>
      <c r="R500" s="52">
        <v>0</v>
      </c>
      <c r="S500" s="52">
        <v>0</v>
      </c>
      <c r="T500" s="52">
        <v>0</v>
      </c>
      <c r="U500" s="52">
        <v>0</v>
      </c>
      <c r="V500" s="52">
        <v>0</v>
      </c>
      <c r="W500" s="52">
        <v>0</v>
      </c>
      <c r="X500" s="52">
        <v>0</v>
      </c>
      <c r="Y500" s="52">
        <v>45.1</v>
      </c>
      <c r="Z500" s="52">
        <v>45.1</v>
      </c>
      <c r="AA500" s="52">
        <v>0</v>
      </c>
      <c r="AB500" s="52">
        <v>0</v>
      </c>
      <c r="AC500" s="52">
        <v>0</v>
      </c>
      <c r="AD500" s="52">
        <v>0</v>
      </c>
    </row>
    <row r="501" spans="1:30">
      <c r="A501" s="137"/>
      <c r="B501" s="137"/>
      <c r="C501" s="137"/>
      <c r="D501" s="137" t="s">
        <v>224</v>
      </c>
      <c r="E501" s="137" t="s">
        <v>197</v>
      </c>
      <c r="F501" s="52">
        <f t="shared" si="21"/>
        <v>224.7</v>
      </c>
      <c r="G501" s="52">
        <f t="shared" si="22"/>
        <v>224.7</v>
      </c>
      <c r="H501" s="52">
        <f t="shared" si="22"/>
        <v>224.7</v>
      </c>
      <c r="I501" s="52">
        <f t="shared" si="22"/>
        <v>0</v>
      </c>
      <c r="J501" s="52">
        <f t="shared" si="22"/>
        <v>0</v>
      </c>
      <c r="K501" s="52">
        <f t="shared" si="22"/>
        <v>0</v>
      </c>
      <c r="L501" s="52">
        <f t="shared" si="22"/>
        <v>0</v>
      </c>
      <c r="M501" s="52">
        <v>19</v>
      </c>
      <c r="N501" s="52">
        <v>19</v>
      </c>
      <c r="O501" s="52">
        <v>0</v>
      </c>
      <c r="P501" s="52">
        <v>0</v>
      </c>
      <c r="Q501" s="52">
        <v>0</v>
      </c>
      <c r="R501" s="52">
        <v>0</v>
      </c>
      <c r="S501" s="52">
        <v>0</v>
      </c>
      <c r="T501" s="52">
        <v>0</v>
      </c>
      <c r="U501" s="52">
        <v>0</v>
      </c>
      <c r="V501" s="52">
        <v>0</v>
      </c>
      <c r="W501" s="52">
        <v>0</v>
      </c>
      <c r="X501" s="52">
        <v>0</v>
      </c>
      <c r="Y501" s="52">
        <v>205.7</v>
      </c>
      <c r="Z501" s="52">
        <v>205.7</v>
      </c>
      <c r="AA501" s="52">
        <v>0</v>
      </c>
      <c r="AB501" s="52">
        <v>0</v>
      </c>
      <c r="AC501" s="52">
        <v>0</v>
      </c>
      <c r="AD501" s="52">
        <v>0</v>
      </c>
    </row>
    <row r="502" spans="1:30">
      <c r="A502" s="137"/>
      <c r="B502" s="137"/>
      <c r="C502" s="137"/>
      <c r="D502" s="137" t="s">
        <v>225</v>
      </c>
      <c r="E502" s="137" t="s">
        <v>197</v>
      </c>
      <c r="F502" s="52">
        <f t="shared" si="21"/>
        <v>0</v>
      </c>
      <c r="G502" s="52">
        <f t="shared" si="22"/>
        <v>0</v>
      </c>
      <c r="H502" s="52">
        <f t="shared" si="22"/>
        <v>0</v>
      </c>
      <c r="I502" s="52">
        <f t="shared" si="22"/>
        <v>0</v>
      </c>
      <c r="J502" s="52">
        <f t="shared" si="22"/>
        <v>0</v>
      </c>
      <c r="K502" s="52">
        <f t="shared" si="22"/>
        <v>0</v>
      </c>
      <c r="L502" s="52">
        <f t="shared" si="22"/>
        <v>0</v>
      </c>
      <c r="M502" s="52">
        <v>0</v>
      </c>
      <c r="N502" s="52">
        <v>0</v>
      </c>
      <c r="O502" s="52">
        <v>0</v>
      </c>
      <c r="P502" s="52">
        <v>0</v>
      </c>
      <c r="Q502" s="52">
        <v>0</v>
      </c>
      <c r="R502" s="52">
        <v>0</v>
      </c>
      <c r="S502" s="52">
        <v>0</v>
      </c>
      <c r="T502" s="52">
        <v>0</v>
      </c>
      <c r="U502" s="52">
        <v>0</v>
      </c>
      <c r="V502" s="52">
        <v>0</v>
      </c>
      <c r="W502" s="52">
        <v>0</v>
      </c>
      <c r="X502" s="52">
        <v>0</v>
      </c>
      <c r="Y502" s="52">
        <v>0</v>
      </c>
      <c r="Z502" s="52">
        <v>0</v>
      </c>
      <c r="AA502" s="52">
        <v>0</v>
      </c>
      <c r="AB502" s="52">
        <v>0</v>
      </c>
      <c r="AC502" s="52">
        <v>0</v>
      </c>
      <c r="AD502" s="52">
        <v>0</v>
      </c>
    </row>
    <row r="503" spans="1:30">
      <c r="A503" s="137"/>
      <c r="B503" s="137"/>
      <c r="C503" s="137"/>
      <c r="D503" s="137" t="s">
        <v>55</v>
      </c>
      <c r="E503" s="137" t="s">
        <v>197</v>
      </c>
      <c r="F503" s="52">
        <f t="shared" si="21"/>
        <v>30</v>
      </c>
      <c r="G503" s="52">
        <f t="shared" si="22"/>
        <v>30</v>
      </c>
      <c r="H503" s="52">
        <f t="shared" si="22"/>
        <v>30</v>
      </c>
      <c r="I503" s="52">
        <f t="shared" si="22"/>
        <v>0</v>
      </c>
      <c r="J503" s="52">
        <f t="shared" si="22"/>
        <v>0</v>
      </c>
      <c r="K503" s="52">
        <f t="shared" si="22"/>
        <v>0</v>
      </c>
      <c r="L503" s="52">
        <f t="shared" si="22"/>
        <v>0</v>
      </c>
      <c r="M503" s="52">
        <v>0</v>
      </c>
      <c r="N503" s="52">
        <v>0</v>
      </c>
      <c r="O503" s="52">
        <v>0</v>
      </c>
      <c r="P503" s="52">
        <v>0</v>
      </c>
      <c r="Q503" s="52">
        <v>0</v>
      </c>
      <c r="R503" s="52">
        <v>0</v>
      </c>
      <c r="S503" s="52">
        <v>0</v>
      </c>
      <c r="T503" s="52">
        <v>0</v>
      </c>
      <c r="U503" s="52">
        <v>0</v>
      </c>
      <c r="V503" s="52">
        <v>0</v>
      </c>
      <c r="W503" s="52">
        <v>0</v>
      </c>
      <c r="X503" s="52">
        <v>0</v>
      </c>
      <c r="Y503" s="52">
        <v>30</v>
      </c>
      <c r="Z503" s="52">
        <v>30</v>
      </c>
      <c r="AA503" s="52">
        <v>0</v>
      </c>
      <c r="AB503" s="52">
        <v>0</v>
      </c>
      <c r="AC503" s="52">
        <v>0</v>
      </c>
      <c r="AD503" s="52">
        <v>0</v>
      </c>
    </row>
    <row r="504" spans="1:30">
      <c r="A504" s="137"/>
      <c r="B504" s="137"/>
      <c r="C504" s="137"/>
      <c r="D504" s="137" t="s">
        <v>226</v>
      </c>
      <c r="E504" s="137" t="s">
        <v>197</v>
      </c>
      <c r="F504" s="52">
        <f t="shared" si="21"/>
        <v>2891.5</v>
      </c>
      <c r="G504" s="52">
        <f t="shared" si="22"/>
        <v>2891.5</v>
      </c>
      <c r="H504" s="52">
        <f t="shared" si="22"/>
        <v>2800.1</v>
      </c>
      <c r="I504" s="52">
        <f t="shared" si="22"/>
        <v>91.4</v>
      </c>
      <c r="J504" s="52">
        <f t="shared" si="22"/>
        <v>0</v>
      </c>
      <c r="K504" s="52">
        <f t="shared" si="22"/>
        <v>0</v>
      </c>
      <c r="L504" s="52">
        <f t="shared" si="22"/>
        <v>0</v>
      </c>
      <c r="M504" s="52">
        <v>2800.1</v>
      </c>
      <c r="N504" s="52">
        <v>2800.1</v>
      </c>
      <c r="O504" s="52">
        <v>0</v>
      </c>
      <c r="P504" s="52">
        <v>0</v>
      </c>
      <c r="Q504" s="52">
        <v>0</v>
      </c>
      <c r="R504" s="52">
        <v>0</v>
      </c>
      <c r="S504" s="52">
        <v>0</v>
      </c>
      <c r="T504" s="52">
        <v>0</v>
      </c>
      <c r="U504" s="52">
        <v>0</v>
      </c>
      <c r="V504" s="52">
        <v>0</v>
      </c>
      <c r="W504" s="52">
        <v>0</v>
      </c>
      <c r="X504" s="52">
        <v>0</v>
      </c>
      <c r="Y504" s="52">
        <v>91.4</v>
      </c>
      <c r="Z504" s="52">
        <v>0</v>
      </c>
      <c r="AA504" s="52">
        <v>91.4</v>
      </c>
      <c r="AB504" s="52">
        <v>0</v>
      </c>
      <c r="AC504" s="52">
        <v>0</v>
      </c>
      <c r="AD504" s="52">
        <v>0</v>
      </c>
    </row>
    <row r="505" spans="1:30">
      <c r="A505" s="137"/>
      <c r="B505" s="137"/>
      <c r="C505" s="137" t="s">
        <v>227</v>
      </c>
      <c r="D505" s="137" t="s">
        <v>197</v>
      </c>
      <c r="E505" s="137" t="s">
        <v>197</v>
      </c>
      <c r="F505" s="52">
        <f t="shared" si="21"/>
        <v>25186.2</v>
      </c>
      <c r="G505" s="52">
        <f t="shared" si="22"/>
        <v>25186.2</v>
      </c>
      <c r="H505" s="52">
        <f t="shared" si="22"/>
        <v>25186.2</v>
      </c>
      <c r="I505" s="52">
        <f t="shared" si="22"/>
        <v>0</v>
      </c>
      <c r="J505" s="52">
        <f t="shared" si="22"/>
        <v>0</v>
      </c>
      <c r="K505" s="52">
        <f t="shared" si="22"/>
        <v>0</v>
      </c>
      <c r="L505" s="52">
        <f t="shared" si="22"/>
        <v>0</v>
      </c>
      <c r="M505" s="52">
        <v>2474.9</v>
      </c>
      <c r="N505" s="52">
        <v>2474.9</v>
      </c>
      <c r="O505" s="52">
        <v>0</v>
      </c>
      <c r="P505" s="52">
        <v>0</v>
      </c>
      <c r="Q505" s="52">
        <v>0</v>
      </c>
      <c r="R505" s="52">
        <v>0</v>
      </c>
      <c r="S505" s="52">
        <v>496.8</v>
      </c>
      <c r="T505" s="52">
        <v>496.8</v>
      </c>
      <c r="U505" s="52">
        <v>0</v>
      </c>
      <c r="V505" s="52">
        <v>0</v>
      </c>
      <c r="W505" s="52">
        <v>0</v>
      </c>
      <c r="X505" s="52">
        <v>0</v>
      </c>
      <c r="Y505" s="52">
        <v>22214.5</v>
      </c>
      <c r="Z505" s="52">
        <v>22214.5</v>
      </c>
      <c r="AA505" s="52">
        <v>0</v>
      </c>
      <c r="AB505" s="52">
        <v>0</v>
      </c>
      <c r="AC505" s="52">
        <v>0</v>
      </c>
      <c r="AD505" s="52">
        <v>0</v>
      </c>
    </row>
    <row r="506" spans="1:30">
      <c r="A506" s="137" t="s">
        <v>125</v>
      </c>
      <c r="B506" s="137" t="s">
        <v>135</v>
      </c>
      <c r="C506" s="137" t="s">
        <v>123</v>
      </c>
      <c r="D506" s="137"/>
      <c r="E506" s="137" t="s">
        <v>197</v>
      </c>
      <c r="F506" s="52">
        <f t="shared" si="21"/>
        <v>91194.6</v>
      </c>
      <c r="G506" s="52">
        <f t="shared" si="22"/>
        <v>54477.399999999994</v>
      </c>
      <c r="H506" s="52">
        <f t="shared" si="22"/>
        <v>52383.1</v>
      </c>
      <c r="I506" s="52">
        <f t="shared" si="22"/>
        <v>2094.3000000000002</v>
      </c>
      <c r="J506" s="52">
        <f t="shared" si="22"/>
        <v>31327.7</v>
      </c>
      <c r="K506" s="52">
        <f t="shared" si="22"/>
        <v>5389.5</v>
      </c>
      <c r="L506" s="52">
        <f t="shared" si="22"/>
        <v>0</v>
      </c>
      <c r="M506" s="52">
        <v>68.5</v>
      </c>
      <c r="N506" s="52">
        <v>68.5</v>
      </c>
      <c r="O506" s="52">
        <v>0</v>
      </c>
      <c r="P506" s="52">
        <v>31280.7</v>
      </c>
      <c r="Q506" s="52">
        <v>5389.5</v>
      </c>
      <c r="R506" s="52">
        <v>0</v>
      </c>
      <c r="S506" s="52">
        <v>458.7</v>
      </c>
      <c r="T506" s="52">
        <v>458.7</v>
      </c>
      <c r="U506" s="52">
        <v>0</v>
      </c>
      <c r="V506" s="52">
        <v>0</v>
      </c>
      <c r="W506" s="52">
        <v>0</v>
      </c>
      <c r="X506" s="52">
        <v>0</v>
      </c>
      <c r="Y506" s="52">
        <v>53950.2</v>
      </c>
      <c r="Z506" s="52">
        <v>51855.9</v>
      </c>
      <c r="AA506" s="52">
        <v>2094.3000000000002</v>
      </c>
      <c r="AB506" s="52">
        <v>47</v>
      </c>
      <c r="AC506" s="52">
        <v>0</v>
      </c>
      <c r="AD506" s="52">
        <v>0</v>
      </c>
    </row>
    <row r="507" spans="1:30">
      <c r="A507" s="137"/>
      <c r="B507" s="137"/>
      <c r="C507" s="137" t="s">
        <v>198</v>
      </c>
      <c r="D507" s="137" t="s">
        <v>58</v>
      </c>
      <c r="E507" s="137" t="s">
        <v>197</v>
      </c>
      <c r="F507" s="52">
        <f t="shared" si="21"/>
        <v>41582.199999999997</v>
      </c>
      <c r="G507" s="52">
        <f t="shared" si="22"/>
        <v>4865</v>
      </c>
      <c r="H507" s="52">
        <f t="shared" si="22"/>
        <v>2770.7</v>
      </c>
      <c r="I507" s="52">
        <f t="shared" si="22"/>
        <v>2094.3000000000002</v>
      </c>
      <c r="J507" s="52">
        <f t="shared" si="22"/>
        <v>31327.7</v>
      </c>
      <c r="K507" s="52">
        <f t="shared" si="22"/>
        <v>5389.5</v>
      </c>
      <c r="L507" s="52">
        <f t="shared" si="22"/>
        <v>0</v>
      </c>
      <c r="M507" s="52">
        <v>0</v>
      </c>
      <c r="N507" s="52">
        <v>0</v>
      </c>
      <c r="O507" s="52">
        <v>0</v>
      </c>
      <c r="P507" s="52">
        <v>31280.7</v>
      </c>
      <c r="Q507" s="52">
        <v>5389.5</v>
      </c>
      <c r="R507" s="52">
        <v>0</v>
      </c>
      <c r="S507" s="52">
        <v>0</v>
      </c>
      <c r="T507" s="52">
        <v>0</v>
      </c>
      <c r="U507" s="52">
        <v>0</v>
      </c>
      <c r="V507" s="52">
        <v>0</v>
      </c>
      <c r="W507" s="52">
        <v>0</v>
      </c>
      <c r="X507" s="52">
        <v>0</v>
      </c>
      <c r="Y507" s="52">
        <v>4865</v>
      </c>
      <c r="Z507" s="52">
        <v>2770.7</v>
      </c>
      <c r="AA507" s="52">
        <v>2094.3000000000002</v>
      </c>
      <c r="AB507" s="52">
        <v>47</v>
      </c>
      <c r="AC507" s="52">
        <v>0</v>
      </c>
      <c r="AD507" s="52">
        <v>0</v>
      </c>
    </row>
    <row r="508" spans="1:30">
      <c r="A508" s="137"/>
      <c r="B508" s="137"/>
      <c r="C508" s="137"/>
      <c r="D508" s="137" t="s">
        <v>153</v>
      </c>
      <c r="E508" s="51" t="s">
        <v>58</v>
      </c>
      <c r="F508" s="52">
        <f t="shared" si="21"/>
        <v>37668.500000000007</v>
      </c>
      <c r="G508" s="52">
        <f t="shared" si="22"/>
        <v>4609.7</v>
      </c>
      <c r="H508" s="52">
        <f t="shared" si="22"/>
        <v>2515.4</v>
      </c>
      <c r="I508" s="52">
        <f t="shared" si="22"/>
        <v>2094.3000000000002</v>
      </c>
      <c r="J508" s="52">
        <f t="shared" si="22"/>
        <v>28238.9</v>
      </c>
      <c r="K508" s="52">
        <f t="shared" si="22"/>
        <v>4819.8999999999996</v>
      </c>
      <c r="L508" s="52">
        <f t="shared" si="22"/>
        <v>0</v>
      </c>
      <c r="M508" s="52">
        <v>0</v>
      </c>
      <c r="N508" s="52">
        <v>0</v>
      </c>
      <c r="O508" s="52">
        <v>0</v>
      </c>
      <c r="P508" s="52">
        <v>28191.9</v>
      </c>
      <c r="Q508" s="52">
        <v>4819.8999999999996</v>
      </c>
      <c r="R508" s="52">
        <v>0</v>
      </c>
      <c r="S508" s="52">
        <v>0</v>
      </c>
      <c r="T508" s="52">
        <v>0</v>
      </c>
      <c r="U508" s="52">
        <v>0</v>
      </c>
      <c r="V508" s="52">
        <v>0</v>
      </c>
      <c r="W508" s="52">
        <v>0</v>
      </c>
      <c r="X508" s="52">
        <v>0</v>
      </c>
      <c r="Y508" s="52">
        <v>4609.7</v>
      </c>
      <c r="Z508" s="52">
        <v>2515.4</v>
      </c>
      <c r="AA508" s="52">
        <v>2094.3000000000002</v>
      </c>
      <c r="AB508" s="52">
        <v>47</v>
      </c>
      <c r="AC508" s="52">
        <v>0</v>
      </c>
      <c r="AD508" s="52">
        <v>0</v>
      </c>
    </row>
    <row r="509" spans="1:30">
      <c r="A509" s="137"/>
      <c r="B509" s="137"/>
      <c r="C509" s="137"/>
      <c r="D509" s="137"/>
      <c r="E509" s="51" t="s">
        <v>199</v>
      </c>
      <c r="F509" s="52">
        <f t="shared" si="21"/>
        <v>10558.800000000001</v>
      </c>
      <c r="G509" s="52">
        <f t="shared" si="22"/>
        <v>0</v>
      </c>
      <c r="H509" s="52">
        <f t="shared" si="22"/>
        <v>0</v>
      </c>
      <c r="I509" s="52">
        <f t="shared" si="22"/>
        <v>0</v>
      </c>
      <c r="J509" s="52">
        <f t="shared" si="22"/>
        <v>9017.2000000000007</v>
      </c>
      <c r="K509" s="52">
        <f t="shared" si="22"/>
        <v>1541.6</v>
      </c>
      <c r="L509" s="52">
        <f t="shared" si="22"/>
        <v>0</v>
      </c>
      <c r="M509" s="52">
        <v>0</v>
      </c>
      <c r="N509" s="52">
        <v>0</v>
      </c>
      <c r="O509" s="52">
        <v>0</v>
      </c>
      <c r="P509" s="52">
        <v>9017.2000000000007</v>
      </c>
      <c r="Q509" s="52">
        <v>1541.6</v>
      </c>
      <c r="R509" s="52">
        <v>0</v>
      </c>
      <c r="S509" s="52">
        <v>0</v>
      </c>
      <c r="T509" s="52">
        <v>0</v>
      </c>
      <c r="U509" s="52">
        <v>0</v>
      </c>
      <c r="V509" s="52">
        <v>0</v>
      </c>
      <c r="W509" s="52">
        <v>0</v>
      </c>
      <c r="X509" s="52">
        <v>0</v>
      </c>
      <c r="Y509" s="52">
        <v>0</v>
      </c>
      <c r="Z509" s="52">
        <v>0</v>
      </c>
      <c r="AA509" s="52">
        <v>0</v>
      </c>
      <c r="AB509" s="52">
        <v>0</v>
      </c>
      <c r="AC509" s="52">
        <v>0</v>
      </c>
      <c r="AD509" s="52">
        <v>0</v>
      </c>
    </row>
    <row r="510" spans="1:30" ht="31.2">
      <c r="A510" s="137"/>
      <c r="B510" s="137"/>
      <c r="C510" s="137"/>
      <c r="D510" s="137"/>
      <c r="E510" s="51" t="s">
        <v>200</v>
      </c>
      <c r="F510" s="52">
        <f t="shared" si="21"/>
        <v>11804</v>
      </c>
      <c r="G510" s="52">
        <f t="shared" si="22"/>
        <v>2515.4</v>
      </c>
      <c r="H510" s="52">
        <f t="shared" si="22"/>
        <v>2515.4</v>
      </c>
      <c r="I510" s="52">
        <f t="shared" si="22"/>
        <v>0</v>
      </c>
      <c r="J510" s="52">
        <f t="shared" si="22"/>
        <v>7932.4</v>
      </c>
      <c r="K510" s="52">
        <f t="shared" si="22"/>
        <v>1356.2</v>
      </c>
      <c r="L510" s="52">
        <f t="shared" si="22"/>
        <v>0</v>
      </c>
      <c r="M510" s="52">
        <v>0</v>
      </c>
      <c r="N510" s="52">
        <v>0</v>
      </c>
      <c r="O510" s="52">
        <v>0</v>
      </c>
      <c r="P510" s="52">
        <v>7932.4</v>
      </c>
      <c r="Q510" s="52">
        <v>1356.2</v>
      </c>
      <c r="R510" s="52">
        <v>0</v>
      </c>
      <c r="S510" s="52">
        <v>0</v>
      </c>
      <c r="T510" s="52">
        <v>0</v>
      </c>
      <c r="U510" s="52">
        <v>0</v>
      </c>
      <c r="V510" s="52">
        <v>0</v>
      </c>
      <c r="W510" s="52">
        <v>0</v>
      </c>
      <c r="X510" s="52">
        <v>0</v>
      </c>
      <c r="Y510" s="52">
        <v>2515.4</v>
      </c>
      <c r="Z510" s="52">
        <v>2515.4</v>
      </c>
      <c r="AA510" s="52">
        <v>0</v>
      </c>
      <c r="AB510" s="52">
        <v>0</v>
      </c>
      <c r="AC510" s="52">
        <v>0</v>
      </c>
      <c r="AD510" s="52">
        <v>0</v>
      </c>
    </row>
    <row r="511" spans="1:30">
      <c r="A511" s="137"/>
      <c r="B511" s="137"/>
      <c r="C511" s="137"/>
      <c r="D511" s="137"/>
      <c r="E511" s="51" t="s">
        <v>201</v>
      </c>
      <c r="F511" s="52">
        <f t="shared" si="21"/>
        <v>312.8</v>
      </c>
      <c r="G511" s="52">
        <f t="shared" si="22"/>
        <v>0</v>
      </c>
      <c r="H511" s="52">
        <f t="shared" si="22"/>
        <v>0</v>
      </c>
      <c r="I511" s="52">
        <f t="shared" si="22"/>
        <v>0</v>
      </c>
      <c r="J511" s="52">
        <f t="shared" si="22"/>
        <v>267.10000000000002</v>
      </c>
      <c r="K511" s="52">
        <f t="shared" si="22"/>
        <v>45.7</v>
      </c>
      <c r="L511" s="52">
        <f t="shared" si="22"/>
        <v>0</v>
      </c>
      <c r="M511" s="52">
        <v>0</v>
      </c>
      <c r="N511" s="52">
        <v>0</v>
      </c>
      <c r="O511" s="52">
        <v>0</v>
      </c>
      <c r="P511" s="52">
        <v>267.10000000000002</v>
      </c>
      <c r="Q511" s="52">
        <v>45.7</v>
      </c>
      <c r="R511" s="52">
        <v>0</v>
      </c>
      <c r="S511" s="52">
        <v>0</v>
      </c>
      <c r="T511" s="52">
        <v>0</v>
      </c>
      <c r="U511" s="52">
        <v>0</v>
      </c>
      <c r="V511" s="52">
        <v>0</v>
      </c>
      <c r="W511" s="52">
        <v>0</v>
      </c>
      <c r="X511" s="52">
        <v>0</v>
      </c>
      <c r="Y511" s="52">
        <v>0</v>
      </c>
      <c r="Z511" s="52">
        <v>0</v>
      </c>
      <c r="AA511" s="52">
        <v>0</v>
      </c>
      <c r="AB511" s="52">
        <v>0</v>
      </c>
      <c r="AC511" s="52">
        <v>0</v>
      </c>
      <c r="AD511" s="52">
        <v>0</v>
      </c>
    </row>
    <row r="512" spans="1:30">
      <c r="A512" s="137"/>
      <c r="B512" s="137"/>
      <c r="C512" s="137"/>
      <c r="D512" s="137"/>
      <c r="E512" s="51" t="s">
        <v>202</v>
      </c>
      <c r="F512" s="52">
        <f t="shared" si="21"/>
        <v>624.20000000000005</v>
      </c>
      <c r="G512" s="52">
        <f t="shared" si="22"/>
        <v>0</v>
      </c>
      <c r="H512" s="52">
        <f t="shared" si="22"/>
        <v>0</v>
      </c>
      <c r="I512" s="52">
        <f t="shared" si="22"/>
        <v>0</v>
      </c>
      <c r="J512" s="52">
        <f t="shared" si="22"/>
        <v>533.1</v>
      </c>
      <c r="K512" s="52">
        <f t="shared" si="22"/>
        <v>91.1</v>
      </c>
      <c r="L512" s="52">
        <f t="shared" si="22"/>
        <v>0</v>
      </c>
      <c r="M512" s="52">
        <v>0</v>
      </c>
      <c r="N512" s="52">
        <v>0</v>
      </c>
      <c r="O512" s="52">
        <v>0</v>
      </c>
      <c r="P512" s="52">
        <v>533.1</v>
      </c>
      <c r="Q512" s="52">
        <v>91.1</v>
      </c>
      <c r="R512" s="52">
        <v>0</v>
      </c>
      <c r="S512" s="52">
        <v>0</v>
      </c>
      <c r="T512" s="52">
        <v>0</v>
      </c>
      <c r="U512" s="52">
        <v>0</v>
      </c>
      <c r="V512" s="52">
        <v>0</v>
      </c>
      <c r="W512" s="52">
        <v>0</v>
      </c>
      <c r="X512" s="52">
        <v>0</v>
      </c>
      <c r="Y512" s="52">
        <v>0</v>
      </c>
      <c r="Z512" s="52">
        <v>0</v>
      </c>
      <c r="AA512" s="52">
        <v>0</v>
      </c>
      <c r="AB512" s="52">
        <v>0</v>
      </c>
      <c r="AC512" s="52">
        <v>0</v>
      </c>
      <c r="AD512" s="52">
        <v>0</v>
      </c>
    </row>
    <row r="513" spans="1:30" ht="31.2">
      <c r="A513" s="137"/>
      <c r="B513" s="137"/>
      <c r="C513" s="137"/>
      <c r="D513" s="137"/>
      <c r="E513" s="51" t="s">
        <v>203</v>
      </c>
      <c r="F513" s="52">
        <f t="shared" si="21"/>
        <v>1417.2</v>
      </c>
      <c r="G513" s="52">
        <f t="shared" si="22"/>
        <v>0</v>
      </c>
      <c r="H513" s="52">
        <f t="shared" si="22"/>
        <v>0</v>
      </c>
      <c r="I513" s="52">
        <f t="shared" si="22"/>
        <v>0</v>
      </c>
      <c r="J513" s="52">
        <f t="shared" si="22"/>
        <v>1210.3</v>
      </c>
      <c r="K513" s="52">
        <f t="shared" si="22"/>
        <v>206.9</v>
      </c>
      <c r="L513" s="52">
        <f t="shared" si="22"/>
        <v>0</v>
      </c>
      <c r="M513" s="52">
        <v>0</v>
      </c>
      <c r="N513" s="52">
        <v>0</v>
      </c>
      <c r="O513" s="52">
        <v>0</v>
      </c>
      <c r="P513" s="52">
        <v>1210.3</v>
      </c>
      <c r="Q513" s="52">
        <v>206.9</v>
      </c>
      <c r="R513" s="52">
        <v>0</v>
      </c>
      <c r="S513" s="52">
        <v>0</v>
      </c>
      <c r="T513" s="52">
        <v>0</v>
      </c>
      <c r="U513" s="52">
        <v>0</v>
      </c>
      <c r="V513" s="52">
        <v>0</v>
      </c>
      <c r="W513" s="52">
        <v>0</v>
      </c>
      <c r="X513" s="52">
        <v>0</v>
      </c>
      <c r="Y513" s="52">
        <v>0</v>
      </c>
      <c r="Z513" s="52">
        <v>0</v>
      </c>
      <c r="AA513" s="52">
        <v>0</v>
      </c>
      <c r="AB513" s="52">
        <v>0</v>
      </c>
      <c r="AC513" s="52">
        <v>0</v>
      </c>
      <c r="AD513" s="52">
        <v>0</v>
      </c>
    </row>
    <row r="514" spans="1:30">
      <c r="A514" s="137"/>
      <c r="B514" s="137"/>
      <c r="C514" s="137"/>
      <c r="D514" s="137"/>
      <c r="E514" s="51" t="s">
        <v>204</v>
      </c>
      <c r="F514" s="52">
        <f t="shared" ref="F514:F577" si="23">SUM(H514:L514)</f>
        <v>2405.7000000000003</v>
      </c>
      <c r="G514" s="52">
        <f t="shared" si="22"/>
        <v>2094.3000000000002</v>
      </c>
      <c r="H514" s="52">
        <f t="shared" si="22"/>
        <v>0</v>
      </c>
      <c r="I514" s="52">
        <f t="shared" si="22"/>
        <v>2094.3000000000002</v>
      </c>
      <c r="J514" s="52">
        <f t="shared" si="22"/>
        <v>265.89999999999998</v>
      </c>
      <c r="K514" s="52">
        <f t="shared" si="22"/>
        <v>45.5</v>
      </c>
      <c r="L514" s="52">
        <f t="shared" si="22"/>
        <v>0</v>
      </c>
      <c r="M514" s="52">
        <v>0</v>
      </c>
      <c r="N514" s="52">
        <v>0</v>
      </c>
      <c r="O514" s="52">
        <v>0</v>
      </c>
      <c r="P514" s="52">
        <v>265.89999999999998</v>
      </c>
      <c r="Q514" s="52">
        <v>45.5</v>
      </c>
      <c r="R514" s="52">
        <v>0</v>
      </c>
      <c r="S514" s="52">
        <v>0</v>
      </c>
      <c r="T514" s="52">
        <v>0</v>
      </c>
      <c r="U514" s="52">
        <v>0</v>
      </c>
      <c r="V514" s="52">
        <v>0</v>
      </c>
      <c r="W514" s="52">
        <v>0</v>
      </c>
      <c r="X514" s="52">
        <v>0</v>
      </c>
      <c r="Y514" s="52">
        <v>2094.3000000000002</v>
      </c>
      <c r="Z514" s="52">
        <v>0</v>
      </c>
      <c r="AA514" s="52">
        <v>2094.3000000000002</v>
      </c>
      <c r="AB514" s="52">
        <v>0</v>
      </c>
      <c r="AC514" s="52">
        <v>0</v>
      </c>
      <c r="AD514" s="52">
        <v>0</v>
      </c>
    </row>
    <row r="515" spans="1:30">
      <c r="A515" s="137"/>
      <c r="B515" s="137"/>
      <c r="C515" s="137"/>
      <c r="D515" s="137"/>
      <c r="E515" s="51" t="s">
        <v>55</v>
      </c>
      <c r="F515" s="52">
        <f t="shared" si="23"/>
        <v>10545.8</v>
      </c>
      <c r="G515" s="52">
        <f t="shared" si="22"/>
        <v>0</v>
      </c>
      <c r="H515" s="52">
        <f t="shared" si="22"/>
        <v>0</v>
      </c>
      <c r="I515" s="52">
        <f t="shared" si="22"/>
        <v>0</v>
      </c>
      <c r="J515" s="52">
        <f t="shared" si="22"/>
        <v>9012.9</v>
      </c>
      <c r="K515" s="52">
        <f t="shared" si="22"/>
        <v>1532.9</v>
      </c>
      <c r="L515" s="52">
        <f t="shared" si="22"/>
        <v>0</v>
      </c>
      <c r="M515" s="52">
        <v>0</v>
      </c>
      <c r="N515" s="52">
        <v>0</v>
      </c>
      <c r="O515" s="52">
        <v>0</v>
      </c>
      <c r="P515" s="52">
        <v>8965.9</v>
      </c>
      <c r="Q515" s="52">
        <v>1532.9</v>
      </c>
      <c r="R515" s="52">
        <v>0</v>
      </c>
      <c r="S515" s="52">
        <v>0</v>
      </c>
      <c r="T515" s="52">
        <v>0</v>
      </c>
      <c r="U515" s="52">
        <v>0</v>
      </c>
      <c r="V515" s="52">
        <v>0</v>
      </c>
      <c r="W515" s="52">
        <v>0</v>
      </c>
      <c r="X515" s="52">
        <v>0</v>
      </c>
      <c r="Y515" s="52">
        <v>0</v>
      </c>
      <c r="Z515" s="52">
        <v>0</v>
      </c>
      <c r="AA515" s="52">
        <v>0</v>
      </c>
      <c r="AB515" s="52">
        <v>47</v>
      </c>
      <c r="AC515" s="52">
        <v>0</v>
      </c>
      <c r="AD515" s="52">
        <v>0</v>
      </c>
    </row>
    <row r="516" spans="1:30">
      <c r="A516" s="137"/>
      <c r="B516" s="137"/>
      <c r="C516" s="137"/>
      <c r="D516" s="137" t="s">
        <v>154</v>
      </c>
      <c r="E516" s="51" t="s">
        <v>58</v>
      </c>
      <c r="F516" s="52">
        <f t="shared" si="23"/>
        <v>3781.3</v>
      </c>
      <c r="G516" s="52">
        <f t="shared" si="22"/>
        <v>152.80000000000001</v>
      </c>
      <c r="H516" s="52">
        <f t="shared" si="22"/>
        <v>152.80000000000001</v>
      </c>
      <c r="I516" s="52">
        <f t="shared" si="22"/>
        <v>0</v>
      </c>
      <c r="J516" s="52">
        <f t="shared" si="22"/>
        <v>3063.3</v>
      </c>
      <c r="K516" s="52">
        <f t="shared" si="22"/>
        <v>565.20000000000005</v>
      </c>
      <c r="L516" s="52">
        <f t="shared" si="22"/>
        <v>0</v>
      </c>
      <c r="M516" s="52">
        <v>0</v>
      </c>
      <c r="N516" s="52">
        <v>0</v>
      </c>
      <c r="O516" s="52">
        <v>0</v>
      </c>
      <c r="P516" s="52">
        <v>3063.3</v>
      </c>
      <c r="Q516" s="52">
        <v>565.20000000000005</v>
      </c>
      <c r="R516" s="52">
        <v>0</v>
      </c>
      <c r="S516" s="52">
        <v>0</v>
      </c>
      <c r="T516" s="52">
        <v>0</v>
      </c>
      <c r="U516" s="52">
        <v>0</v>
      </c>
      <c r="V516" s="52">
        <v>0</v>
      </c>
      <c r="W516" s="52">
        <v>0</v>
      </c>
      <c r="X516" s="52">
        <v>0</v>
      </c>
      <c r="Y516" s="52">
        <v>152.80000000000001</v>
      </c>
      <c r="Z516" s="52">
        <v>152.80000000000001</v>
      </c>
      <c r="AA516" s="52">
        <v>0</v>
      </c>
      <c r="AB516" s="52">
        <v>0</v>
      </c>
      <c r="AC516" s="52">
        <v>0</v>
      </c>
      <c r="AD516" s="52">
        <v>0</v>
      </c>
    </row>
    <row r="517" spans="1:30">
      <c r="A517" s="137"/>
      <c r="B517" s="137"/>
      <c r="C517" s="137"/>
      <c r="D517" s="137"/>
      <c r="E517" s="51" t="s">
        <v>205</v>
      </c>
      <c r="F517" s="52">
        <f t="shared" si="23"/>
        <v>1244.4000000000001</v>
      </c>
      <c r="G517" s="52">
        <f t="shared" si="22"/>
        <v>0</v>
      </c>
      <c r="H517" s="52">
        <f t="shared" si="22"/>
        <v>0</v>
      </c>
      <c r="I517" s="52">
        <f t="shared" si="22"/>
        <v>0</v>
      </c>
      <c r="J517" s="52">
        <f t="shared" si="22"/>
        <v>1062.7</v>
      </c>
      <c r="K517" s="52">
        <f t="shared" si="22"/>
        <v>181.7</v>
      </c>
      <c r="L517" s="52">
        <f t="shared" si="22"/>
        <v>0</v>
      </c>
      <c r="M517" s="52">
        <v>0</v>
      </c>
      <c r="N517" s="52">
        <v>0</v>
      </c>
      <c r="O517" s="52">
        <v>0</v>
      </c>
      <c r="P517" s="52">
        <v>1062.7</v>
      </c>
      <c r="Q517" s="52">
        <v>181.7</v>
      </c>
      <c r="R517" s="52">
        <v>0</v>
      </c>
      <c r="S517" s="52">
        <v>0</v>
      </c>
      <c r="T517" s="52">
        <v>0</v>
      </c>
      <c r="U517" s="52">
        <v>0</v>
      </c>
      <c r="V517" s="52">
        <v>0</v>
      </c>
      <c r="W517" s="52">
        <v>0</v>
      </c>
      <c r="X517" s="52">
        <v>0</v>
      </c>
      <c r="Y517" s="52">
        <v>0</v>
      </c>
      <c r="Z517" s="52">
        <v>0</v>
      </c>
      <c r="AA517" s="52">
        <v>0</v>
      </c>
      <c r="AB517" s="52">
        <v>0</v>
      </c>
      <c r="AC517" s="52">
        <v>0</v>
      </c>
      <c r="AD517" s="52">
        <v>0</v>
      </c>
    </row>
    <row r="518" spans="1:30">
      <c r="A518" s="137"/>
      <c r="B518" s="137"/>
      <c r="C518" s="137"/>
      <c r="D518" s="137"/>
      <c r="E518" s="51" t="s">
        <v>206</v>
      </c>
      <c r="F518" s="52">
        <f t="shared" si="23"/>
        <v>1150.4000000000001</v>
      </c>
      <c r="G518" s="52">
        <f t="shared" si="22"/>
        <v>0</v>
      </c>
      <c r="H518" s="52">
        <f t="shared" si="22"/>
        <v>0</v>
      </c>
      <c r="I518" s="52">
        <f t="shared" si="22"/>
        <v>0</v>
      </c>
      <c r="J518" s="52">
        <f t="shared" si="22"/>
        <v>982.4</v>
      </c>
      <c r="K518" s="52">
        <f t="shared" si="22"/>
        <v>168</v>
      </c>
      <c r="L518" s="52">
        <f t="shared" si="22"/>
        <v>0</v>
      </c>
      <c r="M518" s="52">
        <v>0</v>
      </c>
      <c r="N518" s="52">
        <v>0</v>
      </c>
      <c r="O518" s="52">
        <v>0</v>
      </c>
      <c r="P518" s="52">
        <v>982.4</v>
      </c>
      <c r="Q518" s="52">
        <v>168</v>
      </c>
      <c r="R518" s="52">
        <v>0</v>
      </c>
      <c r="S518" s="52">
        <v>0</v>
      </c>
      <c r="T518" s="52">
        <v>0</v>
      </c>
      <c r="U518" s="52">
        <v>0</v>
      </c>
      <c r="V518" s="52">
        <v>0</v>
      </c>
      <c r="W518" s="52">
        <v>0</v>
      </c>
      <c r="X518" s="52">
        <v>0</v>
      </c>
      <c r="Y518" s="52">
        <v>0</v>
      </c>
      <c r="Z518" s="52">
        <v>0</v>
      </c>
      <c r="AA518" s="52">
        <v>0</v>
      </c>
      <c r="AB518" s="52">
        <v>0</v>
      </c>
      <c r="AC518" s="52">
        <v>0</v>
      </c>
      <c r="AD518" s="52">
        <v>0</v>
      </c>
    </row>
    <row r="519" spans="1:30">
      <c r="A519" s="137"/>
      <c r="B519" s="137"/>
      <c r="C519" s="137"/>
      <c r="D519" s="137"/>
      <c r="E519" s="51" t="s">
        <v>207</v>
      </c>
      <c r="F519" s="52">
        <f t="shared" si="23"/>
        <v>258.3</v>
      </c>
      <c r="G519" s="52">
        <f t="shared" si="22"/>
        <v>152.80000000000001</v>
      </c>
      <c r="H519" s="52">
        <f t="shared" si="22"/>
        <v>152.80000000000001</v>
      </c>
      <c r="I519" s="52">
        <f t="shared" si="22"/>
        <v>0</v>
      </c>
      <c r="J519" s="52">
        <f t="shared" si="22"/>
        <v>90.1</v>
      </c>
      <c r="K519" s="52">
        <f t="shared" si="22"/>
        <v>15.4</v>
      </c>
      <c r="L519" s="52">
        <f t="shared" si="22"/>
        <v>0</v>
      </c>
      <c r="M519" s="52">
        <v>0</v>
      </c>
      <c r="N519" s="52">
        <v>0</v>
      </c>
      <c r="O519" s="52">
        <v>0</v>
      </c>
      <c r="P519" s="52">
        <v>90.1</v>
      </c>
      <c r="Q519" s="52">
        <v>15.4</v>
      </c>
      <c r="R519" s="52">
        <v>0</v>
      </c>
      <c r="S519" s="52">
        <v>0</v>
      </c>
      <c r="T519" s="52">
        <v>0</v>
      </c>
      <c r="U519" s="52">
        <v>0</v>
      </c>
      <c r="V519" s="52">
        <v>0</v>
      </c>
      <c r="W519" s="52">
        <v>0</v>
      </c>
      <c r="X519" s="52">
        <v>0</v>
      </c>
      <c r="Y519" s="52">
        <v>152.80000000000001</v>
      </c>
      <c r="Z519" s="52">
        <v>152.80000000000001</v>
      </c>
      <c r="AA519" s="52">
        <v>0</v>
      </c>
      <c r="AB519" s="52">
        <v>0</v>
      </c>
      <c r="AC519" s="52">
        <v>0</v>
      </c>
      <c r="AD519" s="52">
        <v>0</v>
      </c>
    </row>
    <row r="520" spans="1:30" ht="31.2">
      <c r="A520" s="137"/>
      <c r="B520" s="137"/>
      <c r="C520" s="137"/>
      <c r="D520" s="137"/>
      <c r="E520" s="51" t="s">
        <v>208</v>
      </c>
      <c r="F520" s="52">
        <f t="shared" si="23"/>
        <v>76.099999999999994</v>
      </c>
      <c r="G520" s="52">
        <f t="shared" si="22"/>
        <v>0</v>
      </c>
      <c r="H520" s="52">
        <f t="shared" si="22"/>
        <v>0</v>
      </c>
      <c r="I520" s="52">
        <f t="shared" si="22"/>
        <v>0</v>
      </c>
      <c r="J520" s="52">
        <f t="shared" si="22"/>
        <v>65</v>
      </c>
      <c r="K520" s="52">
        <f t="shared" si="22"/>
        <v>11.1</v>
      </c>
      <c r="L520" s="52">
        <f t="shared" si="22"/>
        <v>0</v>
      </c>
      <c r="M520" s="52">
        <v>0</v>
      </c>
      <c r="N520" s="52">
        <v>0</v>
      </c>
      <c r="O520" s="52">
        <v>0</v>
      </c>
      <c r="P520" s="52">
        <v>65</v>
      </c>
      <c r="Q520" s="52">
        <v>11.1</v>
      </c>
      <c r="R520" s="52">
        <v>0</v>
      </c>
      <c r="S520" s="52">
        <v>0</v>
      </c>
      <c r="T520" s="52">
        <v>0</v>
      </c>
      <c r="U520" s="52">
        <v>0</v>
      </c>
      <c r="V520" s="52">
        <v>0</v>
      </c>
      <c r="W520" s="52">
        <v>0</v>
      </c>
      <c r="X520" s="52">
        <v>0</v>
      </c>
      <c r="Y520" s="52">
        <v>0</v>
      </c>
      <c r="Z520" s="52">
        <v>0</v>
      </c>
      <c r="AA520" s="52">
        <v>0</v>
      </c>
      <c r="AB520" s="52">
        <v>0</v>
      </c>
      <c r="AC520" s="52">
        <v>0</v>
      </c>
      <c r="AD520" s="52">
        <v>0</v>
      </c>
    </row>
    <row r="521" spans="1:30">
      <c r="A521" s="137"/>
      <c r="B521" s="137"/>
      <c r="C521" s="137"/>
      <c r="D521" s="137"/>
      <c r="E521" s="51" t="s">
        <v>209</v>
      </c>
      <c r="F521" s="52">
        <f t="shared" si="23"/>
        <v>41.4</v>
      </c>
      <c r="G521" s="52">
        <f t="shared" si="22"/>
        <v>0</v>
      </c>
      <c r="H521" s="52">
        <f t="shared" si="22"/>
        <v>0</v>
      </c>
      <c r="I521" s="52">
        <f t="shared" si="22"/>
        <v>0</v>
      </c>
      <c r="J521" s="52">
        <f t="shared" si="22"/>
        <v>0</v>
      </c>
      <c r="K521" s="52">
        <f t="shared" si="22"/>
        <v>41.4</v>
      </c>
      <c r="L521" s="52">
        <f t="shared" si="22"/>
        <v>0</v>
      </c>
      <c r="M521" s="52">
        <v>0</v>
      </c>
      <c r="N521" s="52">
        <v>0</v>
      </c>
      <c r="O521" s="52">
        <v>0</v>
      </c>
      <c r="P521" s="52">
        <v>0</v>
      </c>
      <c r="Q521" s="52">
        <v>41.4</v>
      </c>
      <c r="R521" s="52">
        <v>0</v>
      </c>
      <c r="S521" s="52">
        <v>0</v>
      </c>
      <c r="T521" s="52">
        <v>0</v>
      </c>
      <c r="U521" s="52">
        <v>0</v>
      </c>
      <c r="V521" s="52">
        <v>0</v>
      </c>
      <c r="W521" s="52">
        <v>0</v>
      </c>
      <c r="X521" s="52">
        <v>0</v>
      </c>
      <c r="Y521" s="52">
        <v>0</v>
      </c>
      <c r="Z521" s="52">
        <v>0</v>
      </c>
      <c r="AA521" s="52">
        <v>0</v>
      </c>
      <c r="AB521" s="52">
        <v>0</v>
      </c>
      <c r="AC521" s="52">
        <v>0</v>
      </c>
      <c r="AD521" s="52">
        <v>0</v>
      </c>
    </row>
    <row r="522" spans="1:30">
      <c r="A522" s="137"/>
      <c r="B522" s="137"/>
      <c r="C522" s="137"/>
      <c r="D522" s="137"/>
      <c r="E522" s="51" t="s">
        <v>55</v>
      </c>
      <c r="F522" s="52">
        <f t="shared" si="23"/>
        <v>1010.7</v>
      </c>
      <c r="G522" s="52">
        <f t="shared" si="22"/>
        <v>0</v>
      </c>
      <c r="H522" s="52">
        <f t="shared" si="22"/>
        <v>0</v>
      </c>
      <c r="I522" s="52">
        <f t="shared" si="22"/>
        <v>0</v>
      </c>
      <c r="J522" s="52">
        <f t="shared" si="22"/>
        <v>863.1</v>
      </c>
      <c r="K522" s="52">
        <f t="shared" si="22"/>
        <v>147.6</v>
      </c>
      <c r="L522" s="52">
        <f t="shared" si="22"/>
        <v>0</v>
      </c>
      <c r="M522" s="52">
        <v>0</v>
      </c>
      <c r="N522" s="52">
        <v>0</v>
      </c>
      <c r="O522" s="52">
        <v>0</v>
      </c>
      <c r="P522" s="52">
        <v>863.1</v>
      </c>
      <c r="Q522" s="52">
        <v>147.6</v>
      </c>
      <c r="R522" s="52">
        <v>0</v>
      </c>
      <c r="S522" s="52">
        <v>0</v>
      </c>
      <c r="T522" s="52">
        <v>0</v>
      </c>
      <c r="U522" s="52">
        <v>0</v>
      </c>
      <c r="V522" s="52">
        <v>0</v>
      </c>
      <c r="W522" s="52">
        <v>0</v>
      </c>
      <c r="X522" s="52">
        <v>0</v>
      </c>
      <c r="Y522" s="52">
        <v>0</v>
      </c>
      <c r="Z522" s="52">
        <v>0</v>
      </c>
      <c r="AA522" s="52">
        <v>0</v>
      </c>
      <c r="AB522" s="52">
        <v>0</v>
      </c>
      <c r="AC522" s="52">
        <v>0</v>
      </c>
      <c r="AD522" s="52">
        <v>0</v>
      </c>
    </row>
    <row r="523" spans="1:30" ht="62.4">
      <c r="A523" s="137"/>
      <c r="B523" s="137"/>
      <c r="C523" s="137"/>
      <c r="D523" s="51" t="s">
        <v>210</v>
      </c>
      <c r="E523" s="51" t="s">
        <v>233</v>
      </c>
      <c r="F523" s="52">
        <f t="shared" si="23"/>
        <v>132.4</v>
      </c>
      <c r="G523" s="52">
        <f t="shared" si="22"/>
        <v>102.5</v>
      </c>
      <c r="H523" s="52">
        <f t="shared" si="22"/>
        <v>102.5</v>
      </c>
      <c r="I523" s="52">
        <f t="shared" si="22"/>
        <v>0</v>
      </c>
      <c r="J523" s="52">
        <f t="shared" si="22"/>
        <v>25.5</v>
      </c>
      <c r="K523" s="52">
        <f t="shared" si="22"/>
        <v>4.4000000000000004</v>
      </c>
      <c r="L523" s="52">
        <f t="shared" si="22"/>
        <v>0</v>
      </c>
      <c r="M523" s="52">
        <v>0</v>
      </c>
      <c r="N523" s="52">
        <v>0</v>
      </c>
      <c r="O523" s="52">
        <v>0</v>
      </c>
      <c r="P523" s="52">
        <v>25.5</v>
      </c>
      <c r="Q523" s="52">
        <v>4.4000000000000004</v>
      </c>
      <c r="R523" s="52">
        <v>0</v>
      </c>
      <c r="S523" s="52">
        <v>0</v>
      </c>
      <c r="T523" s="52">
        <v>0</v>
      </c>
      <c r="U523" s="52">
        <v>0</v>
      </c>
      <c r="V523" s="52">
        <v>0</v>
      </c>
      <c r="W523" s="52">
        <v>0</v>
      </c>
      <c r="X523" s="52">
        <v>0</v>
      </c>
      <c r="Y523" s="52">
        <v>102.5</v>
      </c>
      <c r="Z523" s="52">
        <v>102.5</v>
      </c>
      <c r="AA523" s="52">
        <v>0</v>
      </c>
      <c r="AB523" s="52">
        <v>0</v>
      </c>
      <c r="AC523" s="52">
        <v>0</v>
      </c>
      <c r="AD523" s="52">
        <v>0</v>
      </c>
    </row>
    <row r="524" spans="1:30">
      <c r="A524" s="137"/>
      <c r="B524" s="137"/>
      <c r="C524" s="137"/>
      <c r="D524" s="137" t="s">
        <v>211</v>
      </c>
      <c r="E524" s="137" t="s">
        <v>197</v>
      </c>
      <c r="F524" s="52">
        <f t="shared" si="23"/>
        <v>0</v>
      </c>
      <c r="G524" s="52">
        <f t="shared" si="22"/>
        <v>0</v>
      </c>
      <c r="H524" s="52">
        <f t="shared" si="22"/>
        <v>0</v>
      </c>
      <c r="I524" s="52">
        <f t="shared" si="22"/>
        <v>0</v>
      </c>
      <c r="J524" s="52">
        <f t="shared" si="22"/>
        <v>0</v>
      </c>
      <c r="K524" s="52">
        <f t="shared" si="22"/>
        <v>0</v>
      </c>
      <c r="L524" s="52">
        <f t="shared" si="22"/>
        <v>0</v>
      </c>
      <c r="M524" s="52">
        <v>0</v>
      </c>
      <c r="N524" s="52">
        <v>0</v>
      </c>
      <c r="O524" s="52">
        <v>0</v>
      </c>
      <c r="P524" s="52">
        <v>0</v>
      </c>
      <c r="Q524" s="52">
        <v>0</v>
      </c>
      <c r="R524" s="52">
        <v>0</v>
      </c>
      <c r="S524" s="52">
        <v>0</v>
      </c>
      <c r="T524" s="52">
        <v>0</v>
      </c>
      <c r="U524" s="52">
        <v>0</v>
      </c>
      <c r="V524" s="52">
        <v>0</v>
      </c>
      <c r="W524" s="52">
        <v>0</v>
      </c>
      <c r="X524" s="52">
        <v>0</v>
      </c>
      <c r="Y524" s="52">
        <v>0</v>
      </c>
      <c r="Z524" s="52">
        <v>0</v>
      </c>
      <c r="AA524" s="52">
        <v>0</v>
      </c>
      <c r="AB524" s="52">
        <v>0</v>
      </c>
      <c r="AC524" s="52">
        <v>0</v>
      </c>
      <c r="AD524" s="52">
        <v>0</v>
      </c>
    </row>
    <row r="525" spans="1:30">
      <c r="A525" s="137"/>
      <c r="B525" s="137"/>
      <c r="C525" s="137" t="s">
        <v>212</v>
      </c>
      <c r="D525" s="137" t="s">
        <v>58</v>
      </c>
      <c r="E525" s="137" t="s">
        <v>197</v>
      </c>
      <c r="F525" s="52">
        <f t="shared" si="23"/>
        <v>27722.6</v>
      </c>
      <c r="G525" s="52">
        <f t="shared" si="22"/>
        <v>27722.6</v>
      </c>
      <c r="H525" s="52">
        <f t="shared" si="22"/>
        <v>27722.6</v>
      </c>
      <c r="I525" s="52">
        <f t="shared" si="22"/>
        <v>0</v>
      </c>
      <c r="J525" s="52">
        <f t="shared" si="22"/>
        <v>0</v>
      </c>
      <c r="K525" s="52">
        <f t="shared" si="22"/>
        <v>0</v>
      </c>
      <c r="L525" s="52">
        <f t="shared" si="22"/>
        <v>0</v>
      </c>
      <c r="M525" s="52">
        <v>68.5</v>
      </c>
      <c r="N525" s="52">
        <v>68.5</v>
      </c>
      <c r="O525" s="52">
        <v>0</v>
      </c>
      <c r="P525" s="52">
        <v>0</v>
      </c>
      <c r="Q525" s="52">
        <v>0</v>
      </c>
      <c r="R525" s="52">
        <v>0</v>
      </c>
      <c r="S525" s="52">
        <v>0</v>
      </c>
      <c r="T525" s="52">
        <v>0</v>
      </c>
      <c r="U525" s="52">
        <v>0</v>
      </c>
      <c r="V525" s="52">
        <v>0</v>
      </c>
      <c r="W525" s="52">
        <v>0</v>
      </c>
      <c r="X525" s="52">
        <v>0</v>
      </c>
      <c r="Y525" s="52">
        <v>27654.1</v>
      </c>
      <c r="Z525" s="52">
        <v>27654.1</v>
      </c>
      <c r="AA525" s="52">
        <v>0</v>
      </c>
      <c r="AB525" s="52">
        <v>0</v>
      </c>
      <c r="AC525" s="52">
        <v>0</v>
      </c>
      <c r="AD525" s="52">
        <v>0</v>
      </c>
    </row>
    <row r="526" spans="1:30">
      <c r="A526" s="137"/>
      <c r="B526" s="137"/>
      <c r="C526" s="137"/>
      <c r="D526" s="137" t="s">
        <v>199</v>
      </c>
      <c r="E526" s="51" t="s">
        <v>213</v>
      </c>
      <c r="F526" s="52">
        <f t="shared" si="23"/>
        <v>0</v>
      </c>
      <c r="G526" s="52">
        <f t="shared" si="22"/>
        <v>0</v>
      </c>
      <c r="H526" s="52">
        <f t="shared" si="22"/>
        <v>0</v>
      </c>
      <c r="I526" s="52">
        <f t="shared" si="22"/>
        <v>0</v>
      </c>
      <c r="J526" s="52">
        <f t="shared" si="22"/>
        <v>0</v>
      </c>
      <c r="K526" s="52">
        <f t="shared" si="22"/>
        <v>0</v>
      </c>
      <c r="L526" s="52">
        <f t="shared" si="22"/>
        <v>0</v>
      </c>
      <c r="M526" s="52">
        <v>0</v>
      </c>
      <c r="N526" s="52">
        <v>0</v>
      </c>
      <c r="O526" s="52">
        <v>0</v>
      </c>
      <c r="P526" s="52">
        <v>0</v>
      </c>
      <c r="Q526" s="52">
        <v>0</v>
      </c>
      <c r="R526" s="52">
        <v>0</v>
      </c>
      <c r="S526" s="52">
        <v>0</v>
      </c>
      <c r="T526" s="52">
        <v>0</v>
      </c>
      <c r="U526" s="52">
        <v>0</v>
      </c>
      <c r="V526" s="52">
        <v>0</v>
      </c>
      <c r="W526" s="52">
        <v>0</v>
      </c>
      <c r="X526" s="52">
        <v>0</v>
      </c>
      <c r="Y526" s="52">
        <v>0</v>
      </c>
      <c r="Z526" s="52">
        <v>0</v>
      </c>
      <c r="AA526" s="52">
        <v>0</v>
      </c>
      <c r="AB526" s="52">
        <v>0</v>
      </c>
      <c r="AC526" s="52">
        <v>0</v>
      </c>
      <c r="AD526" s="52">
        <v>0</v>
      </c>
    </row>
    <row r="527" spans="1:30">
      <c r="A527" s="137"/>
      <c r="B527" s="137"/>
      <c r="C527" s="137"/>
      <c r="D527" s="137"/>
      <c r="E527" s="51" t="s">
        <v>55</v>
      </c>
      <c r="F527" s="52">
        <f t="shared" si="23"/>
        <v>7926.2</v>
      </c>
      <c r="G527" s="52">
        <f t="shared" si="22"/>
        <v>7926.2</v>
      </c>
      <c r="H527" s="52">
        <f t="shared" si="22"/>
        <v>7926.2</v>
      </c>
      <c r="I527" s="52">
        <f t="shared" si="22"/>
        <v>0</v>
      </c>
      <c r="J527" s="52">
        <f t="shared" si="22"/>
        <v>0</v>
      </c>
      <c r="K527" s="52">
        <f t="shared" si="22"/>
        <v>0</v>
      </c>
      <c r="L527" s="52">
        <f t="shared" si="22"/>
        <v>0</v>
      </c>
      <c r="M527" s="52">
        <v>0</v>
      </c>
      <c r="N527" s="52">
        <v>0</v>
      </c>
      <c r="O527" s="52">
        <v>0</v>
      </c>
      <c r="P527" s="52">
        <v>0</v>
      </c>
      <c r="Q527" s="52">
        <v>0</v>
      </c>
      <c r="R527" s="52">
        <v>0</v>
      </c>
      <c r="S527" s="52">
        <v>0</v>
      </c>
      <c r="T527" s="52">
        <v>0</v>
      </c>
      <c r="U527" s="52">
        <v>0</v>
      </c>
      <c r="V527" s="52">
        <v>0</v>
      </c>
      <c r="W527" s="52">
        <v>0</v>
      </c>
      <c r="X527" s="52">
        <v>0</v>
      </c>
      <c r="Y527" s="52">
        <v>7926.2</v>
      </c>
      <c r="Z527" s="52">
        <v>7926.2</v>
      </c>
      <c r="AA527" s="52">
        <v>0</v>
      </c>
      <c r="AB527" s="52">
        <v>0</v>
      </c>
      <c r="AC527" s="52">
        <v>0</v>
      </c>
      <c r="AD527" s="52">
        <v>0</v>
      </c>
    </row>
    <row r="528" spans="1:30">
      <c r="A528" s="137"/>
      <c r="B528" s="137"/>
      <c r="C528" s="137"/>
      <c r="D528" s="137" t="s">
        <v>112</v>
      </c>
      <c r="E528" s="137" t="s">
        <v>197</v>
      </c>
      <c r="F528" s="52">
        <f t="shared" si="23"/>
        <v>566.1</v>
      </c>
      <c r="G528" s="52">
        <f t="shared" si="22"/>
        <v>566.1</v>
      </c>
      <c r="H528" s="52">
        <f t="shared" si="22"/>
        <v>566.1</v>
      </c>
      <c r="I528" s="52">
        <f t="shared" si="22"/>
        <v>0</v>
      </c>
      <c r="J528" s="52">
        <f t="shared" si="22"/>
        <v>0</v>
      </c>
      <c r="K528" s="52">
        <f t="shared" si="22"/>
        <v>0</v>
      </c>
      <c r="L528" s="52">
        <f t="shared" si="22"/>
        <v>0</v>
      </c>
      <c r="M528" s="52">
        <v>0</v>
      </c>
      <c r="N528" s="52">
        <v>0</v>
      </c>
      <c r="O528" s="52">
        <v>0</v>
      </c>
      <c r="P528" s="52">
        <v>0</v>
      </c>
      <c r="Q528" s="52">
        <v>0</v>
      </c>
      <c r="R528" s="52">
        <v>0</v>
      </c>
      <c r="S528" s="52">
        <v>0</v>
      </c>
      <c r="T528" s="52">
        <v>0</v>
      </c>
      <c r="U528" s="52">
        <v>0</v>
      </c>
      <c r="V528" s="52">
        <v>0</v>
      </c>
      <c r="W528" s="52">
        <v>0</v>
      </c>
      <c r="X528" s="52">
        <v>0</v>
      </c>
      <c r="Y528" s="52">
        <v>566.1</v>
      </c>
      <c r="Z528" s="52">
        <v>566.1</v>
      </c>
      <c r="AA528" s="52">
        <v>0</v>
      </c>
      <c r="AB528" s="52">
        <v>0</v>
      </c>
      <c r="AC528" s="52">
        <v>0</v>
      </c>
      <c r="AD528" s="52">
        <v>0</v>
      </c>
    </row>
    <row r="529" spans="1:30">
      <c r="A529" s="137"/>
      <c r="B529" s="137"/>
      <c r="C529" s="137"/>
      <c r="D529" s="137" t="s">
        <v>194</v>
      </c>
      <c r="E529" s="137" t="s">
        <v>197</v>
      </c>
      <c r="F529" s="52">
        <f t="shared" si="23"/>
        <v>425.9</v>
      </c>
      <c r="G529" s="52">
        <f t="shared" si="22"/>
        <v>425.9</v>
      </c>
      <c r="H529" s="52">
        <f t="shared" si="22"/>
        <v>425.9</v>
      </c>
      <c r="I529" s="52">
        <f t="shared" si="22"/>
        <v>0</v>
      </c>
      <c r="J529" s="52">
        <f t="shared" si="22"/>
        <v>0</v>
      </c>
      <c r="K529" s="52">
        <f t="shared" si="22"/>
        <v>0</v>
      </c>
      <c r="L529" s="52">
        <f t="shared" si="22"/>
        <v>0</v>
      </c>
      <c r="M529" s="52">
        <v>0</v>
      </c>
      <c r="N529" s="52">
        <v>0</v>
      </c>
      <c r="O529" s="52">
        <v>0</v>
      </c>
      <c r="P529" s="52">
        <v>0</v>
      </c>
      <c r="Q529" s="52">
        <v>0</v>
      </c>
      <c r="R529" s="52">
        <v>0</v>
      </c>
      <c r="S529" s="52">
        <v>0</v>
      </c>
      <c r="T529" s="52">
        <v>0</v>
      </c>
      <c r="U529" s="52">
        <v>0</v>
      </c>
      <c r="V529" s="52">
        <v>0</v>
      </c>
      <c r="W529" s="52">
        <v>0</v>
      </c>
      <c r="X529" s="52">
        <v>0</v>
      </c>
      <c r="Y529" s="52">
        <v>425.9</v>
      </c>
      <c r="Z529" s="52">
        <v>425.9</v>
      </c>
      <c r="AA529" s="52">
        <v>0</v>
      </c>
      <c r="AB529" s="52">
        <v>0</v>
      </c>
      <c r="AC529" s="52">
        <v>0</v>
      </c>
      <c r="AD529" s="52">
        <v>0</v>
      </c>
    </row>
    <row r="530" spans="1:30">
      <c r="A530" s="137"/>
      <c r="B530" s="137"/>
      <c r="C530" s="137"/>
      <c r="D530" s="137" t="s">
        <v>200</v>
      </c>
      <c r="E530" s="51" t="s">
        <v>214</v>
      </c>
      <c r="F530" s="52">
        <f t="shared" si="23"/>
        <v>7946.7</v>
      </c>
      <c r="G530" s="52">
        <f t="shared" si="22"/>
        <v>7946.7</v>
      </c>
      <c r="H530" s="52">
        <f t="shared" si="22"/>
        <v>7946.7</v>
      </c>
      <c r="I530" s="52">
        <f t="shared" si="22"/>
        <v>0</v>
      </c>
      <c r="J530" s="52">
        <f t="shared" si="22"/>
        <v>0</v>
      </c>
      <c r="K530" s="52">
        <f t="shared" si="22"/>
        <v>0</v>
      </c>
      <c r="L530" s="52">
        <f t="shared" si="22"/>
        <v>0</v>
      </c>
      <c r="M530" s="52">
        <v>0</v>
      </c>
      <c r="N530" s="52">
        <v>0</v>
      </c>
      <c r="O530" s="52">
        <v>0</v>
      </c>
      <c r="P530" s="52">
        <v>0</v>
      </c>
      <c r="Q530" s="52">
        <v>0</v>
      </c>
      <c r="R530" s="52">
        <v>0</v>
      </c>
      <c r="S530" s="52">
        <v>0</v>
      </c>
      <c r="T530" s="52">
        <v>0</v>
      </c>
      <c r="U530" s="52">
        <v>0</v>
      </c>
      <c r="V530" s="52">
        <v>0</v>
      </c>
      <c r="W530" s="52">
        <v>0</v>
      </c>
      <c r="X530" s="52">
        <v>0</v>
      </c>
      <c r="Y530" s="52">
        <v>7946.7</v>
      </c>
      <c r="Z530" s="52">
        <v>7946.7</v>
      </c>
      <c r="AA530" s="52">
        <v>0</v>
      </c>
      <c r="AB530" s="52">
        <v>0</v>
      </c>
      <c r="AC530" s="52">
        <v>0</v>
      </c>
      <c r="AD530" s="52">
        <v>0</v>
      </c>
    </row>
    <row r="531" spans="1:30" ht="31.2">
      <c r="A531" s="137"/>
      <c r="B531" s="137"/>
      <c r="C531" s="137"/>
      <c r="D531" s="137"/>
      <c r="E531" s="51" t="s">
        <v>215</v>
      </c>
      <c r="F531" s="52">
        <f t="shared" si="23"/>
        <v>544.6</v>
      </c>
      <c r="G531" s="52">
        <f t="shared" ref="G531:L573" si="24">SUM(M531,S531,Y531)</f>
        <v>544.6</v>
      </c>
      <c r="H531" s="52">
        <f t="shared" si="24"/>
        <v>544.6</v>
      </c>
      <c r="I531" s="52">
        <f t="shared" si="24"/>
        <v>0</v>
      </c>
      <c r="J531" s="52">
        <f t="shared" si="24"/>
        <v>0</v>
      </c>
      <c r="K531" s="52">
        <f t="shared" si="24"/>
        <v>0</v>
      </c>
      <c r="L531" s="52">
        <f t="shared" si="24"/>
        <v>0</v>
      </c>
      <c r="M531" s="52">
        <v>0</v>
      </c>
      <c r="N531" s="52">
        <v>0</v>
      </c>
      <c r="O531" s="52">
        <v>0</v>
      </c>
      <c r="P531" s="52">
        <v>0</v>
      </c>
      <c r="Q531" s="52">
        <v>0</v>
      </c>
      <c r="R531" s="52">
        <v>0</v>
      </c>
      <c r="S531" s="52">
        <v>0</v>
      </c>
      <c r="T531" s="52">
        <v>0</v>
      </c>
      <c r="U531" s="52">
        <v>0</v>
      </c>
      <c r="V531" s="52">
        <v>0</v>
      </c>
      <c r="W531" s="52">
        <v>0</v>
      </c>
      <c r="X531" s="52">
        <v>0</v>
      </c>
      <c r="Y531" s="52">
        <v>544.6</v>
      </c>
      <c r="Z531" s="52">
        <v>544.6</v>
      </c>
      <c r="AA531" s="52">
        <v>0</v>
      </c>
      <c r="AB531" s="52">
        <v>0</v>
      </c>
      <c r="AC531" s="52">
        <v>0</v>
      </c>
      <c r="AD531" s="52">
        <v>0</v>
      </c>
    </row>
    <row r="532" spans="1:30">
      <c r="A532" s="137"/>
      <c r="B532" s="137"/>
      <c r="C532" s="137"/>
      <c r="D532" s="137"/>
      <c r="E532" s="51" t="s">
        <v>216</v>
      </c>
      <c r="F532" s="52">
        <f t="shared" si="23"/>
        <v>774</v>
      </c>
      <c r="G532" s="52">
        <f t="shared" si="24"/>
        <v>774</v>
      </c>
      <c r="H532" s="52">
        <f t="shared" si="24"/>
        <v>774</v>
      </c>
      <c r="I532" s="52">
        <f t="shared" si="24"/>
        <v>0</v>
      </c>
      <c r="J532" s="52">
        <f t="shared" si="24"/>
        <v>0</v>
      </c>
      <c r="K532" s="52">
        <f t="shared" si="24"/>
        <v>0</v>
      </c>
      <c r="L532" s="52">
        <f t="shared" si="24"/>
        <v>0</v>
      </c>
      <c r="M532" s="52">
        <v>0</v>
      </c>
      <c r="N532" s="52">
        <v>0</v>
      </c>
      <c r="O532" s="52">
        <v>0</v>
      </c>
      <c r="P532" s="52">
        <v>0</v>
      </c>
      <c r="Q532" s="52">
        <v>0</v>
      </c>
      <c r="R532" s="52">
        <v>0</v>
      </c>
      <c r="S532" s="52">
        <v>0</v>
      </c>
      <c r="T532" s="52">
        <v>0</v>
      </c>
      <c r="U532" s="52">
        <v>0</v>
      </c>
      <c r="V532" s="52">
        <v>0</v>
      </c>
      <c r="W532" s="52">
        <v>0</v>
      </c>
      <c r="X532" s="52">
        <v>0</v>
      </c>
      <c r="Y532" s="52">
        <v>774</v>
      </c>
      <c r="Z532" s="52">
        <v>774</v>
      </c>
      <c r="AA532" s="52">
        <v>0</v>
      </c>
      <c r="AB532" s="52">
        <v>0</v>
      </c>
      <c r="AC532" s="52">
        <v>0</v>
      </c>
      <c r="AD532" s="52">
        <v>0</v>
      </c>
    </row>
    <row r="533" spans="1:30">
      <c r="A533" s="137"/>
      <c r="B533" s="137"/>
      <c r="C533" s="137"/>
      <c r="D533" s="137"/>
      <c r="E533" s="51" t="s">
        <v>55</v>
      </c>
      <c r="F533" s="52">
        <f t="shared" si="23"/>
        <v>639.1</v>
      </c>
      <c r="G533" s="52">
        <f t="shared" si="24"/>
        <v>639.1</v>
      </c>
      <c r="H533" s="52">
        <f t="shared" si="24"/>
        <v>639.1</v>
      </c>
      <c r="I533" s="52">
        <f t="shared" si="24"/>
        <v>0</v>
      </c>
      <c r="J533" s="52">
        <f t="shared" si="24"/>
        <v>0</v>
      </c>
      <c r="K533" s="52">
        <f t="shared" si="24"/>
        <v>0</v>
      </c>
      <c r="L533" s="52">
        <f t="shared" si="24"/>
        <v>0</v>
      </c>
      <c r="M533" s="52">
        <v>0</v>
      </c>
      <c r="N533" s="52">
        <v>0</v>
      </c>
      <c r="O533" s="52">
        <v>0</v>
      </c>
      <c r="P533" s="52">
        <v>0</v>
      </c>
      <c r="Q533" s="52">
        <v>0</v>
      </c>
      <c r="R533" s="52">
        <v>0</v>
      </c>
      <c r="S533" s="52">
        <v>0</v>
      </c>
      <c r="T533" s="52">
        <v>0</v>
      </c>
      <c r="U533" s="52">
        <v>0</v>
      </c>
      <c r="V533" s="52">
        <v>0</v>
      </c>
      <c r="W533" s="52">
        <v>0</v>
      </c>
      <c r="X533" s="52">
        <v>0</v>
      </c>
      <c r="Y533" s="52">
        <v>639.1</v>
      </c>
      <c r="Z533" s="52">
        <v>639.1</v>
      </c>
      <c r="AA533" s="52">
        <v>0</v>
      </c>
      <c r="AB533" s="52">
        <v>0</v>
      </c>
      <c r="AC533" s="52">
        <v>0</v>
      </c>
      <c r="AD533" s="52">
        <v>0</v>
      </c>
    </row>
    <row r="534" spans="1:30">
      <c r="A534" s="137"/>
      <c r="B534" s="137"/>
      <c r="C534" s="137"/>
      <c r="D534" s="137" t="s">
        <v>201</v>
      </c>
      <c r="E534" s="137" t="s">
        <v>197</v>
      </c>
      <c r="F534" s="52">
        <f t="shared" si="23"/>
        <v>0</v>
      </c>
      <c r="G534" s="52">
        <f t="shared" si="24"/>
        <v>0</v>
      </c>
      <c r="H534" s="52">
        <f t="shared" si="24"/>
        <v>0</v>
      </c>
      <c r="I534" s="52">
        <f t="shared" si="24"/>
        <v>0</v>
      </c>
      <c r="J534" s="52">
        <f t="shared" si="24"/>
        <v>0</v>
      </c>
      <c r="K534" s="52">
        <f t="shared" si="24"/>
        <v>0</v>
      </c>
      <c r="L534" s="52">
        <f t="shared" si="24"/>
        <v>0</v>
      </c>
      <c r="M534" s="52">
        <v>0</v>
      </c>
      <c r="N534" s="52">
        <v>0</v>
      </c>
      <c r="O534" s="52">
        <v>0</v>
      </c>
      <c r="P534" s="52">
        <v>0</v>
      </c>
      <c r="Q534" s="52">
        <v>0</v>
      </c>
      <c r="R534" s="52">
        <v>0</v>
      </c>
      <c r="S534" s="52">
        <v>0</v>
      </c>
      <c r="T534" s="52">
        <v>0</v>
      </c>
      <c r="U534" s="52">
        <v>0</v>
      </c>
      <c r="V534" s="52">
        <v>0</v>
      </c>
      <c r="W534" s="52">
        <v>0</v>
      </c>
      <c r="X534" s="52">
        <v>0</v>
      </c>
      <c r="Y534" s="52">
        <v>0</v>
      </c>
      <c r="Z534" s="52">
        <v>0</v>
      </c>
      <c r="AA534" s="52">
        <v>0</v>
      </c>
      <c r="AB534" s="52">
        <v>0</v>
      </c>
      <c r="AC534" s="52">
        <v>0</v>
      </c>
      <c r="AD534" s="52">
        <v>0</v>
      </c>
    </row>
    <row r="535" spans="1:30">
      <c r="A535" s="137"/>
      <c r="B535" s="137"/>
      <c r="C535" s="137"/>
      <c r="D535" s="137" t="s">
        <v>217</v>
      </c>
      <c r="E535" s="137" t="s">
        <v>197</v>
      </c>
      <c r="F535" s="52">
        <f t="shared" si="23"/>
        <v>1772.2</v>
      </c>
      <c r="G535" s="52">
        <f t="shared" si="24"/>
        <v>1772.2</v>
      </c>
      <c r="H535" s="52">
        <f t="shared" si="24"/>
        <v>1772.2</v>
      </c>
      <c r="I535" s="52">
        <f t="shared" si="24"/>
        <v>0</v>
      </c>
      <c r="J535" s="52">
        <f t="shared" si="24"/>
        <v>0</v>
      </c>
      <c r="K535" s="52">
        <f t="shared" si="24"/>
        <v>0</v>
      </c>
      <c r="L535" s="52">
        <f t="shared" si="24"/>
        <v>0</v>
      </c>
      <c r="M535" s="52">
        <v>0</v>
      </c>
      <c r="N535" s="52">
        <v>0</v>
      </c>
      <c r="O535" s="52">
        <v>0</v>
      </c>
      <c r="P535" s="52">
        <v>0</v>
      </c>
      <c r="Q535" s="52">
        <v>0</v>
      </c>
      <c r="R535" s="52">
        <v>0</v>
      </c>
      <c r="S535" s="52">
        <v>0</v>
      </c>
      <c r="T535" s="52">
        <v>0</v>
      </c>
      <c r="U535" s="52">
        <v>0</v>
      </c>
      <c r="V535" s="52">
        <v>0</v>
      </c>
      <c r="W535" s="52">
        <v>0</v>
      </c>
      <c r="X535" s="52">
        <v>0</v>
      </c>
      <c r="Y535" s="52">
        <v>1772.2</v>
      </c>
      <c r="Z535" s="52">
        <v>1772.2</v>
      </c>
      <c r="AA535" s="52">
        <v>0</v>
      </c>
      <c r="AB535" s="52">
        <v>0</v>
      </c>
      <c r="AC535" s="52">
        <v>0</v>
      </c>
      <c r="AD535" s="52">
        <v>0</v>
      </c>
    </row>
    <row r="536" spans="1:30">
      <c r="A536" s="137"/>
      <c r="B536" s="137"/>
      <c r="C536" s="137"/>
      <c r="D536" s="137" t="s">
        <v>218</v>
      </c>
      <c r="E536" s="137" t="s">
        <v>197</v>
      </c>
      <c r="F536" s="52">
        <f t="shared" si="23"/>
        <v>619</v>
      </c>
      <c r="G536" s="52">
        <f t="shared" si="24"/>
        <v>619</v>
      </c>
      <c r="H536" s="52">
        <f t="shared" si="24"/>
        <v>619</v>
      </c>
      <c r="I536" s="52">
        <f t="shared" si="24"/>
        <v>0</v>
      </c>
      <c r="J536" s="52">
        <f t="shared" si="24"/>
        <v>0</v>
      </c>
      <c r="K536" s="52">
        <f t="shared" si="24"/>
        <v>0</v>
      </c>
      <c r="L536" s="52">
        <f t="shared" si="24"/>
        <v>0</v>
      </c>
      <c r="M536" s="52">
        <v>0</v>
      </c>
      <c r="N536" s="52">
        <v>0</v>
      </c>
      <c r="O536" s="52">
        <v>0</v>
      </c>
      <c r="P536" s="52">
        <v>0</v>
      </c>
      <c r="Q536" s="52">
        <v>0</v>
      </c>
      <c r="R536" s="52">
        <v>0</v>
      </c>
      <c r="S536" s="52">
        <v>0</v>
      </c>
      <c r="T536" s="52">
        <v>0</v>
      </c>
      <c r="U536" s="52">
        <v>0</v>
      </c>
      <c r="V536" s="52">
        <v>0</v>
      </c>
      <c r="W536" s="52">
        <v>0</v>
      </c>
      <c r="X536" s="52">
        <v>0</v>
      </c>
      <c r="Y536" s="52">
        <v>619</v>
      </c>
      <c r="Z536" s="52">
        <v>619</v>
      </c>
      <c r="AA536" s="52">
        <v>0</v>
      </c>
      <c r="AB536" s="52">
        <v>0</v>
      </c>
      <c r="AC536" s="52">
        <v>0</v>
      </c>
      <c r="AD536" s="52">
        <v>0</v>
      </c>
    </row>
    <row r="537" spans="1:30">
      <c r="A537" s="137"/>
      <c r="B537" s="137"/>
      <c r="C537" s="137"/>
      <c r="D537" s="137" t="s">
        <v>202</v>
      </c>
      <c r="E537" s="137" t="s">
        <v>197</v>
      </c>
      <c r="F537" s="52">
        <f t="shared" si="23"/>
        <v>0</v>
      </c>
      <c r="G537" s="52">
        <f t="shared" si="24"/>
        <v>0</v>
      </c>
      <c r="H537" s="52">
        <f t="shared" si="24"/>
        <v>0</v>
      </c>
      <c r="I537" s="52">
        <f t="shared" si="24"/>
        <v>0</v>
      </c>
      <c r="J537" s="52">
        <f t="shared" si="24"/>
        <v>0</v>
      </c>
      <c r="K537" s="52">
        <f t="shared" si="24"/>
        <v>0</v>
      </c>
      <c r="L537" s="52">
        <f t="shared" si="24"/>
        <v>0</v>
      </c>
      <c r="M537" s="52">
        <v>0</v>
      </c>
      <c r="N537" s="52">
        <v>0</v>
      </c>
      <c r="O537" s="52">
        <v>0</v>
      </c>
      <c r="P537" s="52">
        <v>0</v>
      </c>
      <c r="Q537" s="52">
        <v>0</v>
      </c>
      <c r="R537" s="52">
        <v>0</v>
      </c>
      <c r="S537" s="52">
        <v>0</v>
      </c>
      <c r="T537" s="52">
        <v>0</v>
      </c>
      <c r="U537" s="52">
        <v>0</v>
      </c>
      <c r="V537" s="52">
        <v>0</v>
      </c>
      <c r="W537" s="52">
        <v>0</v>
      </c>
      <c r="X537" s="52">
        <v>0</v>
      </c>
      <c r="Y537" s="52">
        <v>0</v>
      </c>
      <c r="Z537" s="52">
        <v>0</v>
      </c>
      <c r="AA537" s="52">
        <v>0</v>
      </c>
      <c r="AB537" s="52">
        <v>0</v>
      </c>
      <c r="AC537" s="52">
        <v>0</v>
      </c>
      <c r="AD537" s="52">
        <v>0</v>
      </c>
    </row>
    <row r="538" spans="1:30">
      <c r="A538" s="137"/>
      <c r="B538" s="137"/>
      <c r="C538" s="137"/>
      <c r="D538" s="137" t="s">
        <v>235</v>
      </c>
      <c r="E538" s="137" t="s">
        <v>197</v>
      </c>
      <c r="F538" s="52">
        <f t="shared" si="23"/>
        <v>25.6</v>
      </c>
      <c r="G538" s="52">
        <f t="shared" si="24"/>
        <v>25.6</v>
      </c>
      <c r="H538" s="52">
        <f t="shared" si="24"/>
        <v>25.6</v>
      </c>
      <c r="I538" s="52">
        <f t="shared" si="24"/>
        <v>0</v>
      </c>
      <c r="J538" s="52">
        <f t="shared" si="24"/>
        <v>0</v>
      </c>
      <c r="K538" s="52">
        <f t="shared" si="24"/>
        <v>0</v>
      </c>
      <c r="L538" s="52">
        <f t="shared" si="24"/>
        <v>0</v>
      </c>
      <c r="M538" s="52">
        <v>0</v>
      </c>
      <c r="N538" s="52">
        <v>0</v>
      </c>
      <c r="O538" s="52">
        <v>0</v>
      </c>
      <c r="P538" s="52">
        <v>0</v>
      </c>
      <c r="Q538" s="52">
        <v>0</v>
      </c>
      <c r="R538" s="52">
        <v>0</v>
      </c>
      <c r="S538" s="52">
        <v>0</v>
      </c>
      <c r="T538" s="52">
        <v>0</v>
      </c>
      <c r="U538" s="52">
        <v>0</v>
      </c>
      <c r="V538" s="52">
        <v>0</v>
      </c>
      <c r="W538" s="52">
        <v>0</v>
      </c>
      <c r="X538" s="52">
        <v>0</v>
      </c>
      <c r="Y538" s="52">
        <v>25.6</v>
      </c>
      <c r="Z538" s="52">
        <v>25.6</v>
      </c>
      <c r="AA538" s="52">
        <v>0</v>
      </c>
      <c r="AB538" s="52">
        <v>0</v>
      </c>
      <c r="AC538" s="52">
        <v>0</v>
      </c>
      <c r="AD538" s="52">
        <v>0</v>
      </c>
    </row>
    <row r="539" spans="1:30">
      <c r="A539" s="137"/>
      <c r="B539" s="137"/>
      <c r="C539" s="137"/>
      <c r="D539" s="137" t="s">
        <v>220</v>
      </c>
      <c r="E539" s="137" t="s">
        <v>197</v>
      </c>
      <c r="F539" s="52">
        <f t="shared" si="23"/>
        <v>21.4</v>
      </c>
      <c r="G539" s="52">
        <f t="shared" si="24"/>
        <v>21.4</v>
      </c>
      <c r="H539" s="52">
        <f t="shared" si="24"/>
        <v>21.4</v>
      </c>
      <c r="I539" s="52">
        <f t="shared" si="24"/>
        <v>0</v>
      </c>
      <c r="J539" s="52">
        <f t="shared" si="24"/>
        <v>0</v>
      </c>
      <c r="K539" s="52">
        <f t="shared" si="24"/>
        <v>0</v>
      </c>
      <c r="L539" s="52">
        <f t="shared" si="24"/>
        <v>0</v>
      </c>
      <c r="M539" s="52">
        <v>0</v>
      </c>
      <c r="N539" s="52">
        <v>0</v>
      </c>
      <c r="O539" s="52">
        <v>0</v>
      </c>
      <c r="P539" s="52">
        <v>0</v>
      </c>
      <c r="Q539" s="52">
        <v>0</v>
      </c>
      <c r="R539" s="52">
        <v>0</v>
      </c>
      <c r="S539" s="52">
        <v>0</v>
      </c>
      <c r="T539" s="52">
        <v>0</v>
      </c>
      <c r="U539" s="52">
        <v>0</v>
      </c>
      <c r="V539" s="52">
        <v>0</v>
      </c>
      <c r="W539" s="52">
        <v>0</v>
      </c>
      <c r="X539" s="52">
        <v>0</v>
      </c>
      <c r="Y539" s="52">
        <v>21.4</v>
      </c>
      <c r="Z539" s="52">
        <v>21.4</v>
      </c>
      <c r="AA539" s="52">
        <v>0</v>
      </c>
      <c r="AB539" s="52">
        <v>0</v>
      </c>
      <c r="AC539" s="52">
        <v>0</v>
      </c>
      <c r="AD539" s="52">
        <v>0</v>
      </c>
    </row>
    <row r="540" spans="1:30" ht="31.2">
      <c r="A540" s="137"/>
      <c r="B540" s="137"/>
      <c r="C540" s="137"/>
      <c r="D540" s="137" t="s">
        <v>221</v>
      </c>
      <c r="E540" s="51" t="s">
        <v>222</v>
      </c>
      <c r="F540" s="52">
        <f t="shared" si="23"/>
        <v>0</v>
      </c>
      <c r="G540" s="52">
        <f t="shared" si="24"/>
        <v>0</v>
      </c>
      <c r="H540" s="52">
        <f t="shared" si="24"/>
        <v>0</v>
      </c>
      <c r="I540" s="52">
        <f t="shared" si="24"/>
        <v>0</v>
      </c>
      <c r="J540" s="52">
        <f t="shared" si="24"/>
        <v>0</v>
      </c>
      <c r="K540" s="52">
        <f t="shared" si="24"/>
        <v>0</v>
      </c>
      <c r="L540" s="52">
        <f t="shared" si="24"/>
        <v>0</v>
      </c>
      <c r="M540" s="52">
        <v>0</v>
      </c>
      <c r="N540" s="52">
        <v>0</v>
      </c>
      <c r="O540" s="52">
        <v>0</v>
      </c>
      <c r="P540" s="52">
        <v>0</v>
      </c>
      <c r="Q540" s="52">
        <v>0</v>
      </c>
      <c r="R540" s="52">
        <v>0</v>
      </c>
      <c r="S540" s="52">
        <v>0</v>
      </c>
      <c r="T540" s="52">
        <v>0</v>
      </c>
      <c r="U540" s="52">
        <v>0</v>
      </c>
      <c r="V540" s="52">
        <v>0</v>
      </c>
      <c r="W540" s="52">
        <v>0</v>
      </c>
      <c r="X540" s="52">
        <v>0</v>
      </c>
      <c r="Y540" s="52">
        <v>0</v>
      </c>
      <c r="Z540" s="52">
        <v>0</v>
      </c>
      <c r="AA540" s="52">
        <v>0</v>
      </c>
      <c r="AB540" s="52">
        <v>0</v>
      </c>
      <c r="AC540" s="52">
        <v>0</v>
      </c>
      <c r="AD540" s="52">
        <v>0</v>
      </c>
    </row>
    <row r="541" spans="1:30">
      <c r="A541" s="137"/>
      <c r="B541" s="137"/>
      <c r="C541" s="137"/>
      <c r="D541" s="137"/>
      <c r="E541" s="51" t="s">
        <v>223</v>
      </c>
      <c r="F541" s="52">
        <f t="shared" si="23"/>
        <v>0</v>
      </c>
      <c r="G541" s="52">
        <f t="shared" si="24"/>
        <v>0</v>
      </c>
      <c r="H541" s="52">
        <f t="shared" si="24"/>
        <v>0</v>
      </c>
      <c r="I541" s="52">
        <f t="shared" si="24"/>
        <v>0</v>
      </c>
      <c r="J541" s="52">
        <f t="shared" si="24"/>
        <v>0</v>
      </c>
      <c r="K541" s="52">
        <f t="shared" si="24"/>
        <v>0</v>
      </c>
      <c r="L541" s="52">
        <f t="shared" si="24"/>
        <v>0</v>
      </c>
      <c r="M541" s="52">
        <v>0</v>
      </c>
      <c r="N541" s="52">
        <v>0</v>
      </c>
      <c r="O541" s="52">
        <v>0</v>
      </c>
      <c r="P541" s="52">
        <v>0</v>
      </c>
      <c r="Q541" s="52">
        <v>0</v>
      </c>
      <c r="R541" s="52">
        <v>0</v>
      </c>
      <c r="S541" s="52">
        <v>0</v>
      </c>
      <c r="T541" s="52">
        <v>0</v>
      </c>
      <c r="U541" s="52">
        <v>0</v>
      </c>
      <c r="V541" s="52">
        <v>0</v>
      </c>
      <c r="W541" s="52">
        <v>0</v>
      </c>
      <c r="X541" s="52">
        <v>0</v>
      </c>
      <c r="Y541" s="52">
        <v>0</v>
      </c>
      <c r="Z541" s="52">
        <v>0</v>
      </c>
      <c r="AA541" s="52">
        <v>0</v>
      </c>
      <c r="AB541" s="52">
        <v>0</v>
      </c>
      <c r="AC541" s="52">
        <v>0</v>
      </c>
      <c r="AD541" s="52">
        <v>0</v>
      </c>
    </row>
    <row r="542" spans="1:30">
      <c r="A542" s="137"/>
      <c r="B542" s="137"/>
      <c r="C542" s="137"/>
      <c r="D542" s="137" t="s">
        <v>54</v>
      </c>
      <c r="E542" s="137" t="s">
        <v>197</v>
      </c>
      <c r="F542" s="52">
        <f t="shared" si="23"/>
        <v>32.9</v>
      </c>
      <c r="G542" s="52">
        <f t="shared" si="24"/>
        <v>32.9</v>
      </c>
      <c r="H542" s="52">
        <f t="shared" si="24"/>
        <v>32.9</v>
      </c>
      <c r="I542" s="52">
        <f t="shared" si="24"/>
        <v>0</v>
      </c>
      <c r="J542" s="52">
        <f t="shared" si="24"/>
        <v>0</v>
      </c>
      <c r="K542" s="52">
        <f t="shared" si="24"/>
        <v>0</v>
      </c>
      <c r="L542" s="52">
        <f t="shared" si="24"/>
        <v>0</v>
      </c>
      <c r="M542" s="52">
        <v>0</v>
      </c>
      <c r="N542" s="52">
        <v>0</v>
      </c>
      <c r="O542" s="52">
        <v>0</v>
      </c>
      <c r="P542" s="52">
        <v>0</v>
      </c>
      <c r="Q542" s="52">
        <v>0</v>
      </c>
      <c r="R542" s="52">
        <v>0</v>
      </c>
      <c r="S542" s="52">
        <v>0</v>
      </c>
      <c r="T542" s="52">
        <v>0</v>
      </c>
      <c r="U542" s="52">
        <v>0</v>
      </c>
      <c r="V542" s="52">
        <v>0</v>
      </c>
      <c r="W542" s="52">
        <v>0</v>
      </c>
      <c r="X542" s="52">
        <v>0</v>
      </c>
      <c r="Y542" s="52">
        <v>32.9</v>
      </c>
      <c r="Z542" s="52">
        <v>32.9</v>
      </c>
      <c r="AA542" s="52">
        <v>0</v>
      </c>
      <c r="AB542" s="52">
        <v>0</v>
      </c>
      <c r="AC542" s="52">
        <v>0</v>
      </c>
      <c r="AD542" s="52">
        <v>0</v>
      </c>
    </row>
    <row r="543" spans="1:30">
      <c r="A543" s="137"/>
      <c r="B543" s="137"/>
      <c r="C543" s="137"/>
      <c r="D543" s="137" t="s">
        <v>224</v>
      </c>
      <c r="E543" s="137" t="s">
        <v>197</v>
      </c>
      <c r="F543" s="52">
        <f t="shared" si="23"/>
        <v>283.2</v>
      </c>
      <c r="G543" s="52">
        <f t="shared" si="24"/>
        <v>283.2</v>
      </c>
      <c r="H543" s="52">
        <f t="shared" si="24"/>
        <v>283.2</v>
      </c>
      <c r="I543" s="52">
        <f t="shared" si="24"/>
        <v>0</v>
      </c>
      <c r="J543" s="52">
        <f t="shared" si="24"/>
        <v>0</v>
      </c>
      <c r="K543" s="52">
        <f t="shared" si="24"/>
        <v>0</v>
      </c>
      <c r="L543" s="52">
        <f t="shared" si="24"/>
        <v>0</v>
      </c>
      <c r="M543" s="52">
        <v>68.5</v>
      </c>
      <c r="N543" s="52">
        <v>68.5</v>
      </c>
      <c r="O543" s="52">
        <v>0</v>
      </c>
      <c r="P543" s="52">
        <v>0</v>
      </c>
      <c r="Q543" s="52">
        <v>0</v>
      </c>
      <c r="R543" s="52">
        <v>0</v>
      </c>
      <c r="S543" s="52">
        <v>0</v>
      </c>
      <c r="T543" s="52">
        <v>0</v>
      </c>
      <c r="U543" s="52">
        <v>0</v>
      </c>
      <c r="V543" s="52">
        <v>0</v>
      </c>
      <c r="W543" s="52">
        <v>0</v>
      </c>
      <c r="X543" s="52">
        <v>0</v>
      </c>
      <c r="Y543" s="52">
        <v>214.7</v>
      </c>
      <c r="Z543" s="52">
        <v>214.7</v>
      </c>
      <c r="AA543" s="52">
        <v>0</v>
      </c>
      <c r="AB543" s="52">
        <v>0</v>
      </c>
      <c r="AC543" s="52">
        <v>0</v>
      </c>
      <c r="AD543" s="52">
        <v>0</v>
      </c>
    </row>
    <row r="544" spans="1:30">
      <c r="A544" s="137"/>
      <c r="B544" s="137"/>
      <c r="C544" s="137"/>
      <c r="D544" s="137" t="s">
        <v>225</v>
      </c>
      <c r="E544" s="137" t="s">
        <v>197</v>
      </c>
      <c r="F544" s="52">
        <f t="shared" si="23"/>
        <v>0</v>
      </c>
      <c r="G544" s="52">
        <f t="shared" si="24"/>
        <v>0</v>
      </c>
      <c r="H544" s="52">
        <f t="shared" si="24"/>
        <v>0</v>
      </c>
      <c r="I544" s="52">
        <f t="shared" si="24"/>
        <v>0</v>
      </c>
      <c r="J544" s="52">
        <f t="shared" si="24"/>
        <v>0</v>
      </c>
      <c r="K544" s="52">
        <f t="shared" si="24"/>
        <v>0</v>
      </c>
      <c r="L544" s="52">
        <f t="shared" si="24"/>
        <v>0</v>
      </c>
      <c r="M544" s="52">
        <v>0</v>
      </c>
      <c r="N544" s="52">
        <v>0</v>
      </c>
      <c r="O544" s="52">
        <v>0</v>
      </c>
      <c r="P544" s="52">
        <v>0</v>
      </c>
      <c r="Q544" s="52">
        <v>0</v>
      </c>
      <c r="R544" s="52">
        <v>0</v>
      </c>
      <c r="S544" s="52">
        <v>0</v>
      </c>
      <c r="T544" s="52">
        <v>0</v>
      </c>
      <c r="U544" s="52">
        <v>0</v>
      </c>
      <c r="V544" s="52">
        <v>0</v>
      </c>
      <c r="W544" s="52">
        <v>0</v>
      </c>
      <c r="X544" s="52">
        <v>0</v>
      </c>
      <c r="Y544" s="52">
        <v>0</v>
      </c>
      <c r="Z544" s="52">
        <v>0</v>
      </c>
      <c r="AA544" s="52">
        <v>0</v>
      </c>
      <c r="AB544" s="52">
        <v>0</v>
      </c>
      <c r="AC544" s="52">
        <v>0</v>
      </c>
      <c r="AD544" s="52">
        <v>0</v>
      </c>
    </row>
    <row r="545" spans="1:30">
      <c r="A545" s="137"/>
      <c r="B545" s="137"/>
      <c r="C545" s="137"/>
      <c r="D545" s="137" t="s">
        <v>55</v>
      </c>
      <c r="E545" s="137" t="s">
        <v>197</v>
      </c>
      <c r="F545" s="52">
        <f t="shared" si="23"/>
        <v>10</v>
      </c>
      <c r="G545" s="52">
        <f t="shared" si="24"/>
        <v>10</v>
      </c>
      <c r="H545" s="52">
        <f t="shared" si="24"/>
        <v>10</v>
      </c>
      <c r="I545" s="52">
        <f t="shared" si="24"/>
        <v>0</v>
      </c>
      <c r="J545" s="52">
        <f t="shared" si="24"/>
        <v>0</v>
      </c>
      <c r="K545" s="52">
        <f t="shared" si="24"/>
        <v>0</v>
      </c>
      <c r="L545" s="52">
        <f t="shared" si="24"/>
        <v>0</v>
      </c>
      <c r="M545" s="52">
        <v>0</v>
      </c>
      <c r="N545" s="52">
        <v>0</v>
      </c>
      <c r="O545" s="52">
        <v>0</v>
      </c>
      <c r="P545" s="52">
        <v>0</v>
      </c>
      <c r="Q545" s="52">
        <v>0</v>
      </c>
      <c r="R545" s="52">
        <v>0</v>
      </c>
      <c r="S545" s="52">
        <v>0</v>
      </c>
      <c r="T545" s="52">
        <v>0</v>
      </c>
      <c r="U545" s="52">
        <v>0</v>
      </c>
      <c r="V545" s="52">
        <v>0</v>
      </c>
      <c r="W545" s="52">
        <v>0</v>
      </c>
      <c r="X545" s="52">
        <v>0</v>
      </c>
      <c r="Y545" s="52">
        <v>10</v>
      </c>
      <c r="Z545" s="52">
        <v>10</v>
      </c>
      <c r="AA545" s="52">
        <v>0</v>
      </c>
      <c r="AB545" s="52">
        <v>0</v>
      </c>
      <c r="AC545" s="52">
        <v>0</v>
      </c>
      <c r="AD545" s="52">
        <v>0</v>
      </c>
    </row>
    <row r="546" spans="1:30">
      <c r="A546" s="137"/>
      <c r="B546" s="137"/>
      <c r="C546" s="137"/>
      <c r="D546" s="137" t="s">
        <v>226</v>
      </c>
      <c r="E546" s="137" t="s">
        <v>197</v>
      </c>
      <c r="F546" s="52">
        <f t="shared" si="23"/>
        <v>6135.7</v>
      </c>
      <c r="G546" s="52">
        <f t="shared" si="24"/>
        <v>6135.7</v>
      </c>
      <c r="H546" s="52">
        <f t="shared" si="24"/>
        <v>6135.7</v>
      </c>
      <c r="I546" s="52">
        <f t="shared" si="24"/>
        <v>0</v>
      </c>
      <c r="J546" s="52">
        <f t="shared" si="24"/>
        <v>0</v>
      </c>
      <c r="K546" s="52">
        <f t="shared" si="24"/>
        <v>0</v>
      </c>
      <c r="L546" s="52">
        <f t="shared" si="24"/>
        <v>0</v>
      </c>
      <c r="M546" s="52">
        <v>0</v>
      </c>
      <c r="N546" s="52">
        <v>0</v>
      </c>
      <c r="O546" s="52">
        <v>0</v>
      </c>
      <c r="P546" s="52">
        <v>0</v>
      </c>
      <c r="Q546" s="52">
        <v>0</v>
      </c>
      <c r="R546" s="52">
        <v>0</v>
      </c>
      <c r="S546" s="52">
        <v>0</v>
      </c>
      <c r="T546" s="52">
        <v>0</v>
      </c>
      <c r="U546" s="52">
        <v>0</v>
      </c>
      <c r="V546" s="52">
        <v>0</v>
      </c>
      <c r="W546" s="52">
        <v>0</v>
      </c>
      <c r="X546" s="52">
        <v>0</v>
      </c>
      <c r="Y546" s="52">
        <v>6135.7</v>
      </c>
      <c r="Z546" s="52">
        <v>6135.7</v>
      </c>
      <c r="AA546" s="52">
        <v>0</v>
      </c>
      <c r="AB546" s="52">
        <v>0</v>
      </c>
      <c r="AC546" s="52">
        <v>0</v>
      </c>
      <c r="AD546" s="52">
        <v>0</v>
      </c>
    </row>
    <row r="547" spans="1:30">
      <c r="A547" s="137"/>
      <c r="B547" s="137"/>
      <c r="C547" s="137" t="s">
        <v>227</v>
      </c>
      <c r="D547" s="137" t="s">
        <v>197</v>
      </c>
      <c r="E547" s="137" t="s">
        <v>197</v>
      </c>
      <c r="F547" s="52">
        <f t="shared" si="23"/>
        <v>21889.8</v>
      </c>
      <c r="G547" s="52">
        <f t="shared" si="24"/>
        <v>21889.8</v>
      </c>
      <c r="H547" s="52">
        <f t="shared" si="24"/>
        <v>21889.8</v>
      </c>
      <c r="I547" s="52">
        <f t="shared" si="24"/>
        <v>0</v>
      </c>
      <c r="J547" s="52">
        <f t="shared" si="24"/>
        <v>0</v>
      </c>
      <c r="K547" s="52">
        <f t="shared" si="24"/>
        <v>0</v>
      </c>
      <c r="L547" s="52">
        <f t="shared" si="24"/>
        <v>0</v>
      </c>
      <c r="M547" s="52">
        <v>0</v>
      </c>
      <c r="N547" s="52">
        <v>0</v>
      </c>
      <c r="O547" s="52">
        <v>0</v>
      </c>
      <c r="P547" s="52">
        <v>0</v>
      </c>
      <c r="Q547" s="52">
        <v>0</v>
      </c>
      <c r="R547" s="52">
        <v>0</v>
      </c>
      <c r="S547" s="52">
        <v>458.7</v>
      </c>
      <c r="T547" s="52">
        <v>458.7</v>
      </c>
      <c r="U547" s="52">
        <v>0</v>
      </c>
      <c r="V547" s="52">
        <v>0</v>
      </c>
      <c r="W547" s="52">
        <v>0</v>
      </c>
      <c r="X547" s="52">
        <v>0</v>
      </c>
      <c r="Y547" s="52">
        <v>21431.1</v>
      </c>
      <c r="Z547" s="52">
        <v>21431.1</v>
      </c>
      <c r="AA547" s="52">
        <v>0</v>
      </c>
      <c r="AB547" s="52">
        <v>0</v>
      </c>
      <c r="AC547" s="52">
        <v>0</v>
      </c>
      <c r="AD547" s="52">
        <v>0</v>
      </c>
    </row>
    <row r="548" spans="1:30">
      <c r="A548" s="137" t="s">
        <v>125</v>
      </c>
      <c r="B548" s="137" t="s">
        <v>136</v>
      </c>
      <c r="C548" s="137" t="s">
        <v>123</v>
      </c>
      <c r="D548" s="137"/>
      <c r="E548" s="137" t="s">
        <v>197</v>
      </c>
      <c r="F548" s="52">
        <f t="shared" si="23"/>
        <v>130796.90000000001</v>
      </c>
      <c r="G548" s="52">
        <f t="shared" si="24"/>
        <v>80135.600000000006</v>
      </c>
      <c r="H548" s="52">
        <f t="shared" si="24"/>
        <v>80135.600000000006</v>
      </c>
      <c r="I548" s="52">
        <f t="shared" si="24"/>
        <v>0</v>
      </c>
      <c r="J548" s="52">
        <f t="shared" si="24"/>
        <v>43075.3</v>
      </c>
      <c r="K548" s="52">
        <f t="shared" si="24"/>
        <v>7586</v>
      </c>
      <c r="L548" s="52">
        <f t="shared" si="24"/>
        <v>0</v>
      </c>
      <c r="M548" s="52">
        <v>320.60000000000002</v>
      </c>
      <c r="N548" s="52">
        <v>320.60000000000002</v>
      </c>
      <c r="O548" s="52">
        <v>0</v>
      </c>
      <c r="P548" s="52">
        <v>43075.3</v>
      </c>
      <c r="Q548" s="52">
        <v>7586</v>
      </c>
      <c r="R548" s="52">
        <v>0</v>
      </c>
      <c r="S548" s="52">
        <v>516.70000000000005</v>
      </c>
      <c r="T548" s="52">
        <v>516.70000000000005</v>
      </c>
      <c r="U548" s="52">
        <v>0</v>
      </c>
      <c r="V548" s="52">
        <v>0</v>
      </c>
      <c r="W548" s="52">
        <v>0</v>
      </c>
      <c r="X548" s="52">
        <v>0</v>
      </c>
      <c r="Y548" s="52">
        <v>79298.3</v>
      </c>
      <c r="Z548" s="52">
        <v>79298.3</v>
      </c>
      <c r="AA548" s="52">
        <v>0</v>
      </c>
      <c r="AB548" s="52">
        <v>0</v>
      </c>
      <c r="AC548" s="52">
        <v>0</v>
      </c>
      <c r="AD548" s="52">
        <v>0</v>
      </c>
    </row>
    <row r="549" spans="1:30">
      <c r="A549" s="137"/>
      <c r="B549" s="137"/>
      <c r="C549" s="137" t="s">
        <v>198</v>
      </c>
      <c r="D549" s="137" t="s">
        <v>58</v>
      </c>
      <c r="E549" s="137" t="s">
        <v>197</v>
      </c>
      <c r="F549" s="52">
        <f t="shared" si="23"/>
        <v>51576.3</v>
      </c>
      <c r="G549" s="52">
        <f t="shared" si="24"/>
        <v>915</v>
      </c>
      <c r="H549" s="52">
        <f t="shared" si="24"/>
        <v>915</v>
      </c>
      <c r="I549" s="52">
        <f t="shared" si="24"/>
        <v>0</v>
      </c>
      <c r="J549" s="52">
        <f t="shared" si="24"/>
        <v>43075.3</v>
      </c>
      <c r="K549" s="52">
        <f t="shared" si="24"/>
        <v>7586</v>
      </c>
      <c r="L549" s="52">
        <f t="shared" si="24"/>
        <v>0</v>
      </c>
      <c r="M549" s="52">
        <v>0</v>
      </c>
      <c r="N549" s="52">
        <v>0</v>
      </c>
      <c r="O549" s="52">
        <v>0</v>
      </c>
      <c r="P549" s="52">
        <v>43075.3</v>
      </c>
      <c r="Q549" s="52">
        <v>7586</v>
      </c>
      <c r="R549" s="52">
        <v>0</v>
      </c>
      <c r="S549" s="52">
        <v>0</v>
      </c>
      <c r="T549" s="52">
        <v>0</v>
      </c>
      <c r="U549" s="52">
        <v>0</v>
      </c>
      <c r="V549" s="52">
        <v>0</v>
      </c>
      <c r="W549" s="52">
        <v>0</v>
      </c>
      <c r="X549" s="52">
        <v>0</v>
      </c>
      <c r="Y549" s="52">
        <v>915</v>
      </c>
      <c r="Z549" s="52">
        <v>915</v>
      </c>
      <c r="AA549" s="52">
        <v>0</v>
      </c>
      <c r="AB549" s="52">
        <v>0</v>
      </c>
      <c r="AC549" s="52">
        <v>0</v>
      </c>
      <c r="AD549" s="52">
        <v>0</v>
      </c>
    </row>
    <row r="550" spans="1:30">
      <c r="A550" s="137"/>
      <c r="B550" s="137"/>
      <c r="C550" s="137"/>
      <c r="D550" s="137" t="s">
        <v>153</v>
      </c>
      <c r="E550" s="51" t="s">
        <v>58</v>
      </c>
      <c r="F550" s="52">
        <f t="shared" si="23"/>
        <v>45616.800000000003</v>
      </c>
      <c r="G550" s="52">
        <f t="shared" si="24"/>
        <v>0</v>
      </c>
      <c r="H550" s="52">
        <f t="shared" si="24"/>
        <v>0</v>
      </c>
      <c r="I550" s="52">
        <f t="shared" si="24"/>
        <v>0</v>
      </c>
      <c r="J550" s="52">
        <f t="shared" si="24"/>
        <v>38821.800000000003</v>
      </c>
      <c r="K550" s="52">
        <f t="shared" si="24"/>
        <v>6795</v>
      </c>
      <c r="L550" s="52">
        <f t="shared" si="24"/>
        <v>0</v>
      </c>
      <c r="M550" s="52">
        <v>0</v>
      </c>
      <c r="N550" s="52">
        <v>0</v>
      </c>
      <c r="O550" s="52">
        <v>0</v>
      </c>
      <c r="P550" s="52">
        <v>38821.800000000003</v>
      </c>
      <c r="Q550" s="52">
        <v>6795</v>
      </c>
      <c r="R550" s="52">
        <v>0</v>
      </c>
      <c r="S550" s="52">
        <v>0</v>
      </c>
      <c r="T550" s="52">
        <v>0</v>
      </c>
      <c r="U550" s="52">
        <v>0</v>
      </c>
      <c r="V550" s="52">
        <v>0</v>
      </c>
      <c r="W550" s="52">
        <v>0</v>
      </c>
      <c r="X550" s="52">
        <v>0</v>
      </c>
      <c r="Y550" s="52">
        <v>0</v>
      </c>
      <c r="Z550" s="52">
        <v>0</v>
      </c>
      <c r="AA550" s="52">
        <v>0</v>
      </c>
      <c r="AB550" s="52">
        <v>0</v>
      </c>
      <c r="AC550" s="52">
        <v>0</v>
      </c>
      <c r="AD550" s="52">
        <v>0</v>
      </c>
    </row>
    <row r="551" spans="1:30">
      <c r="A551" s="137"/>
      <c r="B551" s="137"/>
      <c r="C551" s="137"/>
      <c r="D551" s="137"/>
      <c r="E551" s="51" t="s">
        <v>199</v>
      </c>
      <c r="F551" s="52">
        <f t="shared" si="23"/>
        <v>14590.6</v>
      </c>
      <c r="G551" s="52">
        <f t="shared" si="24"/>
        <v>0</v>
      </c>
      <c r="H551" s="52">
        <f t="shared" si="24"/>
        <v>0</v>
      </c>
      <c r="I551" s="52">
        <f t="shared" si="24"/>
        <v>0</v>
      </c>
      <c r="J551" s="52">
        <f t="shared" si="24"/>
        <v>12417.2</v>
      </c>
      <c r="K551" s="52">
        <f t="shared" si="24"/>
        <v>2173.4</v>
      </c>
      <c r="L551" s="52">
        <f t="shared" si="24"/>
        <v>0</v>
      </c>
      <c r="M551" s="52">
        <v>0</v>
      </c>
      <c r="N551" s="52">
        <v>0</v>
      </c>
      <c r="O551" s="52">
        <v>0</v>
      </c>
      <c r="P551" s="52">
        <v>12417.2</v>
      </c>
      <c r="Q551" s="52">
        <v>2173.4</v>
      </c>
      <c r="R551" s="52">
        <v>0</v>
      </c>
      <c r="S551" s="52">
        <v>0</v>
      </c>
      <c r="T551" s="52">
        <v>0</v>
      </c>
      <c r="U551" s="52">
        <v>0</v>
      </c>
      <c r="V551" s="52">
        <v>0</v>
      </c>
      <c r="W551" s="52">
        <v>0</v>
      </c>
      <c r="X551" s="52">
        <v>0</v>
      </c>
      <c r="Y551" s="52">
        <v>0</v>
      </c>
      <c r="Z551" s="52">
        <v>0</v>
      </c>
      <c r="AA551" s="52">
        <v>0</v>
      </c>
      <c r="AB551" s="52">
        <v>0</v>
      </c>
      <c r="AC551" s="52">
        <v>0</v>
      </c>
      <c r="AD551" s="52">
        <v>0</v>
      </c>
    </row>
    <row r="552" spans="1:30" ht="31.2">
      <c r="A552" s="137"/>
      <c r="B552" s="137"/>
      <c r="C552" s="137"/>
      <c r="D552" s="137"/>
      <c r="E552" s="51" t="s">
        <v>200</v>
      </c>
      <c r="F552" s="52">
        <f t="shared" si="23"/>
        <v>12835.3</v>
      </c>
      <c r="G552" s="52">
        <f t="shared" si="24"/>
        <v>0</v>
      </c>
      <c r="H552" s="52">
        <f t="shared" si="24"/>
        <v>0</v>
      </c>
      <c r="I552" s="52">
        <f t="shared" si="24"/>
        <v>0</v>
      </c>
      <c r="J552" s="52">
        <f t="shared" si="24"/>
        <v>10923.4</v>
      </c>
      <c r="K552" s="52">
        <f t="shared" si="24"/>
        <v>1911.9</v>
      </c>
      <c r="L552" s="52">
        <f t="shared" si="24"/>
        <v>0</v>
      </c>
      <c r="M552" s="52">
        <v>0</v>
      </c>
      <c r="N552" s="52">
        <v>0</v>
      </c>
      <c r="O552" s="52">
        <v>0</v>
      </c>
      <c r="P552" s="52">
        <v>10923.4</v>
      </c>
      <c r="Q552" s="52">
        <v>1911.9</v>
      </c>
      <c r="R552" s="52">
        <v>0</v>
      </c>
      <c r="S552" s="52">
        <v>0</v>
      </c>
      <c r="T552" s="52">
        <v>0</v>
      </c>
      <c r="U552" s="52">
        <v>0</v>
      </c>
      <c r="V552" s="52">
        <v>0</v>
      </c>
      <c r="W552" s="52">
        <v>0</v>
      </c>
      <c r="X552" s="52">
        <v>0</v>
      </c>
      <c r="Y552" s="52">
        <v>0</v>
      </c>
      <c r="Z552" s="52">
        <v>0</v>
      </c>
      <c r="AA552" s="52">
        <v>0</v>
      </c>
      <c r="AB552" s="52">
        <v>0</v>
      </c>
      <c r="AC552" s="52">
        <v>0</v>
      </c>
      <c r="AD552" s="52">
        <v>0</v>
      </c>
    </row>
    <row r="553" spans="1:30">
      <c r="A553" s="137"/>
      <c r="B553" s="137"/>
      <c r="C553" s="137"/>
      <c r="D553" s="137"/>
      <c r="E553" s="51" t="s">
        <v>201</v>
      </c>
      <c r="F553" s="52">
        <f t="shared" si="23"/>
        <v>432.20000000000005</v>
      </c>
      <c r="G553" s="52">
        <f t="shared" si="24"/>
        <v>0</v>
      </c>
      <c r="H553" s="52">
        <f t="shared" si="24"/>
        <v>0</v>
      </c>
      <c r="I553" s="52">
        <f t="shared" si="24"/>
        <v>0</v>
      </c>
      <c r="J553" s="52">
        <f t="shared" si="24"/>
        <v>367.8</v>
      </c>
      <c r="K553" s="52">
        <f t="shared" si="24"/>
        <v>64.400000000000006</v>
      </c>
      <c r="L553" s="52">
        <f t="shared" si="24"/>
        <v>0</v>
      </c>
      <c r="M553" s="52">
        <v>0</v>
      </c>
      <c r="N553" s="52">
        <v>0</v>
      </c>
      <c r="O553" s="52">
        <v>0</v>
      </c>
      <c r="P553" s="52">
        <v>367.8</v>
      </c>
      <c r="Q553" s="52">
        <v>64.400000000000006</v>
      </c>
      <c r="R553" s="52">
        <v>0</v>
      </c>
      <c r="S553" s="52">
        <v>0</v>
      </c>
      <c r="T553" s="52">
        <v>0</v>
      </c>
      <c r="U553" s="52">
        <v>0</v>
      </c>
      <c r="V553" s="52">
        <v>0</v>
      </c>
      <c r="W553" s="52">
        <v>0</v>
      </c>
      <c r="X553" s="52">
        <v>0</v>
      </c>
      <c r="Y553" s="52">
        <v>0</v>
      </c>
      <c r="Z553" s="52">
        <v>0</v>
      </c>
      <c r="AA553" s="52">
        <v>0</v>
      </c>
      <c r="AB553" s="52">
        <v>0</v>
      </c>
      <c r="AC553" s="52">
        <v>0</v>
      </c>
      <c r="AD553" s="52">
        <v>0</v>
      </c>
    </row>
    <row r="554" spans="1:30">
      <c r="A554" s="137"/>
      <c r="B554" s="137"/>
      <c r="C554" s="137"/>
      <c r="D554" s="137"/>
      <c r="E554" s="51" t="s">
        <v>202</v>
      </c>
      <c r="F554" s="52">
        <f t="shared" si="23"/>
        <v>862.6</v>
      </c>
      <c r="G554" s="52">
        <f t="shared" si="24"/>
        <v>0</v>
      </c>
      <c r="H554" s="52">
        <f t="shared" si="24"/>
        <v>0</v>
      </c>
      <c r="I554" s="52">
        <f t="shared" si="24"/>
        <v>0</v>
      </c>
      <c r="J554" s="52">
        <f t="shared" si="24"/>
        <v>734.1</v>
      </c>
      <c r="K554" s="52">
        <f t="shared" si="24"/>
        <v>128.5</v>
      </c>
      <c r="L554" s="52">
        <f t="shared" si="24"/>
        <v>0</v>
      </c>
      <c r="M554" s="52">
        <v>0</v>
      </c>
      <c r="N554" s="52">
        <v>0</v>
      </c>
      <c r="O554" s="52">
        <v>0</v>
      </c>
      <c r="P554" s="52">
        <v>734.1</v>
      </c>
      <c r="Q554" s="52">
        <v>128.5</v>
      </c>
      <c r="R554" s="52">
        <v>0</v>
      </c>
      <c r="S554" s="52">
        <v>0</v>
      </c>
      <c r="T554" s="52">
        <v>0</v>
      </c>
      <c r="U554" s="52">
        <v>0</v>
      </c>
      <c r="V554" s="52">
        <v>0</v>
      </c>
      <c r="W554" s="52">
        <v>0</v>
      </c>
      <c r="X554" s="52">
        <v>0</v>
      </c>
      <c r="Y554" s="52">
        <v>0</v>
      </c>
      <c r="Z554" s="52">
        <v>0</v>
      </c>
      <c r="AA554" s="52">
        <v>0</v>
      </c>
      <c r="AB554" s="52">
        <v>0</v>
      </c>
      <c r="AC554" s="52">
        <v>0</v>
      </c>
      <c r="AD554" s="52">
        <v>0</v>
      </c>
    </row>
    <row r="555" spans="1:30" ht="31.2">
      <c r="A555" s="137"/>
      <c r="B555" s="137"/>
      <c r="C555" s="137"/>
      <c r="D555" s="137"/>
      <c r="E555" s="51" t="s">
        <v>203</v>
      </c>
      <c r="F555" s="52">
        <f t="shared" si="23"/>
        <v>1958.4</v>
      </c>
      <c r="G555" s="52">
        <f t="shared" si="24"/>
        <v>0</v>
      </c>
      <c r="H555" s="52">
        <f t="shared" si="24"/>
        <v>0</v>
      </c>
      <c r="I555" s="52">
        <f t="shared" si="24"/>
        <v>0</v>
      </c>
      <c r="J555" s="52">
        <f t="shared" si="24"/>
        <v>1666.7</v>
      </c>
      <c r="K555" s="52">
        <f t="shared" si="24"/>
        <v>291.7</v>
      </c>
      <c r="L555" s="52">
        <f t="shared" si="24"/>
        <v>0</v>
      </c>
      <c r="M555" s="52">
        <v>0</v>
      </c>
      <c r="N555" s="52">
        <v>0</v>
      </c>
      <c r="O555" s="52">
        <v>0</v>
      </c>
      <c r="P555" s="52">
        <v>1666.7</v>
      </c>
      <c r="Q555" s="52">
        <v>291.7</v>
      </c>
      <c r="R555" s="52">
        <v>0</v>
      </c>
      <c r="S555" s="52">
        <v>0</v>
      </c>
      <c r="T555" s="52">
        <v>0</v>
      </c>
      <c r="U555" s="52">
        <v>0</v>
      </c>
      <c r="V555" s="52">
        <v>0</v>
      </c>
      <c r="W555" s="52">
        <v>0</v>
      </c>
      <c r="X555" s="52">
        <v>0</v>
      </c>
      <c r="Y555" s="52">
        <v>0</v>
      </c>
      <c r="Z555" s="52">
        <v>0</v>
      </c>
      <c r="AA555" s="52">
        <v>0</v>
      </c>
      <c r="AB555" s="52">
        <v>0</v>
      </c>
      <c r="AC555" s="52">
        <v>0</v>
      </c>
      <c r="AD555" s="52">
        <v>0</v>
      </c>
    </row>
    <row r="556" spans="1:30">
      <c r="A556" s="137"/>
      <c r="B556" s="137"/>
      <c r="C556" s="137"/>
      <c r="D556" s="137"/>
      <c r="E556" s="51" t="s">
        <v>204</v>
      </c>
      <c r="F556" s="52">
        <f t="shared" si="23"/>
        <v>430.20000000000005</v>
      </c>
      <c r="G556" s="52">
        <f t="shared" si="24"/>
        <v>0</v>
      </c>
      <c r="H556" s="52">
        <f t="shared" si="24"/>
        <v>0</v>
      </c>
      <c r="I556" s="52">
        <f t="shared" si="24"/>
        <v>0</v>
      </c>
      <c r="J556" s="52">
        <f t="shared" si="24"/>
        <v>366.1</v>
      </c>
      <c r="K556" s="52">
        <f t="shared" si="24"/>
        <v>64.099999999999994</v>
      </c>
      <c r="L556" s="52">
        <f t="shared" si="24"/>
        <v>0</v>
      </c>
      <c r="M556" s="52">
        <v>0</v>
      </c>
      <c r="N556" s="52">
        <v>0</v>
      </c>
      <c r="O556" s="52">
        <v>0</v>
      </c>
      <c r="P556" s="52">
        <v>366.1</v>
      </c>
      <c r="Q556" s="52">
        <v>64.099999999999994</v>
      </c>
      <c r="R556" s="52">
        <v>0</v>
      </c>
      <c r="S556" s="52">
        <v>0</v>
      </c>
      <c r="T556" s="52">
        <v>0</v>
      </c>
      <c r="U556" s="52">
        <v>0</v>
      </c>
      <c r="V556" s="52">
        <v>0</v>
      </c>
      <c r="W556" s="52">
        <v>0</v>
      </c>
      <c r="X556" s="52">
        <v>0</v>
      </c>
      <c r="Y556" s="52">
        <v>0</v>
      </c>
      <c r="Z556" s="52">
        <v>0</v>
      </c>
      <c r="AA556" s="52">
        <v>0</v>
      </c>
      <c r="AB556" s="52">
        <v>0</v>
      </c>
      <c r="AC556" s="52">
        <v>0</v>
      </c>
      <c r="AD556" s="52">
        <v>0</v>
      </c>
    </row>
    <row r="557" spans="1:30">
      <c r="A557" s="137"/>
      <c r="B557" s="137"/>
      <c r="C557" s="137"/>
      <c r="D557" s="137"/>
      <c r="E557" s="51" t="s">
        <v>55</v>
      </c>
      <c r="F557" s="52">
        <f t="shared" si="23"/>
        <v>14507.5</v>
      </c>
      <c r="G557" s="52">
        <f t="shared" si="24"/>
        <v>0</v>
      </c>
      <c r="H557" s="52">
        <f t="shared" si="24"/>
        <v>0</v>
      </c>
      <c r="I557" s="52">
        <f t="shared" si="24"/>
        <v>0</v>
      </c>
      <c r="J557" s="52">
        <f t="shared" si="24"/>
        <v>12346.5</v>
      </c>
      <c r="K557" s="52">
        <f t="shared" si="24"/>
        <v>2161</v>
      </c>
      <c r="L557" s="52">
        <f t="shared" si="24"/>
        <v>0</v>
      </c>
      <c r="M557" s="52">
        <v>0</v>
      </c>
      <c r="N557" s="52">
        <v>0</v>
      </c>
      <c r="O557" s="52">
        <v>0</v>
      </c>
      <c r="P557" s="52">
        <v>12346.5</v>
      </c>
      <c r="Q557" s="52">
        <v>2161</v>
      </c>
      <c r="R557" s="52">
        <v>0</v>
      </c>
      <c r="S557" s="52">
        <v>0</v>
      </c>
      <c r="T557" s="52">
        <v>0</v>
      </c>
      <c r="U557" s="52">
        <v>0</v>
      </c>
      <c r="V557" s="52">
        <v>0</v>
      </c>
      <c r="W557" s="52">
        <v>0</v>
      </c>
      <c r="X557" s="52">
        <v>0</v>
      </c>
      <c r="Y557" s="52">
        <v>0</v>
      </c>
      <c r="Z557" s="52">
        <v>0</v>
      </c>
      <c r="AA557" s="52">
        <v>0</v>
      </c>
      <c r="AB557" s="52">
        <v>0</v>
      </c>
      <c r="AC557" s="52">
        <v>0</v>
      </c>
      <c r="AD557" s="52">
        <v>0</v>
      </c>
    </row>
    <row r="558" spans="1:30">
      <c r="A558" s="137"/>
      <c r="B558" s="137"/>
      <c r="C558" s="137"/>
      <c r="D558" s="137" t="s">
        <v>154</v>
      </c>
      <c r="E558" s="51" t="s">
        <v>58</v>
      </c>
      <c r="F558" s="52">
        <f t="shared" si="23"/>
        <v>5003.2</v>
      </c>
      <c r="G558" s="52">
        <f t="shared" si="24"/>
        <v>0</v>
      </c>
      <c r="H558" s="52">
        <f t="shared" si="24"/>
        <v>0</v>
      </c>
      <c r="I558" s="52">
        <f t="shared" si="24"/>
        <v>0</v>
      </c>
      <c r="J558" s="52">
        <f t="shared" si="24"/>
        <v>4218.3999999999996</v>
      </c>
      <c r="K558" s="52">
        <f t="shared" si="24"/>
        <v>784.8</v>
      </c>
      <c r="L558" s="52">
        <f t="shared" si="24"/>
        <v>0</v>
      </c>
      <c r="M558" s="52">
        <v>0</v>
      </c>
      <c r="N558" s="52">
        <v>0</v>
      </c>
      <c r="O558" s="52">
        <v>0</v>
      </c>
      <c r="P558" s="52">
        <v>4218.3999999999996</v>
      </c>
      <c r="Q558" s="52">
        <v>784.8</v>
      </c>
      <c r="R558" s="52">
        <v>0</v>
      </c>
      <c r="S558" s="52">
        <v>0</v>
      </c>
      <c r="T558" s="52">
        <v>0</v>
      </c>
      <c r="U558" s="52">
        <v>0</v>
      </c>
      <c r="V558" s="52">
        <v>0</v>
      </c>
      <c r="W558" s="52">
        <v>0</v>
      </c>
      <c r="X558" s="52">
        <v>0</v>
      </c>
      <c r="Y558" s="52">
        <v>0</v>
      </c>
      <c r="Z558" s="52">
        <v>0</v>
      </c>
      <c r="AA558" s="52">
        <v>0</v>
      </c>
      <c r="AB558" s="52">
        <v>0</v>
      </c>
      <c r="AC558" s="52">
        <v>0</v>
      </c>
      <c r="AD558" s="52">
        <v>0</v>
      </c>
    </row>
    <row r="559" spans="1:30">
      <c r="A559" s="137"/>
      <c r="B559" s="137"/>
      <c r="C559" s="137"/>
      <c r="D559" s="137"/>
      <c r="E559" s="51" t="s">
        <v>205</v>
      </c>
      <c r="F559" s="52">
        <f t="shared" si="23"/>
        <v>1719.5</v>
      </c>
      <c r="G559" s="52">
        <f t="shared" si="24"/>
        <v>0</v>
      </c>
      <c r="H559" s="52">
        <f t="shared" si="24"/>
        <v>0</v>
      </c>
      <c r="I559" s="52">
        <f t="shared" si="24"/>
        <v>0</v>
      </c>
      <c r="J559" s="52">
        <f t="shared" si="24"/>
        <v>1463.4</v>
      </c>
      <c r="K559" s="52">
        <f t="shared" si="24"/>
        <v>256.10000000000002</v>
      </c>
      <c r="L559" s="52">
        <f t="shared" si="24"/>
        <v>0</v>
      </c>
      <c r="M559" s="52">
        <v>0</v>
      </c>
      <c r="N559" s="52">
        <v>0</v>
      </c>
      <c r="O559" s="52">
        <v>0</v>
      </c>
      <c r="P559" s="52">
        <v>1463.4</v>
      </c>
      <c r="Q559" s="52">
        <v>256.10000000000002</v>
      </c>
      <c r="R559" s="52">
        <v>0</v>
      </c>
      <c r="S559" s="52">
        <v>0</v>
      </c>
      <c r="T559" s="52">
        <v>0</v>
      </c>
      <c r="U559" s="52">
        <v>0</v>
      </c>
      <c r="V559" s="52">
        <v>0</v>
      </c>
      <c r="W559" s="52">
        <v>0</v>
      </c>
      <c r="X559" s="52">
        <v>0</v>
      </c>
      <c r="Y559" s="52">
        <v>0</v>
      </c>
      <c r="Z559" s="52">
        <v>0</v>
      </c>
      <c r="AA559" s="52">
        <v>0</v>
      </c>
      <c r="AB559" s="52">
        <v>0</v>
      </c>
      <c r="AC559" s="52">
        <v>0</v>
      </c>
      <c r="AD559" s="52">
        <v>0</v>
      </c>
    </row>
    <row r="560" spans="1:30">
      <c r="A560" s="137"/>
      <c r="B560" s="137"/>
      <c r="C560" s="137"/>
      <c r="D560" s="137"/>
      <c r="E560" s="51" t="s">
        <v>206</v>
      </c>
      <c r="F560" s="52">
        <f t="shared" si="23"/>
        <v>1589.6</v>
      </c>
      <c r="G560" s="52">
        <f t="shared" si="24"/>
        <v>0</v>
      </c>
      <c r="H560" s="52">
        <f t="shared" si="24"/>
        <v>0</v>
      </c>
      <c r="I560" s="52">
        <f t="shared" si="24"/>
        <v>0</v>
      </c>
      <c r="J560" s="52">
        <f t="shared" si="24"/>
        <v>1352.8</v>
      </c>
      <c r="K560" s="52">
        <f t="shared" si="24"/>
        <v>236.8</v>
      </c>
      <c r="L560" s="52">
        <f t="shared" si="24"/>
        <v>0</v>
      </c>
      <c r="M560" s="52">
        <v>0</v>
      </c>
      <c r="N560" s="52">
        <v>0</v>
      </c>
      <c r="O560" s="52">
        <v>0</v>
      </c>
      <c r="P560" s="52">
        <v>1352.8</v>
      </c>
      <c r="Q560" s="52">
        <v>236.8</v>
      </c>
      <c r="R560" s="52">
        <v>0</v>
      </c>
      <c r="S560" s="52">
        <v>0</v>
      </c>
      <c r="T560" s="52">
        <v>0</v>
      </c>
      <c r="U560" s="52">
        <v>0</v>
      </c>
      <c r="V560" s="52">
        <v>0</v>
      </c>
      <c r="W560" s="52">
        <v>0</v>
      </c>
      <c r="X560" s="52">
        <v>0</v>
      </c>
      <c r="Y560" s="52">
        <v>0</v>
      </c>
      <c r="Z560" s="52">
        <v>0</v>
      </c>
      <c r="AA560" s="52">
        <v>0</v>
      </c>
      <c r="AB560" s="52">
        <v>0</v>
      </c>
      <c r="AC560" s="52">
        <v>0</v>
      </c>
      <c r="AD560" s="52">
        <v>0</v>
      </c>
    </row>
    <row r="561" spans="1:30">
      <c r="A561" s="137"/>
      <c r="B561" s="137"/>
      <c r="C561" s="137"/>
      <c r="D561" s="137"/>
      <c r="E561" s="51" t="s">
        <v>207</v>
      </c>
      <c r="F561" s="52">
        <f t="shared" si="23"/>
        <v>192.3</v>
      </c>
      <c r="G561" s="52">
        <f t="shared" si="24"/>
        <v>0</v>
      </c>
      <c r="H561" s="52">
        <f t="shared" si="24"/>
        <v>0</v>
      </c>
      <c r="I561" s="52">
        <f t="shared" si="24"/>
        <v>0</v>
      </c>
      <c r="J561" s="52">
        <f t="shared" si="24"/>
        <v>124.1</v>
      </c>
      <c r="K561" s="52">
        <f t="shared" si="24"/>
        <v>68.2</v>
      </c>
      <c r="L561" s="52">
        <f t="shared" si="24"/>
        <v>0</v>
      </c>
      <c r="M561" s="52">
        <v>0</v>
      </c>
      <c r="N561" s="52">
        <v>0</v>
      </c>
      <c r="O561" s="52">
        <v>0</v>
      </c>
      <c r="P561" s="52">
        <v>124.1</v>
      </c>
      <c r="Q561" s="52">
        <v>68.2</v>
      </c>
      <c r="R561" s="52">
        <v>0</v>
      </c>
      <c r="S561" s="52">
        <v>0</v>
      </c>
      <c r="T561" s="52">
        <v>0</v>
      </c>
      <c r="U561" s="52">
        <v>0</v>
      </c>
      <c r="V561" s="52">
        <v>0</v>
      </c>
      <c r="W561" s="52">
        <v>0</v>
      </c>
      <c r="X561" s="52">
        <v>0</v>
      </c>
      <c r="Y561" s="52">
        <v>0</v>
      </c>
      <c r="Z561" s="52">
        <v>0</v>
      </c>
      <c r="AA561" s="52">
        <v>0</v>
      </c>
      <c r="AB561" s="52">
        <v>0</v>
      </c>
      <c r="AC561" s="52">
        <v>0</v>
      </c>
      <c r="AD561" s="52">
        <v>0</v>
      </c>
    </row>
    <row r="562" spans="1:30" ht="31.2">
      <c r="A562" s="137"/>
      <c r="B562" s="137"/>
      <c r="C562" s="137"/>
      <c r="D562" s="137"/>
      <c r="E562" s="51" t="s">
        <v>208</v>
      </c>
      <c r="F562" s="52">
        <f t="shared" si="23"/>
        <v>105.2</v>
      </c>
      <c r="G562" s="52">
        <f t="shared" si="24"/>
        <v>0</v>
      </c>
      <c r="H562" s="52">
        <f t="shared" si="24"/>
        <v>0</v>
      </c>
      <c r="I562" s="52">
        <f t="shared" si="24"/>
        <v>0</v>
      </c>
      <c r="J562" s="52">
        <f t="shared" si="24"/>
        <v>89.5</v>
      </c>
      <c r="K562" s="52">
        <f t="shared" si="24"/>
        <v>15.7</v>
      </c>
      <c r="L562" s="52">
        <f t="shared" si="24"/>
        <v>0</v>
      </c>
      <c r="M562" s="52">
        <v>0</v>
      </c>
      <c r="N562" s="52">
        <v>0</v>
      </c>
      <c r="O562" s="52">
        <v>0</v>
      </c>
      <c r="P562" s="52">
        <v>89.5</v>
      </c>
      <c r="Q562" s="52">
        <v>15.7</v>
      </c>
      <c r="R562" s="52">
        <v>0</v>
      </c>
      <c r="S562" s="52">
        <v>0</v>
      </c>
      <c r="T562" s="52">
        <v>0</v>
      </c>
      <c r="U562" s="52">
        <v>0</v>
      </c>
      <c r="V562" s="52">
        <v>0</v>
      </c>
      <c r="W562" s="52">
        <v>0</v>
      </c>
      <c r="X562" s="52">
        <v>0</v>
      </c>
      <c r="Y562" s="52">
        <v>0</v>
      </c>
      <c r="Z562" s="52">
        <v>0</v>
      </c>
      <c r="AA562" s="52">
        <v>0</v>
      </c>
      <c r="AB562" s="52">
        <v>0</v>
      </c>
      <c r="AC562" s="52">
        <v>0</v>
      </c>
      <c r="AD562" s="52">
        <v>0</v>
      </c>
    </row>
    <row r="563" spans="1:30">
      <c r="A563" s="137"/>
      <c r="B563" s="137"/>
      <c r="C563" s="137"/>
      <c r="D563" s="137"/>
      <c r="E563" s="51" t="s">
        <v>209</v>
      </c>
      <c r="F563" s="52">
        <f t="shared" si="23"/>
        <v>0</v>
      </c>
      <c r="G563" s="52">
        <f t="shared" si="24"/>
        <v>0</v>
      </c>
      <c r="H563" s="52">
        <f t="shared" si="24"/>
        <v>0</v>
      </c>
      <c r="I563" s="52">
        <f t="shared" si="24"/>
        <v>0</v>
      </c>
      <c r="J563" s="52">
        <f t="shared" si="24"/>
        <v>0</v>
      </c>
      <c r="K563" s="52">
        <f t="shared" si="24"/>
        <v>0</v>
      </c>
      <c r="L563" s="52">
        <f t="shared" si="24"/>
        <v>0</v>
      </c>
      <c r="M563" s="52">
        <v>0</v>
      </c>
      <c r="N563" s="52">
        <v>0</v>
      </c>
      <c r="O563" s="52">
        <v>0</v>
      </c>
      <c r="P563" s="52">
        <v>0</v>
      </c>
      <c r="Q563" s="52">
        <v>0</v>
      </c>
      <c r="R563" s="52">
        <v>0</v>
      </c>
      <c r="S563" s="52">
        <v>0</v>
      </c>
      <c r="T563" s="52">
        <v>0</v>
      </c>
      <c r="U563" s="52">
        <v>0</v>
      </c>
      <c r="V563" s="52">
        <v>0</v>
      </c>
      <c r="W563" s="52">
        <v>0</v>
      </c>
      <c r="X563" s="52">
        <v>0</v>
      </c>
      <c r="Y563" s="52">
        <v>0</v>
      </c>
      <c r="Z563" s="52">
        <v>0</v>
      </c>
      <c r="AA563" s="52">
        <v>0</v>
      </c>
      <c r="AB563" s="52">
        <v>0</v>
      </c>
      <c r="AC563" s="52">
        <v>0</v>
      </c>
      <c r="AD563" s="52">
        <v>0</v>
      </c>
    </row>
    <row r="564" spans="1:30">
      <c r="A564" s="137"/>
      <c r="B564" s="137"/>
      <c r="C564" s="137"/>
      <c r="D564" s="137"/>
      <c r="E564" s="51" t="s">
        <v>55</v>
      </c>
      <c r="F564" s="52">
        <f t="shared" si="23"/>
        <v>1396.6</v>
      </c>
      <c r="G564" s="52">
        <f t="shared" si="24"/>
        <v>0</v>
      </c>
      <c r="H564" s="52">
        <f t="shared" si="24"/>
        <v>0</v>
      </c>
      <c r="I564" s="52">
        <f t="shared" si="24"/>
        <v>0</v>
      </c>
      <c r="J564" s="52">
        <f t="shared" si="24"/>
        <v>1188.5999999999999</v>
      </c>
      <c r="K564" s="52">
        <f t="shared" si="24"/>
        <v>208</v>
      </c>
      <c r="L564" s="52">
        <f t="shared" si="24"/>
        <v>0</v>
      </c>
      <c r="M564" s="52">
        <v>0</v>
      </c>
      <c r="N564" s="52">
        <v>0</v>
      </c>
      <c r="O564" s="52">
        <v>0</v>
      </c>
      <c r="P564" s="52">
        <v>1188.5999999999999</v>
      </c>
      <c r="Q564" s="52">
        <v>208</v>
      </c>
      <c r="R564" s="52">
        <v>0</v>
      </c>
      <c r="S564" s="52">
        <v>0</v>
      </c>
      <c r="T564" s="52">
        <v>0</v>
      </c>
      <c r="U564" s="52">
        <v>0</v>
      </c>
      <c r="V564" s="52">
        <v>0</v>
      </c>
      <c r="W564" s="52">
        <v>0</v>
      </c>
      <c r="X564" s="52">
        <v>0</v>
      </c>
      <c r="Y564" s="52">
        <v>0</v>
      </c>
      <c r="Z564" s="52">
        <v>0</v>
      </c>
      <c r="AA564" s="52">
        <v>0</v>
      </c>
      <c r="AB564" s="52">
        <v>0</v>
      </c>
      <c r="AC564" s="52">
        <v>0</v>
      </c>
      <c r="AD564" s="52">
        <v>0</v>
      </c>
    </row>
    <row r="565" spans="1:30" ht="62.4">
      <c r="A565" s="137"/>
      <c r="B565" s="137"/>
      <c r="C565" s="137"/>
      <c r="D565" s="51" t="s">
        <v>210</v>
      </c>
      <c r="E565" s="51" t="s">
        <v>233</v>
      </c>
      <c r="F565" s="52">
        <f t="shared" si="23"/>
        <v>956.30000000000007</v>
      </c>
      <c r="G565" s="52">
        <f t="shared" si="24"/>
        <v>915</v>
      </c>
      <c r="H565" s="52">
        <f t="shared" si="24"/>
        <v>915</v>
      </c>
      <c r="I565" s="52">
        <f t="shared" si="24"/>
        <v>0</v>
      </c>
      <c r="J565" s="52">
        <f t="shared" si="24"/>
        <v>35.1</v>
      </c>
      <c r="K565" s="52">
        <f t="shared" si="24"/>
        <v>6.2</v>
      </c>
      <c r="L565" s="52">
        <f t="shared" si="24"/>
        <v>0</v>
      </c>
      <c r="M565" s="52">
        <v>0</v>
      </c>
      <c r="N565" s="52">
        <v>0</v>
      </c>
      <c r="O565" s="52">
        <v>0</v>
      </c>
      <c r="P565" s="52">
        <v>35.1</v>
      </c>
      <c r="Q565" s="52">
        <v>6.2</v>
      </c>
      <c r="R565" s="52">
        <v>0</v>
      </c>
      <c r="S565" s="52">
        <v>0</v>
      </c>
      <c r="T565" s="52">
        <v>0</v>
      </c>
      <c r="U565" s="52">
        <v>0</v>
      </c>
      <c r="V565" s="52">
        <v>0</v>
      </c>
      <c r="W565" s="52">
        <v>0</v>
      </c>
      <c r="X565" s="52">
        <v>0</v>
      </c>
      <c r="Y565" s="52">
        <v>915</v>
      </c>
      <c r="Z565" s="52">
        <v>915</v>
      </c>
      <c r="AA565" s="52">
        <v>0</v>
      </c>
      <c r="AB565" s="52">
        <v>0</v>
      </c>
      <c r="AC565" s="52">
        <v>0</v>
      </c>
      <c r="AD565" s="52">
        <v>0</v>
      </c>
    </row>
    <row r="566" spans="1:30">
      <c r="A566" s="137"/>
      <c r="B566" s="137"/>
      <c r="C566" s="137"/>
      <c r="D566" s="137" t="s">
        <v>211</v>
      </c>
      <c r="E566" s="137" t="s">
        <v>197</v>
      </c>
      <c r="F566" s="52">
        <f t="shared" si="23"/>
        <v>0</v>
      </c>
      <c r="G566" s="52">
        <f t="shared" si="24"/>
        <v>0</v>
      </c>
      <c r="H566" s="52">
        <f t="shared" si="24"/>
        <v>0</v>
      </c>
      <c r="I566" s="52">
        <f t="shared" si="24"/>
        <v>0</v>
      </c>
      <c r="J566" s="52">
        <f t="shared" si="24"/>
        <v>0</v>
      </c>
      <c r="K566" s="52">
        <f t="shared" si="24"/>
        <v>0</v>
      </c>
      <c r="L566" s="52">
        <f t="shared" si="24"/>
        <v>0</v>
      </c>
      <c r="M566" s="52">
        <v>0</v>
      </c>
      <c r="N566" s="52">
        <v>0</v>
      </c>
      <c r="O566" s="52">
        <v>0</v>
      </c>
      <c r="P566" s="52">
        <v>0</v>
      </c>
      <c r="Q566" s="52">
        <v>0</v>
      </c>
      <c r="R566" s="52">
        <v>0</v>
      </c>
      <c r="S566" s="52">
        <v>0</v>
      </c>
      <c r="T566" s="52">
        <v>0</v>
      </c>
      <c r="U566" s="52">
        <v>0</v>
      </c>
      <c r="V566" s="52">
        <v>0</v>
      </c>
      <c r="W566" s="52">
        <v>0</v>
      </c>
      <c r="X566" s="52">
        <v>0</v>
      </c>
      <c r="Y566" s="52">
        <v>0</v>
      </c>
      <c r="Z566" s="52">
        <v>0</v>
      </c>
      <c r="AA566" s="52">
        <v>0</v>
      </c>
      <c r="AB566" s="52">
        <v>0</v>
      </c>
      <c r="AC566" s="52">
        <v>0</v>
      </c>
      <c r="AD566" s="52">
        <v>0</v>
      </c>
    </row>
    <row r="567" spans="1:30">
      <c r="A567" s="137"/>
      <c r="B567" s="137"/>
      <c r="C567" s="137" t="s">
        <v>212</v>
      </c>
      <c r="D567" s="137" t="s">
        <v>58</v>
      </c>
      <c r="E567" s="137" t="s">
        <v>197</v>
      </c>
      <c r="F567" s="52">
        <f t="shared" si="23"/>
        <v>50977.100000000006</v>
      </c>
      <c r="G567" s="52">
        <f t="shared" si="24"/>
        <v>50977.100000000006</v>
      </c>
      <c r="H567" s="52">
        <f t="shared" si="24"/>
        <v>50977.100000000006</v>
      </c>
      <c r="I567" s="52">
        <f t="shared" si="24"/>
        <v>0</v>
      </c>
      <c r="J567" s="52">
        <f t="shared" si="24"/>
        <v>0</v>
      </c>
      <c r="K567" s="52">
        <f t="shared" si="24"/>
        <v>0</v>
      </c>
      <c r="L567" s="52">
        <f t="shared" si="24"/>
        <v>0</v>
      </c>
      <c r="M567" s="52">
        <v>296.3</v>
      </c>
      <c r="N567" s="52">
        <v>296.3</v>
      </c>
      <c r="O567" s="52">
        <v>0</v>
      </c>
      <c r="P567" s="52">
        <v>0</v>
      </c>
      <c r="Q567" s="52">
        <v>0</v>
      </c>
      <c r="R567" s="52">
        <v>0</v>
      </c>
      <c r="S567" s="52">
        <v>0</v>
      </c>
      <c r="T567" s="52">
        <v>0</v>
      </c>
      <c r="U567" s="52">
        <v>0</v>
      </c>
      <c r="V567" s="52">
        <v>0</v>
      </c>
      <c r="W567" s="52">
        <v>0</v>
      </c>
      <c r="X567" s="52">
        <v>0</v>
      </c>
      <c r="Y567" s="52">
        <v>50680.800000000003</v>
      </c>
      <c r="Z567" s="52">
        <v>50680.800000000003</v>
      </c>
      <c r="AA567" s="52">
        <v>0</v>
      </c>
      <c r="AB567" s="52">
        <v>0</v>
      </c>
      <c r="AC567" s="52">
        <v>0</v>
      </c>
      <c r="AD567" s="52">
        <v>0</v>
      </c>
    </row>
    <row r="568" spans="1:30">
      <c r="A568" s="137"/>
      <c r="B568" s="137"/>
      <c r="C568" s="137"/>
      <c r="D568" s="137" t="s">
        <v>199</v>
      </c>
      <c r="E568" s="51" t="s">
        <v>213</v>
      </c>
      <c r="F568" s="52">
        <f t="shared" si="23"/>
        <v>0</v>
      </c>
      <c r="G568" s="52">
        <f t="shared" si="24"/>
        <v>0</v>
      </c>
      <c r="H568" s="52">
        <f t="shared" si="24"/>
        <v>0</v>
      </c>
      <c r="I568" s="52">
        <f t="shared" si="24"/>
        <v>0</v>
      </c>
      <c r="J568" s="52">
        <f t="shared" si="24"/>
        <v>0</v>
      </c>
      <c r="K568" s="52">
        <f t="shared" si="24"/>
        <v>0</v>
      </c>
      <c r="L568" s="52">
        <f t="shared" si="24"/>
        <v>0</v>
      </c>
      <c r="M568" s="52">
        <v>0</v>
      </c>
      <c r="N568" s="52">
        <v>0</v>
      </c>
      <c r="O568" s="52">
        <v>0</v>
      </c>
      <c r="P568" s="52">
        <v>0</v>
      </c>
      <c r="Q568" s="52">
        <v>0</v>
      </c>
      <c r="R568" s="52">
        <v>0</v>
      </c>
      <c r="S568" s="52">
        <v>0</v>
      </c>
      <c r="T568" s="52">
        <v>0</v>
      </c>
      <c r="U568" s="52">
        <v>0</v>
      </c>
      <c r="V568" s="52">
        <v>0</v>
      </c>
      <c r="W568" s="52">
        <v>0</v>
      </c>
      <c r="X568" s="52">
        <v>0</v>
      </c>
      <c r="Y568" s="52">
        <v>0</v>
      </c>
      <c r="Z568" s="52">
        <v>0</v>
      </c>
      <c r="AA568" s="52">
        <v>0</v>
      </c>
      <c r="AB568" s="52">
        <v>0</v>
      </c>
      <c r="AC568" s="52">
        <v>0</v>
      </c>
      <c r="AD568" s="52">
        <v>0</v>
      </c>
    </row>
    <row r="569" spans="1:30">
      <c r="A569" s="137"/>
      <c r="B569" s="137"/>
      <c r="C569" s="137"/>
      <c r="D569" s="137"/>
      <c r="E569" s="51" t="s">
        <v>55</v>
      </c>
      <c r="F569" s="52">
        <f t="shared" si="23"/>
        <v>16727.5</v>
      </c>
      <c r="G569" s="52">
        <f t="shared" si="24"/>
        <v>16727.5</v>
      </c>
      <c r="H569" s="52">
        <f t="shared" si="24"/>
        <v>16727.5</v>
      </c>
      <c r="I569" s="52">
        <f t="shared" si="24"/>
        <v>0</v>
      </c>
      <c r="J569" s="52">
        <f t="shared" si="24"/>
        <v>0</v>
      </c>
      <c r="K569" s="52">
        <f t="shared" si="24"/>
        <v>0</v>
      </c>
      <c r="L569" s="52">
        <f t="shared" si="24"/>
        <v>0</v>
      </c>
      <c r="M569" s="52">
        <v>0</v>
      </c>
      <c r="N569" s="52">
        <v>0</v>
      </c>
      <c r="O569" s="52">
        <v>0</v>
      </c>
      <c r="P569" s="52">
        <v>0</v>
      </c>
      <c r="Q569" s="52">
        <v>0</v>
      </c>
      <c r="R569" s="52">
        <v>0</v>
      </c>
      <c r="S569" s="52">
        <v>0</v>
      </c>
      <c r="T569" s="52">
        <v>0</v>
      </c>
      <c r="U569" s="52">
        <v>0</v>
      </c>
      <c r="V569" s="52">
        <v>0</v>
      </c>
      <c r="W569" s="52">
        <v>0</v>
      </c>
      <c r="X569" s="52">
        <v>0</v>
      </c>
      <c r="Y569" s="52">
        <v>16727.5</v>
      </c>
      <c r="Z569" s="52">
        <v>16727.5</v>
      </c>
      <c r="AA569" s="52">
        <v>0</v>
      </c>
      <c r="AB569" s="52">
        <v>0</v>
      </c>
      <c r="AC569" s="52">
        <v>0</v>
      </c>
      <c r="AD569" s="52">
        <v>0</v>
      </c>
    </row>
    <row r="570" spans="1:30">
      <c r="A570" s="137"/>
      <c r="B570" s="137"/>
      <c r="C570" s="137"/>
      <c r="D570" s="137" t="s">
        <v>112</v>
      </c>
      <c r="E570" s="137" t="s">
        <v>197</v>
      </c>
      <c r="F570" s="52">
        <f t="shared" si="23"/>
        <v>405.4</v>
      </c>
      <c r="G570" s="52">
        <f t="shared" si="24"/>
        <v>405.4</v>
      </c>
      <c r="H570" s="52">
        <f t="shared" si="24"/>
        <v>405.4</v>
      </c>
      <c r="I570" s="52">
        <f t="shared" si="24"/>
        <v>0</v>
      </c>
      <c r="J570" s="52">
        <f t="shared" si="24"/>
        <v>0</v>
      </c>
      <c r="K570" s="52">
        <f t="shared" si="24"/>
        <v>0</v>
      </c>
      <c r="L570" s="52">
        <f t="shared" si="24"/>
        <v>0</v>
      </c>
      <c r="M570" s="52">
        <v>0</v>
      </c>
      <c r="N570" s="52">
        <v>0</v>
      </c>
      <c r="O570" s="52">
        <v>0</v>
      </c>
      <c r="P570" s="52">
        <v>0</v>
      </c>
      <c r="Q570" s="52">
        <v>0</v>
      </c>
      <c r="R570" s="52">
        <v>0</v>
      </c>
      <c r="S570" s="52">
        <v>0</v>
      </c>
      <c r="T570" s="52">
        <v>0</v>
      </c>
      <c r="U570" s="52">
        <v>0</v>
      </c>
      <c r="V570" s="52">
        <v>0</v>
      </c>
      <c r="W570" s="52">
        <v>0</v>
      </c>
      <c r="X570" s="52">
        <v>0</v>
      </c>
      <c r="Y570" s="52">
        <v>405.4</v>
      </c>
      <c r="Z570" s="52">
        <v>405.4</v>
      </c>
      <c r="AA570" s="52">
        <v>0</v>
      </c>
      <c r="AB570" s="52">
        <v>0</v>
      </c>
      <c r="AC570" s="52">
        <v>0</v>
      </c>
      <c r="AD570" s="52">
        <v>0</v>
      </c>
    </row>
    <row r="571" spans="1:30">
      <c r="A571" s="137"/>
      <c r="B571" s="137"/>
      <c r="C571" s="137"/>
      <c r="D571" s="137" t="s">
        <v>194</v>
      </c>
      <c r="E571" s="137" t="s">
        <v>197</v>
      </c>
      <c r="F571" s="52">
        <f t="shared" si="23"/>
        <v>714.8</v>
      </c>
      <c r="G571" s="52">
        <f t="shared" si="24"/>
        <v>714.8</v>
      </c>
      <c r="H571" s="52">
        <f t="shared" si="24"/>
        <v>714.8</v>
      </c>
      <c r="I571" s="52">
        <f t="shared" si="24"/>
        <v>0</v>
      </c>
      <c r="J571" s="52">
        <f t="shared" si="24"/>
        <v>0</v>
      </c>
      <c r="K571" s="52">
        <f t="shared" si="24"/>
        <v>0</v>
      </c>
      <c r="L571" s="52">
        <f t="shared" si="24"/>
        <v>0</v>
      </c>
      <c r="M571" s="52">
        <v>0</v>
      </c>
      <c r="N571" s="52">
        <v>0</v>
      </c>
      <c r="O571" s="52">
        <v>0</v>
      </c>
      <c r="P571" s="52">
        <v>0</v>
      </c>
      <c r="Q571" s="52">
        <v>0</v>
      </c>
      <c r="R571" s="52">
        <v>0</v>
      </c>
      <c r="S571" s="52">
        <v>0</v>
      </c>
      <c r="T571" s="52">
        <v>0</v>
      </c>
      <c r="U571" s="52">
        <v>0</v>
      </c>
      <c r="V571" s="52">
        <v>0</v>
      </c>
      <c r="W571" s="52">
        <v>0</v>
      </c>
      <c r="X571" s="52">
        <v>0</v>
      </c>
      <c r="Y571" s="52">
        <v>714.8</v>
      </c>
      <c r="Z571" s="52">
        <v>714.8</v>
      </c>
      <c r="AA571" s="52">
        <v>0</v>
      </c>
      <c r="AB571" s="52">
        <v>0</v>
      </c>
      <c r="AC571" s="52">
        <v>0</v>
      </c>
      <c r="AD571" s="52">
        <v>0</v>
      </c>
    </row>
    <row r="572" spans="1:30">
      <c r="A572" s="137"/>
      <c r="B572" s="137"/>
      <c r="C572" s="137"/>
      <c r="D572" s="137" t="s">
        <v>200</v>
      </c>
      <c r="E572" s="51" t="s">
        <v>214</v>
      </c>
      <c r="F572" s="52">
        <f t="shared" si="23"/>
        <v>3690.1</v>
      </c>
      <c r="G572" s="52">
        <f t="shared" si="24"/>
        <v>3690.1</v>
      </c>
      <c r="H572" s="52">
        <f t="shared" si="24"/>
        <v>3690.1</v>
      </c>
      <c r="I572" s="52">
        <f t="shared" si="24"/>
        <v>0</v>
      </c>
      <c r="J572" s="52">
        <f t="shared" si="24"/>
        <v>0</v>
      </c>
      <c r="K572" s="52">
        <f t="shared" si="24"/>
        <v>0</v>
      </c>
      <c r="L572" s="52">
        <f t="shared" si="24"/>
        <v>0</v>
      </c>
      <c r="M572" s="52">
        <v>0</v>
      </c>
      <c r="N572" s="52">
        <v>0</v>
      </c>
      <c r="O572" s="52">
        <v>0</v>
      </c>
      <c r="P572" s="52">
        <v>0</v>
      </c>
      <c r="Q572" s="52">
        <v>0</v>
      </c>
      <c r="R572" s="52">
        <v>0</v>
      </c>
      <c r="S572" s="52">
        <v>0</v>
      </c>
      <c r="T572" s="52">
        <v>0</v>
      </c>
      <c r="U572" s="52">
        <v>0</v>
      </c>
      <c r="V572" s="52">
        <v>0</v>
      </c>
      <c r="W572" s="52">
        <v>0</v>
      </c>
      <c r="X572" s="52">
        <v>0</v>
      </c>
      <c r="Y572" s="52">
        <v>3690.1</v>
      </c>
      <c r="Z572" s="52">
        <v>3690.1</v>
      </c>
      <c r="AA572" s="52">
        <v>0</v>
      </c>
      <c r="AB572" s="52">
        <v>0</v>
      </c>
      <c r="AC572" s="52">
        <v>0</v>
      </c>
      <c r="AD572" s="52">
        <v>0</v>
      </c>
    </row>
    <row r="573" spans="1:30" ht="31.2">
      <c r="A573" s="137"/>
      <c r="B573" s="137"/>
      <c r="C573" s="137"/>
      <c r="D573" s="137"/>
      <c r="E573" s="51" t="s">
        <v>215</v>
      </c>
      <c r="F573" s="52">
        <f t="shared" si="23"/>
        <v>409.4</v>
      </c>
      <c r="G573" s="52">
        <f t="shared" si="24"/>
        <v>409.4</v>
      </c>
      <c r="H573" s="52">
        <f t="shared" si="24"/>
        <v>409.4</v>
      </c>
      <c r="I573" s="52">
        <f t="shared" si="24"/>
        <v>0</v>
      </c>
      <c r="J573" s="52">
        <f t="shared" ref="G573:L615" si="25">SUM(P573,V573,AB573)</f>
        <v>0</v>
      </c>
      <c r="K573" s="52">
        <f t="shared" si="25"/>
        <v>0</v>
      </c>
      <c r="L573" s="52">
        <f t="shared" si="25"/>
        <v>0</v>
      </c>
      <c r="M573" s="52">
        <v>0</v>
      </c>
      <c r="N573" s="52">
        <v>0</v>
      </c>
      <c r="O573" s="52">
        <v>0</v>
      </c>
      <c r="P573" s="52">
        <v>0</v>
      </c>
      <c r="Q573" s="52">
        <v>0</v>
      </c>
      <c r="R573" s="52">
        <v>0</v>
      </c>
      <c r="S573" s="52">
        <v>0</v>
      </c>
      <c r="T573" s="52">
        <v>0</v>
      </c>
      <c r="U573" s="52">
        <v>0</v>
      </c>
      <c r="V573" s="52">
        <v>0</v>
      </c>
      <c r="W573" s="52">
        <v>0</v>
      </c>
      <c r="X573" s="52">
        <v>0</v>
      </c>
      <c r="Y573" s="52">
        <v>409.4</v>
      </c>
      <c r="Z573" s="52">
        <v>409.4</v>
      </c>
      <c r="AA573" s="52">
        <v>0</v>
      </c>
      <c r="AB573" s="52">
        <v>0</v>
      </c>
      <c r="AC573" s="52">
        <v>0</v>
      </c>
      <c r="AD573" s="52">
        <v>0</v>
      </c>
    </row>
    <row r="574" spans="1:30">
      <c r="A574" s="137"/>
      <c r="B574" s="137"/>
      <c r="C574" s="137"/>
      <c r="D574" s="137"/>
      <c r="E574" s="51" t="s">
        <v>216</v>
      </c>
      <c r="F574" s="52">
        <f t="shared" si="23"/>
        <v>773.4</v>
      </c>
      <c r="G574" s="52">
        <f t="shared" si="25"/>
        <v>773.4</v>
      </c>
      <c r="H574" s="52">
        <f t="shared" si="25"/>
        <v>773.4</v>
      </c>
      <c r="I574" s="52">
        <f t="shared" si="25"/>
        <v>0</v>
      </c>
      <c r="J574" s="52">
        <f t="shared" si="25"/>
        <v>0</v>
      </c>
      <c r="K574" s="52">
        <f t="shared" si="25"/>
        <v>0</v>
      </c>
      <c r="L574" s="52">
        <f t="shared" si="25"/>
        <v>0</v>
      </c>
      <c r="M574" s="52">
        <v>0</v>
      </c>
      <c r="N574" s="52">
        <v>0</v>
      </c>
      <c r="O574" s="52">
        <v>0</v>
      </c>
      <c r="P574" s="52">
        <v>0</v>
      </c>
      <c r="Q574" s="52">
        <v>0</v>
      </c>
      <c r="R574" s="52">
        <v>0</v>
      </c>
      <c r="S574" s="52">
        <v>0</v>
      </c>
      <c r="T574" s="52">
        <v>0</v>
      </c>
      <c r="U574" s="52">
        <v>0</v>
      </c>
      <c r="V574" s="52">
        <v>0</v>
      </c>
      <c r="W574" s="52">
        <v>0</v>
      </c>
      <c r="X574" s="52">
        <v>0</v>
      </c>
      <c r="Y574" s="52">
        <v>773.4</v>
      </c>
      <c r="Z574" s="52">
        <v>773.4</v>
      </c>
      <c r="AA574" s="52">
        <v>0</v>
      </c>
      <c r="AB574" s="52">
        <v>0</v>
      </c>
      <c r="AC574" s="52">
        <v>0</v>
      </c>
      <c r="AD574" s="52">
        <v>0</v>
      </c>
    </row>
    <row r="575" spans="1:30">
      <c r="A575" s="137"/>
      <c r="B575" s="137"/>
      <c r="C575" s="137"/>
      <c r="D575" s="137"/>
      <c r="E575" s="51" t="s">
        <v>55</v>
      </c>
      <c r="F575" s="52">
        <f t="shared" si="23"/>
        <v>5012.1000000000004</v>
      </c>
      <c r="G575" s="52">
        <f t="shared" si="25"/>
        <v>5012.1000000000004</v>
      </c>
      <c r="H575" s="52">
        <f t="shared" si="25"/>
        <v>5012.1000000000004</v>
      </c>
      <c r="I575" s="52">
        <f t="shared" si="25"/>
        <v>0</v>
      </c>
      <c r="J575" s="52">
        <f t="shared" si="25"/>
        <v>0</v>
      </c>
      <c r="K575" s="52">
        <f t="shared" si="25"/>
        <v>0</v>
      </c>
      <c r="L575" s="52">
        <f t="shared" si="25"/>
        <v>0</v>
      </c>
      <c r="M575" s="52">
        <v>0</v>
      </c>
      <c r="N575" s="52">
        <v>0</v>
      </c>
      <c r="O575" s="52">
        <v>0</v>
      </c>
      <c r="P575" s="52">
        <v>0</v>
      </c>
      <c r="Q575" s="52">
        <v>0</v>
      </c>
      <c r="R575" s="52">
        <v>0</v>
      </c>
      <c r="S575" s="52">
        <v>0</v>
      </c>
      <c r="T575" s="52">
        <v>0</v>
      </c>
      <c r="U575" s="52">
        <v>0</v>
      </c>
      <c r="V575" s="52">
        <v>0</v>
      </c>
      <c r="W575" s="52">
        <v>0</v>
      </c>
      <c r="X575" s="52">
        <v>0</v>
      </c>
      <c r="Y575" s="52">
        <v>5012.1000000000004</v>
      </c>
      <c r="Z575" s="52">
        <v>5012.1000000000004</v>
      </c>
      <c r="AA575" s="52">
        <v>0</v>
      </c>
      <c r="AB575" s="52">
        <v>0</v>
      </c>
      <c r="AC575" s="52">
        <v>0</v>
      </c>
      <c r="AD575" s="52">
        <v>0</v>
      </c>
    </row>
    <row r="576" spans="1:30">
      <c r="A576" s="137"/>
      <c r="B576" s="137"/>
      <c r="C576" s="137"/>
      <c r="D576" s="137" t="s">
        <v>201</v>
      </c>
      <c r="E576" s="137" t="s">
        <v>197</v>
      </c>
      <c r="F576" s="52">
        <f t="shared" si="23"/>
        <v>0</v>
      </c>
      <c r="G576" s="52">
        <f t="shared" si="25"/>
        <v>0</v>
      </c>
      <c r="H576" s="52">
        <f t="shared" si="25"/>
        <v>0</v>
      </c>
      <c r="I576" s="52">
        <f t="shared" si="25"/>
        <v>0</v>
      </c>
      <c r="J576" s="52">
        <f t="shared" si="25"/>
        <v>0</v>
      </c>
      <c r="K576" s="52">
        <f t="shared" si="25"/>
        <v>0</v>
      </c>
      <c r="L576" s="52">
        <f t="shared" si="25"/>
        <v>0</v>
      </c>
      <c r="M576" s="52">
        <v>0</v>
      </c>
      <c r="N576" s="52">
        <v>0</v>
      </c>
      <c r="O576" s="52">
        <v>0</v>
      </c>
      <c r="P576" s="52">
        <v>0</v>
      </c>
      <c r="Q576" s="52">
        <v>0</v>
      </c>
      <c r="R576" s="52">
        <v>0</v>
      </c>
      <c r="S576" s="52">
        <v>0</v>
      </c>
      <c r="T576" s="52">
        <v>0</v>
      </c>
      <c r="U576" s="52">
        <v>0</v>
      </c>
      <c r="V576" s="52">
        <v>0</v>
      </c>
      <c r="W576" s="52">
        <v>0</v>
      </c>
      <c r="X576" s="52">
        <v>0</v>
      </c>
      <c r="Y576" s="52">
        <v>0</v>
      </c>
      <c r="Z576" s="52">
        <v>0</v>
      </c>
      <c r="AA576" s="52">
        <v>0</v>
      </c>
      <c r="AB576" s="52">
        <v>0</v>
      </c>
      <c r="AC576" s="52">
        <v>0</v>
      </c>
      <c r="AD576" s="52">
        <v>0</v>
      </c>
    </row>
    <row r="577" spans="1:30">
      <c r="A577" s="137"/>
      <c r="B577" s="137"/>
      <c r="C577" s="137"/>
      <c r="D577" s="137" t="s">
        <v>217</v>
      </c>
      <c r="E577" s="137" t="s">
        <v>197</v>
      </c>
      <c r="F577" s="52">
        <f t="shared" si="23"/>
        <v>3473.7</v>
      </c>
      <c r="G577" s="52">
        <f t="shared" si="25"/>
        <v>3473.7</v>
      </c>
      <c r="H577" s="52">
        <f t="shared" si="25"/>
        <v>3473.7</v>
      </c>
      <c r="I577" s="52">
        <f t="shared" si="25"/>
        <v>0</v>
      </c>
      <c r="J577" s="52">
        <f t="shared" si="25"/>
        <v>0</v>
      </c>
      <c r="K577" s="52">
        <f t="shared" si="25"/>
        <v>0</v>
      </c>
      <c r="L577" s="52">
        <f t="shared" si="25"/>
        <v>0</v>
      </c>
      <c r="M577" s="52">
        <v>0</v>
      </c>
      <c r="N577" s="52">
        <v>0</v>
      </c>
      <c r="O577" s="52">
        <v>0</v>
      </c>
      <c r="P577" s="52">
        <v>0</v>
      </c>
      <c r="Q577" s="52">
        <v>0</v>
      </c>
      <c r="R577" s="52">
        <v>0</v>
      </c>
      <c r="S577" s="52">
        <v>0</v>
      </c>
      <c r="T577" s="52">
        <v>0</v>
      </c>
      <c r="U577" s="52">
        <v>0</v>
      </c>
      <c r="V577" s="52">
        <v>0</v>
      </c>
      <c r="W577" s="52">
        <v>0</v>
      </c>
      <c r="X577" s="52">
        <v>0</v>
      </c>
      <c r="Y577" s="52">
        <v>3473.7</v>
      </c>
      <c r="Z577" s="52">
        <v>3473.7</v>
      </c>
      <c r="AA577" s="52">
        <v>0</v>
      </c>
      <c r="AB577" s="52">
        <v>0</v>
      </c>
      <c r="AC577" s="52">
        <v>0</v>
      </c>
      <c r="AD577" s="52">
        <v>0</v>
      </c>
    </row>
    <row r="578" spans="1:30">
      <c r="A578" s="137"/>
      <c r="B578" s="137"/>
      <c r="C578" s="137"/>
      <c r="D578" s="137" t="s">
        <v>218</v>
      </c>
      <c r="E578" s="137" t="s">
        <v>197</v>
      </c>
      <c r="F578" s="52">
        <f t="shared" ref="F578:F641" si="26">SUM(H578:L578)</f>
        <v>885.9</v>
      </c>
      <c r="G578" s="52">
        <f t="shared" si="25"/>
        <v>885.9</v>
      </c>
      <c r="H578" s="52">
        <f t="shared" si="25"/>
        <v>885.9</v>
      </c>
      <c r="I578" s="52">
        <f t="shared" si="25"/>
        <v>0</v>
      </c>
      <c r="J578" s="52">
        <f t="shared" si="25"/>
        <v>0</v>
      </c>
      <c r="K578" s="52">
        <f t="shared" si="25"/>
        <v>0</v>
      </c>
      <c r="L578" s="52">
        <f t="shared" si="25"/>
        <v>0</v>
      </c>
      <c r="M578" s="52">
        <v>0</v>
      </c>
      <c r="N578" s="52">
        <v>0</v>
      </c>
      <c r="O578" s="52">
        <v>0</v>
      </c>
      <c r="P578" s="52">
        <v>0</v>
      </c>
      <c r="Q578" s="52">
        <v>0</v>
      </c>
      <c r="R578" s="52">
        <v>0</v>
      </c>
      <c r="S578" s="52">
        <v>0</v>
      </c>
      <c r="T578" s="52">
        <v>0</v>
      </c>
      <c r="U578" s="52">
        <v>0</v>
      </c>
      <c r="V578" s="52">
        <v>0</v>
      </c>
      <c r="W578" s="52">
        <v>0</v>
      </c>
      <c r="X578" s="52">
        <v>0</v>
      </c>
      <c r="Y578" s="52">
        <v>885.9</v>
      </c>
      <c r="Z578" s="52">
        <v>885.9</v>
      </c>
      <c r="AA578" s="52">
        <v>0</v>
      </c>
      <c r="AB578" s="52">
        <v>0</v>
      </c>
      <c r="AC578" s="52">
        <v>0</v>
      </c>
      <c r="AD578" s="52">
        <v>0</v>
      </c>
    </row>
    <row r="579" spans="1:30">
      <c r="A579" s="137"/>
      <c r="B579" s="137"/>
      <c r="C579" s="137"/>
      <c r="D579" s="137" t="s">
        <v>202</v>
      </c>
      <c r="E579" s="137" t="s">
        <v>197</v>
      </c>
      <c r="F579" s="52">
        <f t="shared" si="26"/>
        <v>0</v>
      </c>
      <c r="G579" s="52">
        <f t="shared" si="25"/>
        <v>0</v>
      </c>
      <c r="H579" s="52">
        <f t="shared" si="25"/>
        <v>0</v>
      </c>
      <c r="I579" s="52">
        <f t="shared" si="25"/>
        <v>0</v>
      </c>
      <c r="J579" s="52">
        <f t="shared" si="25"/>
        <v>0</v>
      </c>
      <c r="K579" s="52">
        <f t="shared" si="25"/>
        <v>0</v>
      </c>
      <c r="L579" s="52">
        <f t="shared" si="25"/>
        <v>0</v>
      </c>
      <c r="M579" s="52">
        <v>0</v>
      </c>
      <c r="N579" s="52">
        <v>0</v>
      </c>
      <c r="O579" s="52">
        <v>0</v>
      </c>
      <c r="P579" s="52">
        <v>0</v>
      </c>
      <c r="Q579" s="52">
        <v>0</v>
      </c>
      <c r="R579" s="52">
        <v>0</v>
      </c>
      <c r="S579" s="52">
        <v>0</v>
      </c>
      <c r="T579" s="52">
        <v>0</v>
      </c>
      <c r="U579" s="52">
        <v>0</v>
      </c>
      <c r="V579" s="52">
        <v>0</v>
      </c>
      <c r="W579" s="52">
        <v>0</v>
      </c>
      <c r="X579" s="52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</row>
    <row r="580" spans="1:30">
      <c r="A580" s="137"/>
      <c r="B580" s="137"/>
      <c r="C580" s="137"/>
      <c r="D580" s="137" t="s">
        <v>235</v>
      </c>
      <c r="E580" s="137" t="s">
        <v>197</v>
      </c>
      <c r="F580" s="52">
        <f t="shared" si="26"/>
        <v>37.9</v>
      </c>
      <c r="G580" s="52">
        <f t="shared" si="25"/>
        <v>37.9</v>
      </c>
      <c r="H580" s="52">
        <f t="shared" si="25"/>
        <v>37.9</v>
      </c>
      <c r="I580" s="52">
        <f t="shared" si="25"/>
        <v>0</v>
      </c>
      <c r="J580" s="52">
        <f t="shared" si="25"/>
        <v>0</v>
      </c>
      <c r="K580" s="52">
        <f t="shared" si="25"/>
        <v>0</v>
      </c>
      <c r="L580" s="52">
        <f t="shared" si="25"/>
        <v>0</v>
      </c>
      <c r="M580" s="52">
        <v>0</v>
      </c>
      <c r="N580" s="52">
        <v>0</v>
      </c>
      <c r="O580" s="52">
        <v>0</v>
      </c>
      <c r="P580" s="52">
        <v>0</v>
      </c>
      <c r="Q580" s="52">
        <v>0</v>
      </c>
      <c r="R580" s="52">
        <v>0</v>
      </c>
      <c r="S580" s="52">
        <v>0</v>
      </c>
      <c r="T580" s="52">
        <v>0</v>
      </c>
      <c r="U580" s="52">
        <v>0</v>
      </c>
      <c r="V580" s="52">
        <v>0</v>
      </c>
      <c r="W580" s="52">
        <v>0</v>
      </c>
      <c r="X580" s="52">
        <v>0</v>
      </c>
      <c r="Y580" s="52">
        <v>37.9</v>
      </c>
      <c r="Z580" s="52">
        <v>37.9</v>
      </c>
      <c r="AA580" s="52">
        <v>0</v>
      </c>
      <c r="AB580" s="52">
        <v>0</v>
      </c>
      <c r="AC580" s="52">
        <v>0</v>
      </c>
      <c r="AD580" s="52">
        <v>0</v>
      </c>
    </row>
    <row r="581" spans="1:30">
      <c r="A581" s="137"/>
      <c r="B581" s="137"/>
      <c r="C581" s="137"/>
      <c r="D581" s="137" t="s">
        <v>220</v>
      </c>
      <c r="E581" s="137" t="s">
        <v>197</v>
      </c>
      <c r="F581" s="52">
        <f t="shared" si="26"/>
        <v>33.200000000000003</v>
      </c>
      <c r="G581" s="52">
        <f t="shared" si="25"/>
        <v>33.200000000000003</v>
      </c>
      <c r="H581" s="52">
        <f t="shared" si="25"/>
        <v>33.200000000000003</v>
      </c>
      <c r="I581" s="52">
        <f t="shared" si="25"/>
        <v>0</v>
      </c>
      <c r="J581" s="52">
        <f t="shared" si="25"/>
        <v>0</v>
      </c>
      <c r="K581" s="52">
        <f t="shared" si="25"/>
        <v>0</v>
      </c>
      <c r="L581" s="52">
        <f t="shared" si="25"/>
        <v>0</v>
      </c>
      <c r="M581" s="52">
        <v>0</v>
      </c>
      <c r="N581" s="52">
        <v>0</v>
      </c>
      <c r="O581" s="52">
        <v>0</v>
      </c>
      <c r="P581" s="52">
        <v>0</v>
      </c>
      <c r="Q581" s="52">
        <v>0</v>
      </c>
      <c r="R581" s="52">
        <v>0</v>
      </c>
      <c r="S581" s="52">
        <v>0</v>
      </c>
      <c r="T581" s="52">
        <v>0</v>
      </c>
      <c r="U581" s="52">
        <v>0</v>
      </c>
      <c r="V581" s="52">
        <v>0</v>
      </c>
      <c r="W581" s="52">
        <v>0</v>
      </c>
      <c r="X581" s="52">
        <v>0</v>
      </c>
      <c r="Y581" s="52">
        <v>33.200000000000003</v>
      </c>
      <c r="Z581" s="52">
        <v>33.200000000000003</v>
      </c>
      <c r="AA581" s="52">
        <v>0</v>
      </c>
      <c r="AB581" s="52">
        <v>0</v>
      </c>
      <c r="AC581" s="52">
        <v>0</v>
      </c>
      <c r="AD581" s="52">
        <v>0</v>
      </c>
    </row>
    <row r="582" spans="1:30" ht="31.2">
      <c r="A582" s="137"/>
      <c r="B582" s="137"/>
      <c r="C582" s="137"/>
      <c r="D582" s="137" t="s">
        <v>221</v>
      </c>
      <c r="E582" s="51" t="s">
        <v>222</v>
      </c>
      <c r="F582" s="52">
        <f t="shared" si="26"/>
        <v>0</v>
      </c>
      <c r="G582" s="52">
        <f t="shared" si="25"/>
        <v>0</v>
      </c>
      <c r="H582" s="52">
        <f t="shared" si="25"/>
        <v>0</v>
      </c>
      <c r="I582" s="52">
        <f t="shared" si="25"/>
        <v>0</v>
      </c>
      <c r="J582" s="52">
        <f t="shared" si="25"/>
        <v>0</v>
      </c>
      <c r="K582" s="52">
        <f t="shared" si="25"/>
        <v>0</v>
      </c>
      <c r="L582" s="52">
        <f t="shared" si="25"/>
        <v>0</v>
      </c>
      <c r="M582" s="52">
        <v>0</v>
      </c>
      <c r="N582" s="52">
        <v>0</v>
      </c>
      <c r="O582" s="52">
        <v>0</v>
      </c>
      <c r="P582" s="52">
        <v>0</v>
      </c>
      <c r="Q582" s="52">
        <v>0</v>
      </c>
      <c r="R582" s="52">
        <v>0</v>
      </c>
      <c r="S582" s="52">
        <v>0</v>
      </c>
      <c r="T582" s="52">
        <v>0</v>
      </c>
      <c r="U582" s="52">
        <v>0</v>
      </c>
      <c r="V582" s="52">
        <v>0</v>
      </c>
      <c r="W582" s="52">
        <v>0</v>
      </c>
      <c r="X582" s="52">
        <v>0</v>
      </c>
      <c r="Y582" s="52">
        <v>0</v>
      </c>
      <c r="Z582" s="52">
        <v>0</v>
      </c>
      <c r="AA582" s="52">
        <v>0</v>
      </c>
      <c r="AB582" s="52">
        <v>0</v>
      </c>
      <c r="AC582" s="52">
        <v>0</v>
      </c>
      <c r="AD582" s="52">
        <v>0</v>
      </c>
    </row>
    <row r="583" spans="1:30">
      <c r="A583" s="137"/>
      <c r="B583" s="137"/>
      <c r="C583" s="137"/>
      <c r="D583" s="137"/>
      <c r="E583" s="51" t="s">
        <v>223</v>
      </c>
      <c r="F583" s="52">
        <f t="shared" si="26"/>
        <v>0</v>
      </c>
      <c r="G583" s="52">
        <f t="shared" si="25"/>
        <v>0</v>
      </c>
      <c r="H583" s="52">
        <f t="shared" si="25"/>
        <v>0</v>
      </c>
      <c r="I583" s="52">
        <f t="shared" si="25"/>
        <v>0</v>
      </c>
      <c r="J583" s="52">
        <f t="shared" si="25"/>
        <v>0</v>
      </c>
      <c r="K583" s="52">
        <f t="shared" si="25"/>
        <v>0</v>
      </c>
      <c r="L583" s="52">
        <f t="shared" si="25"/>
        <v>0</v>
      </c>
      <c r="M583" s="52">
        <v>0</v>
      </c>
      <c r="N583" s="52">
        <v>0</v>
      </c>
      <c r="O583" s="52">
        <v>0</v>
      </c>
      <c r="P583" s="52">
        <v>0</v>
      </c>
      <c r="Q583" s="52">
        <v>0</v>
      </c>
      <c r="R583" s="52">
        <v>0</v>
      </c>
      <c r="S583" s="52">
        <v>0</v>
      </c>
      <c r="T583" s="52">
        <v>0</v>
      </c>
      <c r="U583" s="52">
        <v>0</v>
      </c>
      <c r="V583" s="52">
        <v>0</v>
      </c>
      <c r="W583" s="52">
        <v>0</v>
      </c>
      <c r="X583" s="52">
        <v>0</v>
      </c>
      <c r="Y583" s="52">
        <v>0</v>
      </c>
      <c r="Z583" s="52">
        <v>0</v>
      </c>
      <c r="AA583" s="52">
        <v>0</v>
      </c>
      <c r="AB583" s="52">
        <v>0</v>
      </c>
      <c r="AC583" s="52">
        <v>0</v>
      </c>
      <c r="AD583" s="52">
        <v>0</v>
      </c>
    </row>
    <row r="584" spans="1:30">
      <c r="A584" s="137"/>
      <c r="B584" s="137"/>
      <c r="C584" s="137"/>
      <c r="D584" s="137" t="s">
        <v>54</v>
      </c>
      <c r="E584" s="137" t="s">
        <v>197</v>
      </c>
      <c r="F584" s="52">
        <f t="shared" si="26"/>
        <v>28.3</v>
      </c>
      <c r="G584" s="52">
        <f t="shared" si="25"/>
        <v>28.3</v>
      </c>
      <c r="H584" s="52">
        <f t="shared" si="25"/>
        <v>28.3</v>
      </c>
      <c r="I584" s="52">
        <f t="shared" si="25"/>
        <v>0</v>
      </c>
      <c r="J584" s="52">
        <f t="shared" si="25"/>
        <v>0</v>
      </c>
      <c r="K584" s="52">
        <f t="shared" si="25"/>
        <v>0</v>
      </c>
      <c r="L584" s="52">
        <f t="shared" si="25"/>
        <v>0</v>
      </c>
      <c r="M584" s="52">
        <v>0</v>
      </c>
      <c r="N584" s="52">
        <v>0</v>
      </c>
      <c r="O584" s="52">
        <v>0</v>
      </c>
      <c r="P584" s="52">
        <v>0</v>
      </c>
      <c r="Q584" s="52">
        <v>0</v>
      </c>
      <c r="R584" s="52">
        <v>0</v>
      </c>
      <c r="S584" s="52">
        <v>0</v>
      </c>
      <c r="T584" s="52">
        <v>0</v>
      </c>
      <c r="U584" s="52">
        <v>0</v>
      </c>
      <c r="V584" s="52">
        <v>0</v>
      </c>
      <c r="W584" s="52">
        <v>0</v>
      </c>
      <c r="X584" s="52">
        <v>0</v>
      </c>
      <c r="Y584" s="52">
        <v>28.3</v>
      </c>
      <c r="Z584" s="52">
        <v>28.3</v>
      </c>
      <c r="AA584" s="52">
        <v>0</v>
      </c>
      <c r="AB584" s="52">
        <v>0</v>
      </c>
      <c r="AC584" s="52">
        <v>0</v>
      </c>
      <c r="AD584" s="52">
        <v>0</v>
      </c>
    </row>
    <row r="585" spans="1:30">
      <c r="A585" s="137"/>
      <c r="B585" s="137"/>
      <c r="C585" s="137"/>
      <c r="D585" s="137" t="s">
        <v>224</v>
      </c>
      <c r="E585" s="137" t="s">
        <v>197</v>
      </c>
      <c r="F585" s="52">
        <f t="shared" si="26"/>
        <v>860.5</v>
      </c>
      <c r="G585" s="52">
        <f t="shared" si="25"/>
        <v>860.5</v>
      </c>
      <c r="H585" s="52">
        <f t="shared" si="25"/>
        <v>860.5</v>
      </c>
      <c r="I585" s="52">
        <f t="shared" si="25"/>
        <v>0</v>
      </c>
      <c r="J585" s="52">
        <f t="shared" si="25"/>
        <v>0</v>
      </c>
      <c r="K585" s="52">
        <f t="shared" si="25"/>
        <v>0</v>
      </c>
      <c r="L585" s="52">
        <f t="shared" si="25"/>
        <v>0</v>
      </c>
      <c r="M585" s="52">
        <v>296.3</v>
      </c>
      <c r="N585" s="52">
        <v>296.3</v>
      </c>
      <c r="O585" s="52">
        <v>0</v>
      </c>
      <c r="P585" s="52">
        <v>0</v>
      </c>
      <c r="Q585" s="52">
        <v>0</v>
      </c>
      <c r="R585" s="52">
        <v>0</v>
      </c>
      <c r="S585" s="52">
        <v>0</v>
      </c>
      <c r="T585" s="52">
        <v>0</v>
      </c>
      <c r="U585" s="52">
        <v>0</v>
      </c>
      <c r="V585" s="52">
        <v>0</v>
      </c>
      <c r="W585" s="52">
        <v>0</v>
      </c>
      <c r="X585" s="52">
        <v>0</v>
      </c>
      <c r="Y585" s="52">
        <v>564.20000000000005</v>
      </c>
      <c r="Z585" s="52">
        <v>564.20000000000005</v>
      </c>
      <c r="AA585" s="52">
        <v>0</v>
      </c>
      <c r="AB585" s="52">
        <v>0</v>
      </c>
      <c r="AC585" s="52">
        <v>0</v>
      </c>
      <c r="AD585" s="52">
        <v>0</v>
      </c>
    </row>
    <row r="586" spans="1:30">
      <c r="A586" s="137"/>
      <c r="B586" s="137"/>
      <c r="C586" s="137"/>
      <c r="D586" s="137" t="s">
        <v>225</v>
      </c>
      <c r="E586" s="137" t="s">
        <v>197</v>
      </c>
      <c r="F586" s="52">
        <f t="shared" si="26"/>
        <v>0</v>
      </c>
      <c r="G586" s="52">
        <f t="shared" si="25"/>
        <v>0</v>
      </c>
      <c r="H586" s="52">
        <f t="shared" si="25"/>
        <v>0</v>
      </c>
      <c r="I586" s="52">
        <f t="shared" si="25"/>
        <v>0</v>
      </c>
      <c r="J586" s="52">
        <f t="shared" si="25"/>
        <v>0</v>
      </c>
      <c r="K586" s="52">
        <f t="shared" si="25"/>
        <v>0</v>
      </c>
      <c r="L586" s="52">
        <f t="shared" si="25"/>
        <v>0</v>
      </c>
      <c r="M586" s="52">
        <v>0</v>
      </c>
      <c r="N586" s="52">
        <v>0</v>
      </c>
      <c r="O586" s="52">
        <v>0</v>
      </c>
      <c r="P586" s="52">
        <v>0</v>
      </c>
      <c r="Q586" s="52">
        <v>0</v>
      </c>
      <c r="R586" s="52">
        <v>0</v>
      </c>
      <c r="S586" s="52">
        <v>0</v>
      </c>
      <c r="T586" s="52">
        <v>0</v>
      </c>
      <c r="U586" s="52">
        <v>0</v>
      </c>
      <c r="V586" s="52">
        <v>0</v>
      </c>
      <c r="W586" s="52">
        <v>0</v>
      </c>
      <c r="X586" s="52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0</v>
      </c>
    </row>
    <row r="587" spans="1:30">
      <c r="A587" s="137"/>
      <c r="B587" s="137"/>
      <c r="C587" s="137"/>
      <c r="D587" s="137" t="s">
        <v>55</v>
      </c>
      <c r="E587" s="137" t="s">
        <v>197</v>
      </c>
      <c r="F587" s="52">
        <f t="shared" si="26"/>
        <v>2814.9</v>
      </c>
      <c r="G587" s="52">
        <f t="shared" si="25"/>
        <v>2814.9</v>
      </c>
      <c r="H587" s="52">
        <f t="shared" si="25"/>
        <v>2814.9</v>
      </c>
      <c r="I587" s="52">
        <f t="shared" si="25"/>
        <v>0</v>
      </c>
      <c r="J587" s="52">
        <f t="shared" si="25"/>
        <v>0</v>
      </c>
      <c r="K587" s="52">
        <f t="shared" si="25"/>
        <v>0</v>
      </c>
      <c r="L587" s="52">
        <f t="shared" si="25"/>
        <v>0</v>
      </c>
      <c r="M587" s="52">
        <v>0</v>
      </c>
      <c r="N587" s="52">
        <v>0</v>
      </c>
      <c r="O587" s="52">
        <v>0</v>
      </c>
      <c r="P587" s="52">
        <v>0</v>
      </c>
      <c r="Q587" s="52">
        <v>0</v>
      </c>
      <c r="R587" s="52">
        <v>0</v>
      </c>
      <c r="S587" s="52">
        <v>0</v>
      </c>
      <c r="T587" s="52">
        <v>0</v>
      </c>
      <c r="U587" s="52">
        <v>0</v>
      </c>
      <c r="V587" s="52">
        <v>0</v>
      </c>
      <c r="W587" s="52">
        <v>0</v>
      </c>
      <c r="X587" s="52">
        <v>0</v>
      </c>
      <c r="Y587" s="52">
        <v>2814.9</v>
      </c>
      <c r="Z587" s="52">
        <v>2814.9</v>
      </c>
      <c r="AA587" s="52">
        <v>0</v>
      </c>
      <c r="AB587" s="52">
        <v>0</v>
      </c>
      <c r="AC587" s="52">
        <v>0</v>
      </c>
      <c r="AD587" s="52">
        <v>0</v>
      </c>
    </row>
    <row r="588" spans="1:30">
      <c r="A588" s="137"/>
      <c r="B588" s="137"/>
      <c r="C588" s="137"/>
      <c r="D588" s="137" t="s">
        <v>226</v>
      </c>
      <c r="E588" s="137" t="s">
        <v>197</v>
      </c>
      <c r="F588" s="52">
        <f t="shared" si="26"/>
        <v>15110</v>
      </c>
      <c r="G588" s="52">
        <f t="shared" si="25"/>
        <v>15110</v>
      </c>
      <c r="H588" s="52">
        <f t="shared" si="25"/>
        <v>15110</v>
      </c>
      <c r="I588" s="52">
        <f t="shared" si="25"/>
        <v>0</v>
      </c>
      <c r="J588" s="52">
        <f t="shared" si="25"/>
        <v>0</v>
      </c>
      <c r="K588" s="52">
        <f t="shared" si="25"/>
        <v>0</v>
      </c>
      <c r="L588" s="52">
        <f t="shared" si="25"/>
        <v>0</v>
      </c>
      <c r="M588" s="52">
        <v>0</v>
      </c>
      <c r="N588" s="52">
        <v>0</v>
      </c>
      <c r="O588" s="52">
        <v>0</v>
      </c>
      <c r="P588" s="52">
        <v>0</v>
      </c>
      <c r="Q588" s="52">
        <v>0</v>
      </c>
      <c r="R588" s="52">
        <v>0</v>
      </c>
      <c r="S588" s="52">
        <v>0</v>
      </c>
      <c r="T588" s="52">
        <v>0</v>
      </c>
      <c r="U588" s="52">
        <v>0</v>
      </c>
      <c r="V588" s="52">
        <v>0</v>
      </c>
      <c r="W588" s="52">
        <v>0</v>
      </c>
      <c r="X588" s="52">
        <v>0</v>
      </c>
      <c r="Y588" s="52">
        <v>15110</v>
      </c>
      <c r="Z588" s="52">
        <v>15110</v>
      </c>
      <c r="AA588" s="52">
        <v>0</v>
      </c>
      <c r="AB588" s="52">
        <v>0</v>
      </c>
      <c r="AC588" s="52">
        <v>0</v>
      </c>
      <c r="AD588" s="52">
        <v>0</v>
      </c>
    </row>
    <row r="589" spans="1:30">
      <c r="A589" s="137"/>
      <c r="B589" s="137"/>
      <c r="C589" s="137" t="s">
        <v>227</v>
      </c>
      <c r="D589" s="137" t="s">
        <v>197</v>
      </c>
      <c r="E589" s="137" t="s">
        <v>197</v>
      </c>
      <c r="F589" s="52">
        <f t="shared" si="26"/>
        <v>28243.5</v>
      </c>
      <c r="G589" s="52">
        <f t="shared" si="25"/>
        <v>28243.5</v>
      </c>
      <c r="H589" s="52">
        <f t="shared" si="25"/>
        <v>28243.5</v>
      </c>
      <c r="I589" s="52">
        <f t="shared" si="25"/>
        <v>0</v>
      </c>
      <c r="J589" s="52">
        <f t="shared" si="25"/>
        <v>0</v>
      </c>
      <c r="K589" s="52">
        <f t="shared" si="25"/>
        <v>0</v>
      </c>
      <c r="L589" s="52">
        <f t="shared" si="25"/>
        <v>0</v>
      </c>
      <c r="M589" s="52">
        <v>24.3</v>
      </c>
      <c r="N589" s="52">
        <v>24.3</v>
      </c>
      <c r="O589" s="52">
        <v>0</v>
      </c>
      <c r="P589" s="52">
        <v>0</v>
      </c>
      <c r="Q589" s="52">
        <v>0</v>
      </c>
      <c r="R589" s="52">
        <v>0</v>
      </c>
      <c r="S589" s="52">
        <v>516.70000000000005</v>
      </c>
      <c r="T589" s="52">
        <v>516.70000000000005</v>
      </c>
      <c r="U589" s="52">
        <v>0</v>
      </c>
      <c r="V589" s="52">
        <v>0</v>
      </c>
      <c r="W589" s="52">
        <v>0</v>
      </c>
      <c r="X589" s="52">
        <v>0</v>
      </c>
      <c r="Y589" s="52">
        <v>27702.5</v>
      </c>
      <c r="Z589" s="52">
        <v>27702.5</v>
      </c>
      <c r="AA589" s="52">
        <v>0</v>
      </c>
      <c r="AB589" s="52">
        <v>0</v>
      </c>
      <c r="AC589" s="52">
        <v>0</v>
      </c>
      <c r="AD589" s="52">
        <v>0</v>
      </c>
    </row>
    <row r="590" spans="1:30">
      <c r="A590" s="137" t="s">
        <v>125</v>
      </c>
      <c r="B590" s="137" t="s">
        <v>137</v>
      </c>
      <c r="C590" s="137" t="s">
        <v>123</v>
      </c>
      <c r="D590" s="137"/>
      <c r="E590" s="137" t="s">
        <v>197</v>
      </c>
      <c r="F590" s="52">
        <f t="shared" si="26"/>
        <v>109777.9</v>
      </c>
      <c r="G590" s="52">
        <f t="shared" si="25"/>
        <v>73383.200000000012</v>
      </c>
      <c r="H590" s="52">
        <f t="shared" si="25"/>
        <v>64954.6</v>
      </c>
      <c r="I590" s="52">
        <f t="shared" si="25"/>
        <v>8428.6</v>
      </c>
      <c r="J590" s="52">
        <f t="shared" si="25"/>
        <v>29615.599999999999</v>
      </c>
      <c r="K590" s="52">
        <f t="shared" si="25"/>
        <v>6779.1</v>
      </c>
      <c r="L590" s="52">
        <f t="shared" si="25"/>
        <v>0</v>
      </c>
      <c r="M590" s="52">
        <v>60.3</v>
      </c>
      <c r="N590" s="52">
        <v>60.3</v>
      </c>
      <c r="O590" s="52">
        <v>0</v>
      </c>
      <c r="P590" s="52">
        <v>29615.599999999999</v>
      </c>
      <c r="Q590" s="52">
        <v>6779.1</v>
      </c>
      <c r="R590" s="52">
        <v>0</v>
      </c>
      <c r="S590" s="52">
        <v>160.30000000000001</v>
      </c>
      <c r="T590" s="52">
        <v>160.30000000000001</v>
      </c>
      <c r="U590" s="52">
        <v>0</v>
      </c>
      <c r="V590" s="52">
        <v>0</v>
      </c>
      <c r="W590" s="52">
        <v>0</v>
      </c>
      <c r="X590" s="52">
        <v>0</v>
      </c>
      <c r="Y590" s="52">
        <v>73162.600000000006</v>
      </c>
      <c r="Z590" s="52">
        <v>64734</v>
      </c>
      <c r="AA590" s="52">
        <v>8428.6</v>
      </c>
      <c r="AB590" s="52">
        <v>0</v>
      </c>
      <c r="AC590" s="52">
        <v>0</v>
      </c>
      <c r="AD590" s="52">
        <v>0</v>
      </c>
    </row>
    <row r="591" spans="1:30">
      <c r="A591" s="137"/>
      <c r="B591" s="137"/>
      <c r="C591" s="137" t="s">
        <v>198</v>
      </c>
      <c r="D591" s="137" t="s">
        <v>58</v>
      </c>
      <c r="E591" s="137" t="s">
        <v>197</v>
      </c>
      <c r="F591" s="52">
        <f t="shared" si="26"/>
        <v>48415.6</v>
      </c>
      <c r="G591" s="52">
        <f t="shared" si="25"/>
        <v>12020.9</v>
      </c>
      <c r="H591" s="52">
        <f t="shared" si="25"/>
        <v>6920.9</v>
      </c>
      <c r="I591" s="52">
        <f t="shared" si="25"/>
        <v>5100</v>
      </c>
      <c r="J591" s="52">
        <f t="shared" si="25"/>
        <v>29615.599999999999</v>
      </c>
      <c r="K591" s="52">
        <f t="shared" si="25"/>
        <v>6779.1</v>
      </c>
      <c r="L591" s="52">
        <f t="shared" si="25"/>
        <v>0</v>
      </c>
      <c r="M591" s="52">
        <v>0</v>
      </c>
      <c r="N591" s="52">
        <v>0</v>
      </c>
      <c r="O591" s="52">
        <v>0</v>
      </c>
      <c r="P591" s="52">
        <v>29615.599999999999</v>
      </c>
      <c r="Q591" s="52">
        <v>6779.1</v>
      </c>
      <c r="R591" s="52">
        <v>0</v>
      </c>
      <c r="S591" s="52">
        <v>0</v>
      </c>
      <c r="T591" s="52">
        <v>0</v>
      </c>
      <c r="U591" s="52">
        <v>0</v>
      </c>
      <c r="V591" s="52">
        <v>0</v>
      </c>
      <c r="W591" s="52">
        <v>0</v>
      </c>
      <c r="X591" s="52">
        <v>0</v>
      </c>
      <c r="Y591" s="52">
        <v>12020.9</v>
      </c>
      <c r="Z591" s="52">
        <v>6920.9</v>
      </c>
      <c r="AA591" s="52">
        <v>5100</v>
      </c>
      <c r="AB591" s="52">
        <v>0</v>
      </c>
      <c r="AC591" s="52">
        <v>0</v>
      </c>
      <c r="AD591" s="52">
        <v>0</v>
      </c>
    </row>
    <row r="592" spans="1:30">
      <c r="A592" s="137"/>
      <c r="B592" s="137"/>
      <c r="C592" s="137"/>
      <c r="D592" s="137" t="s">
        <v>153</v>
      </c>
      <c r="E592" s="51" t="s">
        <v>58</v>
      </c>
      <c r="F592" s="52">
        <f t="shared" si="26"/>
        <v>43014.2</v>
      </c>
      <c r="G592" s="52">
        <f t="shared" si="25"/>
        <v>10213.299999999999</v>
      </c>
      <c r="H592" s="52">
        <f t="shared" si="25"/>
        <v>5113.3</v>
      </c>
      <c r="I592" s="52">
        <f t="shared" si="25"/>
        <v>5100</v>
      </c>
      <c r="J592" s="52">
        <f t="shared" si="25"/>
        <v>26691.200000000001</v>
      </c>
      <c r="K592" s="52">
        <f t="shared" si="25"/>
        <v>6109.7</v>
      </c>
      <c r="L592" s="52">
        <f t="shared" si="25"/>
        <v>0</v>
      </c>
      <c r="M592" s="52">
        <v>0</v>
      </c>
      <c r="N592" s="52">
        <v>0</v>
      </c>
      <c r="O592" s="52">
        <v>0</v>
      </c>
      <c r="P592" s="52">
        <v>26691.200000000001</v>
      </c>
      <c r="Q592" s="52">
        <v>6109.7</v>
      </c>
      <c r="R592" s="52">
        <v>0</v>
      </c>
      <c r="S592" s="52">
        <v>0</v>
      </c>
      <c r="T592" s="52">
        <v>0</v>
      </c>
      <c r="U592" s="52">
        <v>0</v>
      </c>
      <c r="V592" s="52">
        <v>0</v>
      </c>
      <c r="W592" s="52">
        <v>0</v>
      </c>
      <c r="X592" s="52">
        <v>0</v>
      </c>
      <c r="Y592" s="52">
        <v>10213.299999999999</v>
      </c>
      <c r="Z592" s="52">
        <v>5113.3</v>
      </c>
      <c r="AA592" s="52">
        <v>5100</v>
      </c>
      <c r="AB592" s="52">
        <v>0</v>
      </c>
      <c r="AC592" s="52">
        <v>0</v>
      </c>
      <c r="AD592" s="52">
        <v>0</v>
      </c>
    </row>
    <row r="593" spans="1:30">
      <c r="A593" s="137"/>
      <c r="B593" s="137"/>
      <c r="C593" s="137"/>
      <c r="D593" s="137"/>
      <c r="E593" s="51" t="s">
        <v>199</v>
      </c>
      <c r="F593" s="52">
        <f t="shared" si="26"/>
        <v>10491.400000000001</v>
      </c>
      <c r="G593" s="52">
        <f t="shared" si="25"/>
        <v>0</v>
      </c>
      <c r="H593" s="52">
        <f t="shared" si="25"/>
        <v>0</v>
      </c>
      <c r="I593" s="52">
        <f t="shared" si="25"/>
        <v>0</v>
      </c>
      <c r="J593" s="52">
        <f t="shared" si="25"/>
        <v>8537.2000000000007</v>
      </c>
      <c r="K593" s="52">
        <f t="shared" si="25"/>
        <v>1954.2</v>
      </c>
      <c r="L593" s="52">
        <f t="shared" si="25"/>
        <v>0</v>
      </c>
      <c r="M593" s="52">
        <v>0</v>
      </c>
      <c r="N593" s="52">
        <v>0</v>
      </c>
      <c r="O593" s="52">
        <v>0</v>
      </c>
      <c r="P593" s="52">
        <v>8537.2000000000007</v>
      </c>
      <c r="Q593" s="52">
        <v>1954.2</v>
      </c>
      <c r="R593" s="52">
        <v>0</v>
      </c>
      <c r="S593" s="52">
        <v>0</v>
      </c>
      <c r="T593" s="52">
        <v>0</v>
      </c>
      <c r="U593" s="52">
        <v>0</v>
      </c>
      <c r="V593" s="52">
        <v>0</v>
      </c>
      <c r="W593" s="52">
        <v>0</v>
      </c>
      <c r="X593" s="52">
        <v>0</v>
      </c>
      <c r="Y593" s="52">
        <v>0</v>
      </c>
      <c r="Z593" s="52">
        <v>0</v>
      </c>
      <c r="AA593" s="52">
        <v>0</v>
      </c>
      <c r="AB593" s="52">
        <v>0</v>
      </c>
      <c r="AC593" s="52">
        <v>0</v>
      </c>
      <c r="AD593" s="52">
        <v>0</v>
      </c>
    </row>
    <row r="594" spans="1:30" ht="31.2">
      <c r="A594" s="137"/>
      <c r="B594" s="137"/>
      <c r="C594" s="137"/>
      <c r="D594" s="137"/>
      <c r="E594" s="51" t="s">
        <v>200</v>
      </c>
      <c r="F594" s="52">
        <f t="shared" si="26"/>
        <v>14342.6</v>
      </c>
      <c r="G594" s="52">
        <f t="shared" si="25"/>
        <v>5113.3</v>
      </c>
      <c r="H594" s="52">
        <f t="shared" si="25"/>
        <v>5113.3</v>
      </c>
      <c r="I594" s="52">
        <f t="shared" si="25"/>
        <v>0</v>
      </c>
      <c r="J594" s="52">
        <f t="shared" si="25"/>
        <v>7510.2</v>
      </c>
      <c r="K594" s="52">
        <f t="shared" si="25"/>
        <v>1719.1</v>
      </c>
      <c r="L594" s="52">
        <f t="shared" si="25"/>
        <v>0</v>
      </c>
      <c r="M594" s="52">
        <v>0</v>
      </c>
      <c r="N594" s="52">
        <v>0</v>
      </c>
      <c r="O594" s="52">
        <v>0</v>
      </c>
      <c r="P594" s="52">
        <v>7510.2</v>
      </c>
      <c r="Q594" s="52">
        <v>1719.1</v>
      </c>
      <c r="R594" s="52">
        <v>0</v>
      </c>
      <c r="S594" s="52">
        <v>0</v>
      </c>
      <c r="T594" s="52">
        <v>0</v>
      </c>
      <c r="U594" s="52">
        <v>0</v>
      </c>
      <c r="V594" s="52">
        <v>0</v>
      </c>
      <c r="W594" s="52">
        <v>0</v>
      </c>
      <c r="X594" s="52">
        <v>0</v>
      </c>
      <c r="Y594" s="52">
        <v>5113.3</v>
      </c>
      <c r="Z594" s="52">
        <v>5113.3</v>
      </c>
      <c r="AA594" s="52">
        <v>0</v>
      </c>
      <c r="AB594" s="52">
        <v>0</v>
      </c>
      <c r="AC594" s="52">
        <v>0</v>
      </c>
      <c r="AD594" s="52">
        <v>0</v>
      </c>
    </row>
    <row r="595" spans="1:30">
      <c r="A595" s="137"/>
      <c r="B595" s="137"/>
      <c r="C595" s="137"/>
      <c r="D595" s="137"/>
      <c r="E595" s="51" t="s">
        <v>201</v>
      </c>
      <c r="F595" s="52">
        <f t="shared" si="26"/>
        <v>310.8</v>
      </c>
      <c r="G595" s="52">
        <f t="shared" si="25"/>
        <v>0</v>
      </c>
      <c r="H595" s="52">
        <f t="shared" si="25"/>
        <v>0</v>
      </c>
      <c r="I595" s="52">
        <f t="shared" si="25"/>
        <v>0</v>
      </c>
      <c r="J595" s="52">
        <f t="shared" si="25"/>
        <v>252.9</v>
      </c>
      <c r="K595" s="52">
        <f t="shared" si="25"/>
        <v>57.9</v>
      </c>
      <c r="L595" s="52">
        <f t="shared" si="25"/>
        <v>0</v>
      </c>
      <c r="M595" s="52">
        <v>0</v>
      </c>
      <c r="N595" s="52">
        <v>0</v>
      </c>
      <c r="O595" s="52">
        <v>0</v>
      </c>
      <c r="P595" s="52">
        <v>252.9</v>
      </c>
      <c r="Q595" s="52">
        <v>57.9</v>
      </c>
      <c r="R595" s="52">
        <v>0</v>
      </c>
      <c r="S595" s="52">
        <v>0</v>
      </c>
      <c r="T595" s="52">
        <v>0</v>
      </c>
      <c r="U595" s="52">
        <v>0</v>
      </c>
      <c r="V595" s="52">
        <v>0</v>
      </c>
      <c r="W595" s="52">
        <v>0</v>
      </c>
      <c r="X595" s="52">
        <v>0</v>
      </c>
      <c r="Y595" s="52">
        <v>0</v>
      </c>
      <c r="Z595" s="52">
        <v>0</v>
      </c>
      <c r="AA595" s="52">
        <v>0</v>
      </c>
      <c r="AB595" s="52">
        <v>0</v>
      </c>
      <c r="AC595" s="52">
        <v>0</v>
      </c>
      <c r="AD595" s="52">
        <v>0</v>
      </c>
    </row>
    <row r="596" spans="1:30">
      <c r="A596" s="137"/>
      <c r="B596" s="137"/>
      <c r="C596" s="137"/>
      <c r="D596" s="137"/>
      <c r="E596" s="51" t="s">
        <v>202</v>
      </c>
      <c r="F596" s="52">
        <f t="shared" si="26"/>
        <v>620.20000000000005</v>
      </c>
      <c r="G596" s="52">
        <f t="shared" si="25"/>
        <v>0</v>
      </c>
      <c r="H596" s="52">
        <f t="shared" si="25"/>
        <v>0</v>
      </c>
      <c r="I596" s="52">
        <f t="shared" si="25"/>
        <v>0</v>
      </c>
      <c r="J596" s="52">
        <f t="shared" si="25"/>
        <v>504.7</v>
      </c>
      <c r="K596" s="52">
        <f t="shared" si="25"/>
        <v>115.5</v>
      </c>
      <c r="L596" s="52">
        <f t="shared" si="25"/>
        <v>0</v>
      </c>
      <c r="M596" s="52">
        <v>0</v>
      </c>
      <c r="N596" s="52">
        <v>0</v>
      </c>
      <c r="O596" s="52">
        <v>0</v>
      </c>
      <c r="P596" s="52">
        <v>504.7</v>
      </c>
      <c r="Q596" s="52">
        <v>115.5</v>
      </c>
      <c r="R596" s="52">
        <v>0</v>
      </c>
      <c r="S596" s="52">
        <v>0</v>
      </c>
      <c r="T596" s="52">
        <v>0</v>
      </c>
      <c r="U596" s="52">
        <v>0</v>
      </c>
      <c r="V596" s="52">
        <v>0</v>
      </c>
      <c r="W596" s="52">
        <v>0</v>
      </c>
      <c r="X596" s="52">
        <v>0</v>
      </c>
      <c r="Y596" s="52">
        <v>0</v>
      </c>
      <c r="Z596" s="52">
        <v>0</v>
      </c>
      <c r="AA596" s="52">
        <v>0</v>
      </c>
      <c r="AB596" s="52">
        <v>0</v>
      </c>
      <c r="AC596" s="52">
        <v>0</v>
      </c>
      <c r="AD596" s="52">
        <v>0</v>
      </c>
    </row>
    <row r="597" spans="1:30" ht="31.2">
      <c r="A597" s="137"/>
      <c r="B597" s="137"/>
      <c r="C597" s="137"/>
      <c r="D597" s="137"/>
      <c r="E597" s="51" t="s">
        <v>203</v>
      </c>
      <c r="F597" s="52">
        <f t="shared" si="26"/>
        <v>1408.2</v>
      </c>
      <c r="G597" s="52">
        <f t="shared" si="25"/>
        <v>0</v>
      </c>
      <c r="H597" s="52">
        <f t="shared" si="25"/>
        <v>0</v>
      </c>
      <c r="I597" s="52">
        <f t="shared" si="25"/>
        <v>0</v>
      </c>
      <c r="J597" s="52">
        <f t="shared" si="25"/>
        <v>1145.9000000000001</v>
      </c>
      <c r="K597" s="52">
        <f t="shared" si="25"/>
        <v>262.3</v>
      </c>
      <c r="L597" s="52">
        <f t="shared" si="25"/>
        <v>0</v>
      </c>
      <c r="M597" s="52">
        <v>0</v>
      </c>
      <c r="N597" s="52">
        <v>0</v>
      </c>
      <c r="O597" s="52">
        <v>0</v>
      </c>
      <c r="P597" s="52">
        <v>1145.9000000000001</v>
      </c>
      <c r="Q597" s="52">
        <v>262.3</v>
      </c>
      <c r="R597" s="52">
        <v>0</v>
      </c>
      <c r="S597" s="52">
        <v>0</v>
      </c>
      <c r="T597" s="52">
        <v>0</v>
      </c>
      <c r="U597" s="52">
        <v>0</v>
      </c>
      <c r="V597" s="52">
        <v>0</v>
      </c>
      <c r="W597" s="52">
        <v>0</v>
      </c>
      <c r="X597" s="52">
        <v>0</v>
      </c>
      <c r="Y597" s="52">
        <v>0</v>
      </c>
      <c r="Z597" s="52">
        <v>0</v>
      </c>
      <c r="AA597" s="52">
        <v>0</v>
      </c>
      <c r="AB597" s="52">
        <v>0</v>
      </c>
      <c r="AC597" s="52">
        <v>0</v>
      </c>
      <c r="AD597" s="52">
        <v>0</v>
      </c>
    </row>
    <row r="598" spans="1:30">
      <c r="A598" s="137"/>
      <c r="B598" s="137"/>
      <c r="C598" s="137"/>
      <c r="D598" s="137"/>
      <c r="E598" s="51" t="s">
        <v>204</v>
      </c>
      <c r="F598" s="52">
        <f t="shared" si="26"/>
        <v>5409.3</v>
      </c>
      <c r="G598" s="52">
        <f t="shared" si="25"/>
        <v>5100</v>
      </c>
      <c r="H598" s="52">
        <f t="shared" si="25"/>
        <v>0</v>
      </c>
      <c r="I598" s="52">
        <f t="shared" si="25"/>
        <v>5100</v>
      </c>
      <c r="J598" s="52">
        <f t="shared" si="25"/>
        <v>251.7</v>
      </c>
      <c r="K598" s="52">
        <f t="shared" si="25"/>
        <v>57.6</v>
      </c>
      <c r="L598" s="52">
        <f t="shared" si="25"/>
        <v>0</v>
      </c>
      <c r="M598" s="52">
        <v>0</v>
      </c>
      <c r="N598" s="52">
        <v>0</v>
      </c>
      <c r="O598" s="52">
        <v>0</v>
      </c>
      <c r="P598" s="52">
        <v>251.7</v>
      </c>
      <c r="Q598" s="52">
        <v>57.6</v>
      </c>
      <c r="R598" s="52">
        <v>0</v>
      </c>
      <c r="S598" s="52">
        <v>0</v>
      </c>
      <c r="T598" s="52">
        <v>0</v>
      </c>
      <c r="U598" s="52">
        <v>0</v>
      </c>
      <c r="V598" s="52">
        <v>0</v>
      </c>
      <c r="W598" s="52">
        <v>0</v>
      </c>
      <c r="X598" s="52">
        <v>0</v>
      </c>
      <c r="Y598" s="52">
        <v>5100</v>
      </c>
      <c r="Z598" s="52">
        <v>0</v>
      </c>
      <c r="AA598" s="52">
        <v>5100</v>
      </c>
      <c r="AB598" s="52">
        <v>0</v>
      </c>
      <c r="AC598" s="52">
        <v>0</v>
      </c>
      <c r="AD598" s="52">
        <v>0</v>
      </c>
    </row>
    <row r="599" spans="1:30">
      <c r="A599" s="137"/>
      <c r="B599" s="137"/>
      <c r="C599" s="137"/>
      <c r="D599" s="137"/>
      <c r="E599" s="51" t="s">
        <v>55</v>
      </c>
      <c r="F599" s="52">
        <f t="shared" si="26"/>
        <v>10431.700000000001</v>
      </c>
      <c r="G599" s="52">
        <f t="shared" si="25"/>
        <v>0</v>
      </c>
      <c r="H599" s="52">
        <f t="shared" si="25"/>
        <v>0</v>
      </c>
      <c r="I599" s="52">
        <f t="shared" si="25"/>
        <v>0</v>
      </c>
      <c r="J599" s="52">
        <f t="shared" si="25"/>
        <v>8488.6</v>
      </c>
      <c r="K599" s="52">
        <f t="shared" si="25"/>
        <v>1943.1</v>
      </c>
      <c r="L599" s="52">
        <f t="shared" si="25"/>
        <v>0</v>
      </c>
      <c r="M599" s="52">
        <v>0</v>
      </c>
      <c r="N599" s="52">
        <v>0</v>
      </c>
      <c r="O599" s="52">
        <v>0</v>
      </c>
      <c r="P599" s="52">
        <v>8488.6</v>
      </c>
      <c r="Q599" s="52">
        <v>1943.1</v>
      </c>
      <c r="R599" s="52">
        <v>0</v>
      </c>
      <c r="S599" s="52">
        <v>0</v>
      </c>
      <c r="T599" s="52">
        <v>0</v>
      </c>
      <c r="U599" s="52">
        <v>0</v>
      </c>
      <c r="V599" s="52">
        <v>0</v>
      </c>
      <c r="W599" s="52">
        <v>0</v>
      </c>
      <c r="X599" s="52">
        <v>0</v>
      </c>
      <c r="Y599" s="52">
        <v>0</v>
      </c>
      <c r="Z599" s="52">
        <v>0</v>
      </c>
      <c r="AA599" s="52">
        <v>0</v>
      </c>
      <c r="AB599" s="52">
        <v>0</v>
      </c>
      <c r="AC599" s="52">
        <v>0</v>
      </c>
      <c r="AD599" s="52">
        <v>0</v>
      </c>
    </row>
    <row r="600" spans="1:30">
      <c r="A600" s="137"/>
      <c r="B600" s="137"/>
      <c r="C600" s="137"/>
      <c r="D600" s="137" t="s">
        <v>154</v>
      </c>
      <c r="E600" s="51" t="s">
        <v>58</v>
      </c>
      <c r="F600" s="52">
        <f t="shared" si="26"/>
        <v>3564.1</v>
      </c>
      <c r="G600" s="52">
        <f t="shared" si="25"/>
        <v>0</v>
      </c>
      <c r="H600" s="52">
        <f t="shared" si="25"/>
        <v>0</v>
      </c>
      <c r="I600" s="52">
        <f t="shared" si="25"/>
        <v>0</v>
      </c>
      <c r="J600" s="52">
        <f t="shared" si="25"/>
        <v>2900.2</v>
      </c>
      <c r="K600" s="52">
        <f t="shared" si="25"/>
        <v>663.9</v>
      </c>
      <c r="L600" s="52">
        <f t="shared" si="25"/>
        <v>0</v>
      </c>
      <c r="M600" s="52">
        <v>0</v>
      </c>
      <c r="N600" s="52">
        <v>0</v>
      </c>
      <c r="O600" s="52">
        <v>0</v>
      </c>
      <c r="P600" s="52">
        <v>2900.2</v>
      </c>
      <c r="Q600" s="52">
        <v>663.9</v>
      </c>
      <c r="R600" s="52">
        <v>0</v>
      </c>
      <c r="S600" s="52">
        <v>0</v>
      </c>
      <c r="T600" s="52">
        <v>0</v>
      </c>
      <c r="U600" s="52">
        <v>0</v>
      </c>
      <c r="V600" s="52">
        <v>0</v>
      </c>
      <c r="W600" s="52">
        <v>0</v>
      </c>
      <c r="X600" s="52">
        <v>0</v>
      </c>
      <c r="Y600" s="52">
        <v>0</v>
      </c>
      <c r="Z600" s="52">
        <v>0</v>
      </c>
      <c r="AA600" s="52">
        <v>0</v>
      </c>
      <c r="AB600" s="52">
        <v>0</v>
      </c>
      <c r="AC600" s="52">
        <v>0</v>
      </c>
      <c r="AD600" s="52">
        <v>0</v>
      </c>
    </row>
    <row r="601" spans="1:30">
      <c r="A601" s="137"/>
      <c r="B601" s="137"/>
      <c r="C601" s="137"/>
      <c r="D601" s="137"/>
      <c r="E601" s="51" t="s">
        <v>205</v>
      </c>
      <c r="F601" s="52">
        <f t="shared" si="26"/>
        <v>1236.4000000000001</v>
      </c>
      <c r="G601" s="52">
        <f t="shared" si="25"/>
        <v>0</v>
      </c>
      <c r="H601" s="52">
        <f t="shared" si="25"/>
        <v>0</v>
      </c>
      <c r="I601" s="52">
        <f t="shared" si="25"/>
        <v>0</v>
      </c>
      <c r="J601" s="52">
        <f t="shared" si="25"/>
        <v>1006.1</v>
      </c>
      <c r="K601" s="52">
        <f t="shared" si="25"/>
        <v>230.3</v>
      </c>
      <c r="L601" s="52">
        <f t="shared" si="25"/>
        <v>0</v>
      </c>
      <c r="M601" s="52">
        <v>0</v>
      </c>
      <c r="N601" s="52">
        <v>0</v>
      </c>
      <c r="O601" s="52">
        <v>0</v>
      </c>
      <c r="P601" s="52">
        <v>1006.1</v>
      </c>
      <c r="Q601" s="52">
        <v>230.3</v>
      </c>
      <c r="R601" s="52">
        <v>0</v>
      </c>
      <c r="S601" s="52">
        <v>0</v>
      </c>
      <c r="T601" s="52">
        <v>0</v>
      </c>
      <c r="U601" s="52">
        <v>0</v>
      </c>
      <c r="V601" s="52">
        <v>0</v>
      </c>
      <c r="W601" s="52">
        <v>0</v>
      </c>
      <c r="X601" s="52">
        <v>0</v>
      </c>
      <c r="Y601" s="52">
        <v>0</v>
      </c>
      <c r="Z601" s="52">
        <v>0</v>
      </c>
      <c r="AA601" s="52">
        <v>0</v>
      </c>
      <c r="AB601" s="52">
        <v>0</v>
      </c>
      <c r="AC601" s="52">
        <v>0</v>
      </c>
      <c r="AD601" s="52">
        <v>0</v>
      </c>
    </row>
    <row r="602" spans="1:30">
      <c r="A602" s="137"/>
      <c r="B602" s="137"/>
      <c r="C602" s="137"/>
      <c r="D602" s="137"/>
      <c r="E602" s="51" t="s">
        <v>206</v>
      </c>
      <c r="F602" s="52">
        <f t="shared" si="26"/>
        <v>1143</v>
      </c>
      <c r="G602" s="52">
        <f t="shared" si="25"/>
        <v>0</v>
      </c>
      <c r="H602" s="52">
        <f t="shared" si="25"/>
        <v>0</v>
      </c>
      <c r="I602" s="52">
        <f t="shared" si="25"/>
        <v>0</v>
      </c>
      <c r="J602" s="52">
        <f t="shared" si="25"/>
        <v>930.1</v>
      </c>
      <c r="K602" s="52">
        <f t="shared" si="25"/>
        <v>212.9</v>
      </c>
      <c r="L602" s="52">
        <f t="shared" si="25"/>
        <v>0</v>
      </c>
      <c r="M602" s="52">
        <v>0</v>
      </c>
      <c r="N602" s="52">
        <v>0</v>
      </c>
      <c r="O602" s="52">
        <v>0</v>
      </c>
      <c r="P602" s="52">
        <v>930.1</v>
      </c>
      <c r="Q602" s="52">
        <v>212.9</v>
      </c>
      <c r="R602" s="52">
        <v>0</v>
      </c>
      <c r="S602" s="52">
        <v>0</v>
      </c>
      <c r="T602" s="52">
        <v>0</v>
      </c>
      <c r="U602" s="52">
        <v>0</v>
      </c>
      <c r="V602" s="52">
        <v>0</v>
      </c>
      <c r="W602" s="52">
        <v>0</v>
      </c>
      <c r="X602" s="52">
        <v>0</v>
      </c>
      <c r="Y602" s="52">
        <v>0</v>
      </c>
      <c r="Z602" s="52">
        <v>0</v>
      </c>
      <c r="AA602" s="52">
        <v>0</v>
      </c>
      <c r="AB602" s="52">
        <v>0</v>
      </c>
      <c r="AC602" s="52">
        <v>0</v>
      </c>
      <c r="AD602" s="52">
        <v>0</v>
      </c>
    </row>
    <row r="603" spans="1:30">
      <c r="A603" s="137"/>
      <c r="B603" s="137"/>
      <c r="C603" s="137"/>
      <c r="D603" s="137"/>
      <c r="E603" s="51" t="s">
        <v>207</v>
      </c>
      <c r="F603" s="52">
        <f t="shared" si="26"/>
        <v>104.8</v>
      </c>
      <c r="G603" s="52">
        <f t="shared" si="25"/>
        <v>0</v>
      </c>
      <c r="H603" s="52">
        <f t="shared" si="25"/>
        <v>0</v>
      </c>
      <c r="I603" s="52">
        <f t="shared" si="25"/>
        <v>0</v>
      </c>
      <c r="J603" s="52">
        <f t="shared" si="25"/>
        <v>85.3</v>
      </c>
      <c r="K603" s="52">
        <f t="shared" si="25"/>
        <v>19.5</v>
      </c>
      <c r="L603" s="52">
        <f t="shared" si="25"/>
        <v>0</v>
      </c>
      <c r="M603" s="52">
        <v>0</v>
      </c>
      <c r="N603" s="52">
        <v>0</v>
      </c>
      <c r="O603" s="52">
        <v>0</v>
      </c>
      <c r="P603" s="52">
        <v>85.3</v>
      </c>
      <c r="Q603" s="52">
        <v>19.5</v>
      </c>
      <c r="R603" s="52">
        <v>0</v>
      </c>
      <c r="S603" s="52">
        <v>0</v>
      </c>
      <c r="T603" s="52">
        <v>0</v>
      </c>
      <c r="U603" s="52">
        <v>0</v>
      </c>
      <c r="V603" s="52">
        <v>0</v>
      </c>
      <c r="W603" s="52">
        <v>0</v>
      </c>
      <c r="X603" s="52">
        <v>0</v>
      </c>
      <c r="Y603" s="52">
        <v>0</v>
      </c>
      <c r="Z603" s="52">
        <v>0</v>
      </c>
      <c r="AA603" s="52">
        <v>0</v>
      </c>
      <c r="AB603" s="52">
        <v>0</v>
      </c>
      <c r="AC603" s="52">
        <v>0</v>
      </c>
      <c r="AD603" s="52">
        <v>0</v>
      </c>
    </row>
    <row r="604" spans="1:30" ht="31.2">
      <c r="A604" s="137"/>
      <c r="B604" s="137"/>
      <c r="C604" s="137"/>
      <c r="D604" s="137"/>
      <c r="E604" s="51" t="s">
        <v>208</v>
      </c>
      <c r="F604" s="52">
        <f t="shared" si="26"/>
        <v>75.599999999999994</v>
      </c>
      <c r="G604" s="52">
        <f t="shared" si="25"/>
        <v>0</v>
      </c>
      <c r="H604" s="52">
        <f t="shared" si="25"/>
        <v>0</v>
      </c>
      <c r="I604" s="52">
        <f t="shared" si="25"/>
        <v>0</v>
      </c>
      <c r="J604" s="52">
        <f t="shared" si="25"/>
        <v>61.5</v>
      </c>
      <c r="K604" s="52">
        <f t="shared" si="25"/>
        <v>14.1</v>
      </c>
      <c r="L604" s="52">
        <f t="shared" si="25"/>
        <v>0</v>
      </c>
      <c r="M604" s="52">
        <v>0</v>
      </c>
      <c r="N604" s="52">
        <v>0</v>
      </c>
      <c r="O604" s="52">
        <v>0</v>
      </c>
      <c r="P604" s="52">
        <v>61.5</v>
      </c>
      <c r="Q604" s="52">
        <v>14.1</v>
      </c>
      <c r="R604" s="52">
        <v>0</v>
      </c>
      <c r="S604" s="52">
        <v>0</v>
      </c>
      <c r="T604" s="52">
        <v>0</v>
      </c>
      <c r="U604" s="52">
        <v>0</v>
      </c>
      <c r="V604" s="52">
        <v>0</v>
      </c>
      <c r="W604" s="52">
        <v>0</v>
      </c>
      <c r="X604" s="52">
        <v>0</v>
      </c>
      <c r="Y604" s="52">
        <v>0</v>
      </c>
      <c r="Z604" s="52">
        <v>0</v>
      </c>
      <c r="AA604" s="52">
        <v>0</v>
      </c>
      <c r="AB604" s="52">
        <v>0</v>
      </c>
      <c r="AC604" s="52">
        <v>0</v>
      </c>
      <c r="AD604" s="52">
        <v>0</v>
      </c>
    </row>
    <row r="605" spans="1:30">
      <c r="A605" s="137"/>
      <c r="B605" s="137"/>
      <c r="C605" s="137"/>
      <c r="D605" s="137"/>
      <c r="E605" s="51" t="s">
        <v>209</v>
      </c>
      <c r="F605" s="52">
        <f t="shared" si="26"/>
        <v>0</v>
      </c>
      <c r="G605" s="52">
        <f t="shared" si="25"/>
        <v>0</v>
      </c>
      <c r="H605" s="52">
        <f t="shared" si="25"/>
        <v>0</v>
      </c>
      <c r="I605" s="52">
        <f t="shared" si="25"/>
        <v>0</v>
      </c>
      <c r="J605" s="52">
        <f t="shared" si="25"/>
        <v>0</v>
      </c>
      <c r="K605" s="52">
        <f t="shared" si="25"/>
        <v>0</v>
      </c>
      <c r="L605" s="52">
        <f t="shared" si="25"/>
        <v>0</v>
      </c>
      <c r="M605" s="52">
        <v>0</v>
      </c>
      <c r="N605" s="52">
        <v>0</v>
      </c>
      <c r="O605" s="52">
        <v>0</v>
      </c>
      <c r="P605" s="52">
        <v>0</v>
      </c>
      <c r="Q605" s="52">
        <v>0</v>
      </c>
      <c r="R605" s="52">
        <v>0</v>
      </c>
      <c r="S605" s="52">
        <v>0</v>
      </c>
      <c r="T605" s="52">
        <v>0</v>
      </c>
      <c r="U605" s="52">
        <v>0</v>
      </c>
      <c r="V605" s="52">
        <v>0</v>
      </c>
      <c r="W605" s="52">
        <v>0</v>
      </c>
      <c r="X605" s="52">
        <v>0</v>
      </c>
      <c r="Y605" s="52">
        <v>0</v>
      </c>
      <c r="Z605" s="52">
        <v>0</v>
      </c>
      <c r="AA605" s="52">
        <v>0</v>
      </c>
      <c r="AB605" s="52">
        <v>0</v>
      </c>
      <c r="AC605" s="52">
        <v>0</v>
      </c>
      <c r="AD605" s="52">
        <v>0</v>
      </c>
    </row>
    <row r="606" spans="1:30">
      <c r="A606" s="137"/>
      <c r="B606" s="137"/>
      <c r="C606" s="137"/>
      <c r="D606" s="137"/>
      <c r="E606" s="51" t="s">
        <v>55</v>
      </c>
      <c r="F606" s="52">
        <f t="shared" si="26"/>
        <v>1004.3000000000001</v>
      </c>
      <c r="G606" s="52">
        <f t="shared" si="25"/>
        <v>0</v>
      </c>
      <c r="H606" s="52">
        <f t="shared" si="25"/>
        <v>0</v>
      </c>
      <c r="I606" s="52">
        <f t="shared" si="25"/>
        <v>0</v>
      </c>
      <c r="J606" s="52">
        <f t="shared" si="25"/>
        <v>817.2</v>
      </c>
      <c r="K606" s="52">
        <f t="shared" si="25"/>
        <v>187.1</v>
      </c>
      <c r="L606" s="52">
        <f t="shared" si="25"/>
        <v>0</v>
      </c>
      <c r="M606" s="52">
        <v>0</v>
      </c>
      <c r="N606" s="52">
        <v>0</v>
      </c>
      <c r="O606" s="52">
        <v>0</v>
      </c>
      <c r="P606" s="52">
        <v>817.2</v>
      </c>
      <c r="Q606" s="52">
        <v>187.1</v>
      </c>
      <c r="R606" s="52">
        <v>0</v>
      </c>
      <c r="S606" s="52">
        <v>0</v>
      </c>
      <c r="T606" s="52">
        <v>0</v>
      </c>
      <c r="U606" s="52">
        <v>0</v>
      </c>
      <c r="V606" s="52">
        <v>0</v>
      </c>
      <c r="W606" s="52">
        <v>0</v>
      </c>
      <c r="X606" s="52">
        <v>0</v>
      </c>
      <c r="Y606" s="52">
        <v>0</v>
      </c>
      <c r="Z606" s="52">
        <v>0</v>
      </c>
      <c r="AA606" s="52">
        <v>0</v>
      </c>
      <c r="AB606" s="52">
        <v>0</v>
      </c>
      <c r="AC606" s="52">
        <v>0</v>
      </c>
      <c r="AD606" s="52">
        <v>0</v>
      </c>
    </row>
    <row r="607" spans="1:30" ht="62.4">
      <c r="A607" s="137"/>
      <c r="B607" s="137"/>
      <c r="C607" s="137"/>
      <c r="D607" s="51" t="s">
        <v>210</v>
      </c>
      <c r="E607" s="51" t="s">
        <v>233</v>
      </c>
      <c r="F607" s="52">
        <f t="shared" si="26"/>
        <v>1837.3</v>
      </c>
      <c r="G607" s="52">
        <f t="shared" si="25"/>
        <v>1807.6</v>
      </c>
      <c r="H607" s="52">
        <f t="shared" si="25"/>
        <v>1807.6</v>
      </c>
      <c r="I607" s="52">
        <f t="shared" si="25"/>
        <v>0</v>
      </c>
      <c r="J607" s="52">
        <f t="shared" si="25"/>
        <v>24.2</v>
      </c>
      <c r="K607" s="52">
        <f t="shared" si="25"/>
        <v>5.5</v>
      </c>
      <c r="L607" s="52">
        <f t="shared" si="25"/>
        <v>0</v>
      </c>
      <c r="M607" s="52">
        <v>0</v>
      </c>
      <c r="N607" s="52">
        <v>0</v>
      </c>
      <c r="O607" s="52">
        <v>0</v>
      </c>
      <c r="P607" s="52">
        <v>24.2</v>
      </c>
      <c r="Q607" s="52">
        <v>5.5</v>
      </c>
      <c r="R607" s="52">
        <v>0</v>
      </c>
      <c r="S607" s="52">
        <v>0</v>
      </c>
      <c r="T607" s="52">
        <v>0</v>
      </c>
      <c r="U607" s="52">
        <v>0</v>
      </c>
      <c r="V607" s="52">
        <v>0</v>
      </c>
      <c r="W607" s="52">
        <v>0</v>
      </c>
      <c r="X607" s="52">
        <v>0</v>
      </c>
      <c r="Y607" s="52">
        <v>1807.6</v>
      </c>
      <c r="Z607" s="52">
        <v>1807.6</v>
      </c>
      <c r="AA607" s="52">
        <v>0</v>
      </c>
      <c r="AB607" s="52">
        <v>0</v>
      </c>
      <c r="AC607" s="52">
        <v>0</v>
      </c>
      <c r="AD607" s="52">
        <v>0</v>
      </c>
    </row>
    <row r="608" spans="1:30">
      <c r="A608" s="137"/>
      <c r="B608" s="137"/>
      <c r="C608" s="137"/>
      <c r="D608" s="137" t="s">
        <v>211</v>
      </c>
      <c r="E608" s="137" t="s">
        <v>197</v>
      </c>
      <c r="F608" s="52">
        <f t="shared" si="26"/>
        <v>0</v>
      </c>
      <c r="G608" s="52">
        <f t="shared" si="25"/>
        <v>0</v>
      </c>
      <c r="H608" s="52">
        <f t="shared" si="25"/>
        <v>0</v>
      </c>
      <c r="I608" s="52">
        <f t="shared" si="25"/>
        <v>0</v>
      </c>
      <c r="J608" s="52">
        <f t="shared" si="25"/>
        <v>0</v>
      </c>
      <c r="K608" s="52">
        <f t="shared" si="25"/>
        <v>0</v>
      </c>
      <c r="L608" s="52">
        <f t="shared" si="25"/>
        <v>0</v>
      </c>
      <c r="M608" s="52">
        <v>0</v>
      </c>
      <c r="N608" s="52">
        <v>0</v>
      </c>
      <c r="O608" s="52">
        <v>0</v>
      </c>
      <c r="P608" s="52">
        <v>0</v>
      </c>
      <c r="Q608" s="52">
        <v>0</v>
      </c>
      <c r="R608" s="52">
        <v>0</v>
      </c>
      <c r="S608" s="52">
        <v>0</v>
      </c>
      <c r="T608" s="52">
        <v>0</v>
      </c>
      <c r="U608" s="52">
        <v>0</v>
      </c>
      <c r="V608" s="52">
        <v>0</v>
      </c>
      <c r="W608" s="52">
        <v>0</v>
      </c>
      <c r="X608" s="52">
        <v>0</v>
      </c>
      <c r="Y608" s="52">
        <v>0</v>
      </c>
      <c r="Z608" s="52">
        <v>0</v>
      </c>
      <c r="AA608" s="52">
        <v>0</v>
      </c>
      <c r="AB608" s="52">
        <v>0</v>
      </c>
      <c r="AC608" s="52">
        <v>0</v>
      </c>
      <c r="AD608" s="52">
        <v>0</v>
      </c>
    </row>
    <row r="609" spans="1:30">
      <c r="A609" s="137"/>
      <c r="B609" s="137"/>
      <c r="C609" s="137" t="s">
        <v>212</v>
      </c>
      <c r="D609" s="137" t="s">
        <v>58</v>
      </c>
      <c r="E609" s="137" t="s">
        <v>197</v>
      </c>
      <c r="F609" s="52">
        <f t="shared" si="26"/>
        <v>32175</v>
      </c>
      <c r="G609" s="52">
        <f t="shared" si="25"/>
        <v>32175</v>
      </c>
      <c r="H609" s="52">
        <f t="shared" si="25"/>
        <v>28846.400000000001</v>
      </c>
      <c r="I609" s="52">
        <f t="shared" si="25"/>
        <v>3328.6</v>
      </c>
      <c r="J609" s="52">
        <f t="shared" si="25"/>
        <v>0</v>
      </c>
      <c r="K609" s="52">
        <f t="shared" si="25"/>
        <v>0</v>
      </c>
      <c r="L609" s="52">
        <f t="shared" si="25"/>
        <v>0</v>
      </c>
      <c r="M609" s="52">
        <v>0</v>
      </c>
      <c r="N609" s="52">
        <v>0</v>
      </c>
      <c r="O609" s="52">
        <v>0</v>
      </c>
      <c r="P609" s="52">
        <v>0</v>
      </c>
      <c r="Q609" s="52">
        <v>0</v>
      </c>
      <c r="R609" s="52">
        <v>0</v>
      </c>
      <c r="S609" s="52">
        <v>0</v>
      </c>
      <c r="T609" s="52">
        <v>0</v>
      </c>
      <c r="U609" s="52">
        <v>0</v>
      </c>
      <c r="V609" s="52">
        <v>0</v>
      </c>
      <c r="W609" s="52">
        <v>0</v>
      </c>
      <c r="X609" s="52">
        <v>0</v>
      </c>
      <c r="Y609" s="52">
        <v>32175</v>
      </c>
      <c r="Z609" s="52">
        <v>28846.400000000001</v>
      </c>
      <c r="AA609" s="52">
        <v>3328.6</v>
      </c>
      <c r="AB609" s="52">
        <v>0</v>
      </c>
      <c r="AC609" s="52">
        <v>0</v>
      </c>
      <c r="AD609" s="52">
        <v>0</v>
      </c>
    </row>
    <row r="610" spans="1:30">
      <c r="A610" s="137"/>
      <c r="B610" s="137"/>
      <c r="C610" s="137"/>
      <c r="D610" s="137" t="s">
        <v>199</v>
      </c>
      <c r="E610" s="51" t="s">
        <v>213</v>
      </c>
      <c r="F610" s="52">
        <f t="shared" si="26"/>
        <v>8.4</v>
      </c>
      <c r="G610" s="52">
        <f t="shared" si="25"/>
        <v>8.4</v>
      </c>
      <c r="H610" s="52">
        <f t="shared" si="25"/>
        <v>8.4</v>
      </c>
      <c r="I610" s="52">
        <f t="shared" si="25"/>
        <v>0</v>
      </c>
      <c r="J610" s="52">
        <f t="shared" si="25"/>
        <v>0</v>
      </c>
      <c r="K610" s="52">
        <f t="shared" si="25"/>
        <v>0</v>
      </c>
      <c r="L610" s="52">
        <f t="shared" si="25"/>
        <v>0</v>
      </c>
      <c r="M610" s="52">
        <v>0</v>
      </c>
      <c r="N610" s="52">
        <v>0</v>
      </c>
      <c r="O610" s="52">
        <v>0</v>
      </c>
      <c r="P610" s="52">
        <v>0</v>
      </c>
      <c r="Q610" s="52">
        <v>0</v>
      </c>
      <c r="R610" s="52">
        <v>0</v>
      </c>
      <c r="S610" s="52">
        <v>0</v>
      </c>
      <c r="T610" s="52">
        <v>0</v>
      </c>
      <c r="U610" s="52">
        <v>0</v>
      </c>
      <c r="V610" s="52">
        <v>0</v>
      </c>
      <c r="W610" s="52">
        <v>0</v>
      </c>
      <c r="X610" s="52">
        <v>0</v>
      </c>
      <c r="Y610" s="52">
        <v>8.4</v>
      </c>
      <c r="Z610" s="52">
        <v>8.4</v>
      </c>
      <c r="AA610" s="52">
        <v>0</v>
      </c>
      <c r="AB610" s="52">
        <v>0</v>
      </c>
      <c r="AC610" s="52">
        <v>0</v>
      </c>
      <c r="AD610" s="52">
        <v>0</v>
      </c>
    </row>
    <row r="611" spans="1:30">
      <c r="A611" s="137"/>
      <c r="B611" s="137"/>
      <c r="C611" s="137"/>
      <c r="D611" s="137"/>
      <c r="E611" s="51" t="s">
        <v>55</v>
      </c>
      <c r="F611" s="52">
        <f t="shared" si="26"/>
        <v>10343.299999999999</v>
      </c>
      <c r="G611" s="52">
        <f t="shared" si="25"/>
        <v>10343.299999999999</v>
      </c>
      <c r="H611" s="52">
        <f t="shared" si="25"/>
        <v>10343.299999999999</v>
      </c>
      <c r="I611" s="52">
        <f t="shared" si="25"/>
        <v>0</v>
      </c>
      <c r="J611" s="52">
        <f t="shared" si="25"/>
        <v>0</v>
      </c>
      <c r="K611" s="52">
        <f t="shared" si="25"/>
        <v>0</v>
      </c>
      <c r="L611" s="52">
        <f t="shared" si="25"/>
        <v>0</v>
      </c>
      <c r="M611" s="52">
        <v>0</v>
      </c>
      <c r="N611" s="52">
        <v>0</v>
      </c>
      <c r="O611" s="52">
        <v>0</v>
      </c>
      <c r="P611" s="52">
        <v>0</v>
      </c>
      <c r="Q611" s="52">
        <v>0</v>
      </c>
      <c r="R611" s="52">
        <v>0</v>
      </c>
      <c r="S611" s="52">
        <v>0</v>
      </c>
      <c r="T611" s="52">
        <v>0</v>
      </c>
      <c r="U611" s="52">
        <v>0</v>
      </c>
      <c r="V611" s="52">
        <v>0</v>
      </c>
      <c r="W611" s="52">
        <v>0</v>
      </c>
      <c r="X611" s="52">
        <v>0</v>
      </c>
      <c r="Y611" s="52">
        <v>10343.299999999999</v>
      </c>
      <c r="Z611" s="52">
        <v>10343.299999999999</v>
      </c>
      <c r="AA611" s="52">
        <v>0</v>
      </c>
      <c r="AB611" s="52">
        <v>0</v>
      </c>
      <c r="AC611" s="52">
        <v>0</v>
      </c>
      <c r="AD611" s="52">
        <v>0</v>
      </c>
    </row>
    <row r="612" spans="1:30">
      <c r="A612" s="137"/>
      <c r="B612" s="137"/>
      <c r="C612" s="137"/>
      <c r="D612" s="137" t="s">
        <v>112</v>
      </c>
      <c r="E612" s="137" t="s">
        <v>197</v>
      </c>
      <c r="F612" s="52">
        <f t="shared" si="26"/>
        <v>617.1</v>
      </c>
      <c r="G612" s="52">
        <f t="shared" si="25"/>
        <v>617.1</v>
      </c>
      <c r="H612" s="52">
        <f t="shared" si="25"/>
        <v>617.1</v>
      </c>
      <c r="I612" s="52">
        <f t="shared" si="25"/>
        <v>0</v>
      </c>
      <c r="J612" s="52">
        <f t="shared" si="25"/>
        <v>0</v>
      </c>
      <c r="K612" s="52">
        <f t="shared" si="25"/>
        <v>0</v>
      </c>
      <c r="L612" s="52">
        <f t="shared" si="25"/>
        <v>0</v>
      </c>
      <c r="M612" s="52">
        <v>0</v>
      </c>
      <c r="N612" s="52">
        <v>0</v>
      </c>
      <c r="O612" s="52">
        <v>0</v>
      </c>
      <c r="P612" s="52">
        <v>0</v>
      </c>
      <c r="Q612" s="52">
        <v>0</v>
      </c>
      <c r="R612" s="52">
        <v>0</v>
      </c>
      <c r="S612" s="52">
        <v>0</v>
      </c>
      <c r="T612" s="52">
        <v>0</v>
      </c>
      <c r="U612" s="52">
        <v>0</v>
      </c>
      <c r="V612" s="52">
        <v>0</v>
      </c>
      <c r="W612" s="52">
        <v>0</v>
      </c>
      <c r="X612" s="52">
        <v>0</v>
      </c>
      <c r="Y612" s="52">
        <v>617.1</v>
      </c>
      <c r="Z612" s="52">
        <v>617.1</v>
      </c>
      <c r="AA612" s="52">
        <v>0</v>
      </c>
      <c r="AB612" s="52">
        <v>0</v>
      </c>
      <c r="AC612" s="52">
        <v>0</v>
      </c>
      <c r="AD612" s="52">
        <v>0</v>
      </c>
    </row>
    <row r="613" spans="1:30">
      <c r="A613" s="137"/>
      <c r="B613" s="137"/>
      <c r="C613" s="137"/>
      <c r="D613" s="137" t="s">
        <v>194</v>
      </c>
      <c r="E613" s="137" t="s">
        <v>197</v>
      </c>
      <c r="F613" s="52">
        <f t="shared" si="26"/>
        <v>640.70000000000005</v>
      </c>
      <c r="G613" s="52">
        <f t="shared" si="25"/>
        <v>640.70000000000005</v>
      </c>
      <c r="H613" s="52">
        <f t="shared" si="25"/>
        <v>640.70000000000005</v>
      </c>
      <c r="I613" s="52">
        <f t="shared" si="25"/>
        <v>0</v>
      </c>
      <c r="J613" s="52">
        <f t="shared" si="25"/>
        <v>0</v>
      </c>
      <c r="K613" s="52">
        <f t="shared" si="25"/>
        <v>0</v>
      </c>
      <c r="L613" s="52">
        <f t="shared" si="25"/>
        <v>0</v>
      </c>
      <c r="M613" s="52">
        <v>0</v>
      </c>
      <c r="N613" s="52">
        <v>0</v>
      </c>
      <c r="O613" s="52">
        <v>0</v>
      </c>
      <c r="P613" s="52">
        <v>0</v>
      </c>
      <c r="Q613" s="52">
        <v>0</v>
      </c>
      <c r="R613" s="52">
        <v>0</v>
      </c>
      <c r="S613" s="52">
        <v>0</v>
      </c>
      <c r="T613" s="52">
        <v>0</v>
      </c>
      <c r="U613" s="52">
        <v>0</v>
      </c>
      <c r="V613" s="52">
        <v>0</v>
      </c>
      <c r="W613" s="52">
        <v>0</v>
      </c>
      <c r="X613" s="52">
        <v>0</v>
      </c>
      <c r="Y613" s="52">
        <v>640.70000000000005</v>
      </c>
      <c r="Z613" s="52">
        <v>640.70000000000005</v>
      </c>
      <c r="AA613" s="52">
        <v>0</v>
      </c>
      <c r="AB613" s="52">
        <v>0</v>
      </c>
      <c r="AC613" s="52">
        <v>0</v>
      </c>
      <c r="AD613" s="52">
        <v>0</v>
      </c>
    </row>
    <row r="614" spans="1:30">
      <c r="A614" s="137"/>
      <c r="B614" s="137"/>
      <c r="C614" s="137"/>
      <c r="D614" s="137" t="s">
        <v>200</v>
      </c>
      <c r="E614" s="51" t="s">
        <v>214</v>
      </c>
      <c r="F614" s="52">
        <f t="shared" si="26"/>
        <v>8234.7999999999993</v>
      </c>
      <c r="G614" s="52">
        <f t="shared" si="25"/>
        <v>8234.7999999999993</v>
      </c>
      <c r="H614" s="52">
        <f t="shared" si="25"/>
        <v>8234.7999999999993</v>
      </c>
      <c r="I614" s="52">
        <f t="shared" si="25"/>
        <v>0</v>
      </c>
      <c r="J614" s="52">
        <f t="shared" si="25"/>
        <v>0</v>
      </c>
      <c r="K614" s="52">
        <f t="shared" si="25"/>
        <v>0</v>
      </c>
      <c r="L614" s="52">
        <f t="shared" si="25"/>
        <v>0</v>
      </c>
      <c r="M614" s="52">
        <v>0</v>
      </c>
      <c r="N614" s="52">
        <v>0</v>
      </c>
      <c r="O614" s="52">
        <v>0</v>
      </c>
      <c r="P614" s="52">
        <v>0</v>
      </c>
      <c r="Q614" s="52">
        <v>0</v>
      </c>
      <c r="R614" s="52">
        <v>0</v>
      </c>
      <c r="S614" s="52">
        <v>0</v>
      </c>
      <c r="T614" s="52">
        <v>0</v>
      </c>
      <c r="U614" s="52">
        <v>0</v>
      </c>
      <c r="V614" s="52">
        <v>0</v>
      </c>
      <c r="W614" s="52">
        <v>0</v>
      </c>
      <c r="X614" s="52">
        <v>0</v>
      </c>
      <c r="Y614" s="52">
        <v>8234.7999999999993</v>
      </c>
      <c r="Z614" s="52">
        <v>8234.7999999999993</v>
      </c>
      <c r="AA614" s="52">
        <v>0</v>
      </c>
      <c r="AB614" s="52">
        <v>0</v>
      </c>
      <c r="AC614" s="52">
        <v>0</v>
      </c>
      <c r="AD614" s="52">
        <v>0</v>
      </c>
    </row>
    <row r="615" spans="1:30" ht="31.2">
      <c r="A615" s="137"/>
      <c r="B615" s="137"/>
      <c r="C615" s="137"/>
      <c r="D615" s="137"/>
      <c r="E615" s="51" t="s">
        <v>215</v>
      </c>
      <c r="F615" s="52">
        <f t="shared" si="26"/>
        <v>435.2</v>
      </c>
      <c r="G615" s="52">
        <f t="shared" si="25"/>
        <v>435.2</v>
      </c>
      <c r="H615" s="52">
        <f t="shared" si="25"/>
        <v>435.2</v>
      </c>
      <c r="I615" s="52">
        <f t="shared" si="25"/>
        <v>0</v>
      </c>
      <c r="J615" s="52">
        <f t="shared" si="25"/>
        <v>0</v>
      </c>
      <c r="K615" s="52">
        <f t="shared" si="25"/>
        <v>0</v>
      </c>
      <c r="L615" s="52">
        <f t="shared" si="25"/>
        <v>0</v>
      </c>
      <c r="M615" s="52">
        <v>0</v>
      </c>
      <c r="N615" s="52">
        <v>0</v>
      </c>
      <c r="O615" s="52">
        <v>0</v>
      </c>
      <c r="P615" s="52">
        <v>0</v>
      </c>
      <c r="Q615" s="52">
        <v>0</v>
      </c>
      <c r="R615" s="52">
        <v>0</v>
      </c>
      <c r="S615" s="52">
        <v>0</v>
      </c>
      <c r="T615" s="52">
        <v>0</v>
      </c>
      <c r="U615" s="52">
        <v>0</v>
      </c>
      <c r="V615" s="52">
        <v>0</v>
      </c>
      <c r="W615" s="52">
        <v>0</v>
      </c>
      <c r="X615" s="52">
        <v>0</v>
      </c>
      <c r="Y615" s="52">
        <v>435.2</v>
      </c>
      <c r="Z615" s="52">
        <v>435.2</v>
      </c>
      <c r="AA615" s="52">
        <v>0</v>
      </c>
      <c r="AB615" s="52">
        <v>0</v>
      </c>
      <c r="AC615" s="52">
        <v>0</v>
      </c>
      <c r="AD615" s="52">
        <v>0</v>
      </c>
    </row>
    <row r="616" spans="1:30">
      <c r="A616" s="137"/>
      <c r="B616" s="137"/>
      <c r="C616" s="137"/>
      <c r="D616" s="137"/>
      <c r="E616" s="51" t="s">
        <v>216</v>
      </c>
      <c r="F616" s="52">
        <f t="shared" si="26"/>
        <v>624.79999999999995</v>
      </c>
      <c r="G616" s="52">
        <f t="shared" ref="G616:L658" si="27">SUM(M616,S616,Y616)</f>
        <v>624.79999999999995</v>
      </c>
      <c r="H616" s="52">
        <f t="shared" si="27"/>
        <v>624.79999999999995</v>
      </c>
      <c r="I616" s="52">
        <f t="shared" si="27"/>
        <v>0</v>
      </c>
      <c r="J616" s="52">
        <f t="shared" si="27"/>
        <v>0</v>
      </c>
      <c r="K616" s="52">
        <f t="shared" si="27"/>
        <v>0</v>
      </c>
      <c r="L616" s="52">
        <f t="shared" si="27"/>
        <v>0</v>
      </c>
      <c r="M616" s="52">
        <v>0</v>
      </c>
      <c r="N616" s="52">
        <v>0</v>
      </c>
      <c r="O616" s="52">
        <v>0</v>
      </c>
      <c r="P616" s="52">
        <v>0</v>
      </c>
      <c r="Q616" s="52">
        <v>0</v>
      </c>
      <c r="R616" s="52">
        <v>0</v>
      </c>
      <c r="S616" s="52">
        <v>0</v>
      </c>
      <c r="T616" s="52">
        <v>0</v>
      </c>
      <c r="U616" s="52">
        <v>0</v>
      </c>
      <c r="V616" s="52">
        <v>0</v>
      </c>
      <c r="W616" s="52">
        <v>0</v>
      </c>
      <c r="X616" s="52">
        <v>0</v>
      </c>
      <c r="Y616" s="52">
        <v>624.79999999999995</v>
      </c>
      <c r="Z616" s="52">
        <v>624.79999999999995</v>
      </c>
      <c r="AA616" s="52">
        <v>0</v>
      </c>
      <c r="AB616" s="52">
        <v>0</v>
      </c>
      <c r="AC616" s="52">
        <v>0</v>
      </c>
      <c r="AD616" s="52">
        <v>0</v>
      </c>
    </row>
    <row r="617" spans="1:30">
      <c r="A617" s="137"/>
      <c r="B617" s="137"/>
      <c r="C617" s="137"/>
      <c r="D617" s="137"/>
      <c r="E617" s="51" t="s">
        <v>55</v>
      </c>
      <c r="F617" s="52">
        <f t="shared" si="26"/>
        <v>3865</v>
      </c>
      <c r="G617" s="52">
        <f t="shared" si="27"/>
        <v>3865</v>
      </c>
      <c r="H617" s="52">
        <f t="shared" si="27"/>
        <v>3865</v>
      </c>
      <c r="I617" s="52">
        <f t="shared" si="27"/>
        <v>0</v>
      </c>
      <c r="J617" s="52">
        <f t="shared" si="27"/>
        <v>0</v>
      </c>
      <c r="K617" s="52">
        <f t="shared" si="27"/>
        <v>0</v>
      </c>
      <c r="L617" s="52">
        <f t="shared" si="27"/>
        <v>0</v>
      </c>
      <c r="M617" s="52">
        <v>0</v>
      </c>
      <c r="N617" s="52">
        <v>0</v>
      </c>
      <c r="O617" s="52">
        <v>0</v>
      </c>
      <c r="P617" s="52">
        <v>0</v>
      </c>
      <c r="Q617" s="52">
        <v>0</v>
      </c>
      <c r="R617" s="52">
        <v>0</v>
      </c>
      <c r="S617" s="52">
        <v>0</v>
      </c>
      <c r="T617" s="52">
        <v>0</v>
      </c>
      <c r="U617" s="52">
        <v>0</v>
      </c>
      <c r="V617" s="52">
        <v>0</v>
      </c>
      <c r="W617" s="52">
        <v>0</v>
      </c>
      <c r="X617" s="52">
        <v>0</v>
      </c>
      <c r="Y617" s="52">
        <v>3865</v>
      </c>
      <c r="Z617" s="52">
        <v>3865</v>
      </c>
      <c r="AA617" s="52">
        <v>0</v>
      </c>
      <c r="AB617" s="52">
        <v>0</v>
      </c>
      <c r="AC617" s="52">
        <v>0</v>
      </c>
      <c r="AD617" s="52">
        <v>0</v>
      </c>
    </row>
    <row r="618" spans="1:30">
      <c r="A618" s="137"/>
      <c r="B618" s="137"/>
      <c r="C618" s="137"/>
      <c r="D618" s="137" t="s">
        <v>201</v>
      </c>
      <c r="E618" s="137" t="s">
        <v>197</v>
      </c>
      <c r="F618" s="52">
        <f t="shared" si="26"/>
        <v>0</v>
      </c>
      <c r="G618" s="52">
        <f t="shared" si="27"/>
        <v>0</v>
      </c>
      <c r="H618" s="52">
        <f t="shared" si="27"/>
        <v>0</v>
      </c>
      <c r="I618" s="52">
        <f t="shared" si="27"/>
        <v>0</v>
      </c>
      <c r="J618" s="52">
        <f t="shared" si="27"/>
        <v>0</v>
      </c>
      <c r="K618" s="52">
        <f t="shared" si="27"/>
        <v>0</v>
      </c>
      <c r="L618" s="52">
        <f t="shared" si="27"/>
        <v>0</v>
      </c>
      <c r="M618" s="52">
        <v>0</v>
      </c>
      <c r="N618" s="52">
        <v>0</v>
      </c>
      <c r="O618" s="52">
        <v>0</v>
      </c>
      <c r="P618" s="52">
        <v>0</v>
      </c>
      <c r="Q618" s="52">
        <v>0</v>
      </c>
      <c r="R618" s="52">
        <v>0</v>
      </c>
      <c r="S618" s="52">
        <v>0</v>
      </c>
      <c r="T618" s="52">
        <v>0</v>
      </c>
      <c r="U618" s="52">
        <v>0</v>
      </c>
      <c r="V618" s="52">
        <v>0</v>
      </c>
      <c r="W618" s="52">
        <v>0</v>
      </c>
      <c r="X618" s="52">
        <v>0</v>
      </c>
      <c r="Y618" s="52">
        <v>0</v>
      </c>
      <c r="Z618" s="52">
        <v>0</v>
      </c>
      <c r="AA618" s="52">
        <v>0</v>
      </c>
      <c r="AB618" s="52">
        <v>0</v>
      </c>
      <c r="AC618" s="52">
        <v>0</v>
      </c>
      <c r="AD618" s="52">
        <v>0</v>
      </c>
    </row>
    <row r="619" spans="1:30">
      <c r="A619" s="137"/>
      <c r="B619" s="137"/>
      <c r="C619" s="137"/>
      <c r="D619" s="137" t="s">
        <v>217</v>
      </c>
      <c r="E619" s="137" t="s">
        <v>197</v>
      </c>
      <c r="F619" s="52">
        <f t="shared" si="26"/>
        <v>1887.3</v>
      </c>
      <c r="G619" s="52">
        <f t="shared" si="27"/>
        <v>1887.3</v>
      </c>
      <c r="H619" s="52">
        <f t="shared" si="27"/>
        <v>1887.3</v>
      </c>
      <c r="I619" s="52">
        <f t="shared" si="27"/>
        <v>0</v>
      </c>
      <c r="J619" s="52">
        <f t="shared" si="27"/>
        <v>0</v>
      </c>
      <c r="K619" s="52">
        <f t="shared" si="27"/>
        <v>0</v>
      </c>
      <c r="L619" s="52">
        <f t="shared" si="27"/>
        <v>0</v>
      </c>
      <c r="M619" s="52">
        <v>0</v>
      </c>
      <c r="N619" s="52">
        <v>0</v>
      </c>
      <c r="O619" s="52">
        <v>0</v>
      </c>
      <c r="P619" s="52">
        <v>0</v>
      </c>
      <c r="Q619" s="52">
        <v>0</v>
      </c>
      <c r="R619" s="52">
        <v>0</v>
      </c>
      <c r="S619" s="52">
        <v>0</v>
      </c>
      <c r="T619" s="52">
        <v>0</v>
      </c>
      <c r="U619" s="52">
        <v>0</v>
      </c>
      <c r="V619" s="52">
        <v>0</v>
      </c>
      <c r="W619" s="52">
        <v>0</v>
      </c>
      <c r="X619" s="52">
        <v>0</v>
      </c>
      <c r="Y619" s="52">
        <v>1887.3</v>
      </c>
      <c r="Z619" s="52">
        <v>1887.3</v>
      </c>
      <c r="AA619" s="52">
        <v>0</v>
      </c>
      <c r="AB619" s="52">
        <v>0</v>
      </c>
      <c r="AC619" s="52">
        <v>0</v>
      </c>
      <c r="AD619" s="52">
        <v>0</v>
      </c>
    </row>
    <row r="620" spans="1:30">
      <c r="A620" s="137"/>
      <c r="B620" s="137"/>
      <c r="C620" s="137"/>
      <c r="D620" s="137" t="s">
        <v>218</v>
      </c>
      <c r="E620" s="137" t="s">
        <v>197</v>
      </c>
      <c r="F620" s="52">
        <f t="shared" si="26"/>
        <v>1337.6</v>
      </c>
      <c r="G620" s="52">
        <f t="shared" si="27"/>
        <v>1337.6</v>
      </c>
      <c r="H620" s="52">
        <f t="shared" si="27"/>
        <v>1337.6</v>
      </c>
      <c r="I620" s="52">
        <f t="shared" si="27"/>
        <v>0</v>
      </c>
      <c r="J620" s="52">
        <f t="shared" si="27"/>
        <v>0</v>
      </c>
      <c r="K620" s="52">
        <f t="shared" si="27"/>
        <v>0</v>
      </c>
      <c r="L620" s="52">
        <f t="shared" si="27"/>
        <v>0</v>
      </c>
      <c r="M620" s="52">
        <v>0</v>
      </c>
      <c r="N620" s="52">
        <v>0</v>
      </c>
      <c r="O620" s="52">
        <v>0</v>
      </c>
      <c r="P620" s="52">
        <v>0</v>
      </c>
      <c r="Q620" s="52">
        <v>0</v>
      </c>
      <c r="R620" s="52">
        <v>0</v>
      </c>
      <c r="S620" s="52">
        <v>0</v>
      </c>
      <c r="T620" s="52">
        <v>0</v>
      </c>
      <c r="U620" s="52">
        <v>0</v>
      </c>
      <c r="V620" s="52">
        <v>0</v>
      </c>
      <c r="W620" s="52">
        <v>0</v>
      </c>
      <c r="X620" s="52">
        <v>0</v>
      </c>
      <c r="Y620" s="52">
        <v>1337.6</v>
      </c>
      <c r="Z620" s="52">
        <v>1337.6</v>
      </c>
      <c r="AA620" s="52">
        <v>0</v>
      </c>
      <c r="AB620" s="52">
        <v>0</v>
      </c>
      <c r="AC620" s="52">
        <v>0</v>
      </c>
      <c r="AD620" s="52">
        <v>0</v>
      </c>
    </row>
    <row r="621" spans="1:30">
      <c r="A621" s="137"/>
      <c r="B621" s="137"/>
      <c r="C621" s="137"/>
      <c r="D621" s="137" t="s">
        <v>202</v>
      </c>
      <c r="E621" s="137" t="s">
        <v>197</v>
      </c>
      <c r="F621" s="52">
        <f t="shared" si="26"/>
        <v>0</v>
      </c>
      <c r="G621" s="52">
        <f t="shared" si="27"/>
        <v>0</v>
      </c>
      <c r="H621" s="52">
        <f t="shared" si="27"/>
        <v>0</v>
      </c>
      <c r="I621" s="52">
        <f t="shared" si="27"/>
        <v>0</v>
      </c>
      <c r="J621" s="52">
        <f t="shared" si="27"/>
        <v>0</v>
      </c>
      <c r="K621" s="52">
        <f t="shared" si="27"/>
        <v>0</v>
      </c>
      <c r="L621" s="52">
        <f t="shared" si="27"/>
        <v>0</v>
      </c>
      <c r="M621" s="52">
        <v>0</v>
      </c>
      <c r="N621" s="52">
        <v>0</v>
      </c>
      <c r="O621" s="52">
        <v>0</v>
      </c>
      <c r="P621" s="52">
        <v>0</v>
      </c>
      <c r="Q621" s="52">
        <v>0</v>
      </c>
      <c r="R621" s="52">
        <v>0</v>
      </c>
      <c r="S621" s="52">
        <v>0</v>
      </c>
      <c r="T621" s="52">
        <v>0</v>
      </c>
      <c r="U621" s="52">
        <v>0</v>
      </c>
      <c r="V621" s="52">
        <v>0</v>
      </c>
      <c r="W621" s="52">
        <v>0</v>
      </c>
      <c r="X621" s="52">
        <v>0</v>
      </c>
      <c r="Y621" s="52">
        <v>0</v>
      </c>
      <c r="Z621" s="52">
        <v>0</v>
      </c>
      <c r="AA621" s="52">
        <v>0</v>
      </c>
      <c r="AB621" s="52">
        <v>0</v>
      </c>
      <c r="AC621" s="52">
        <v>0</v>
      </c>
      <c r="AD621" s="52">
        <v>0</v>
      </c>
    </row>
    <row r="622" spans="1:30">
      <c r="A622" s="137"/>
      <c r="B622" s="137"/>
      <c r="C622" s="137"/>
      <c r="D622" s="137" t="s">
        <v>235</v>
      </c>
      <c r="E622" s="137" t="s">
        <v>197</v>
      </c>
      <c r="F622" s="52">
        <f t="shared" si="26"/>
        <v>31.4</v>
      </c>
      <c r="G622" s="52">
        <f t="shared" si="27"/>
        <v>31.4</v>
      </c>
      <c r="H622" s="52">
        <f t="shared" si="27"/>
        <v>31.4</v>
      </c>
      <c r="I622" s="52">
        <f t="shared" si="27"/>
        <v>0</v>
      </c>
      <c r="J622" s="52">
        <f t="shared" si="27"/>
        <v>0</v>
      </c>
      <c r="K622" s="52">
        <f t="shared" si="27"/>
        <v>0</v>
      </c>
      <c r="L622" s="52">
        <f t="shared" si="27"/>
        <v>0</v>
      </c>
      <c r="M622" s="52">
        <v>0</v>
      </c>
      <c r="N622" s="52">
        <v>0</v>
      </c>
      <c r="O622" s="52">
        <v>0</v>
      </c>
      <c r="P622" s="52">
        <v>0</v>
      </c>
      <c r="Q622" s="52">
        <v>0</v>
      </c>
      <c r="R622" s="52">
        <v>0</v>
      </c>
      <c r="S622" s="52">
        <v>0</v>
      </c>
      <c r="T622" s="52">
        <v>0</v>
      </c>
      <c r="U622" s="52">
        <v>0</v>
      </c>
      <c r="V622" s="52">
        <v>0</v>
      </c>
      <c r="W622" s="52">
        <v>0</v>
      </c>
      <c r="X622" s="52">
        <v>0</v>
      </c>
      <c r="Y622" s="52">
        <v>31.4</v>
      </c>
      <c r="Z622" s="52">
        <v>31.4</v>
      </c>
      <c r="AA622" s="52">
        <v>0</v>
      </c>
      <c r="AB622" s="52">
        <v>0</v>
      </c>
      <c r="AC622" s="52">
        <v>0</v>
      </c>
      <c r="AD622" s="52">
        <v>0</v>
      </c>
    </row>
    <row r="623" spans="1:30">
      <c r="A623" s="137"/>
      <c r="B623" s="137"/>
      <c r="C623" s="137"/>
      <c r="D623" s="137" t="s">
        <v>220</v>
      </c>
      <c r="E623" s="137" t="s">
        <v>197</v>
      </c>
      <c r="F623" s="52">
        <f t="shared" si="26"/>
        <v>38.5</v>
      </c>
      <c r="G623" s="52">
        <f t="shared" si="27"/>
        <v>38.5</v>
      </c>
      <c r="H623" s="52">
        <f t="shared" si="27"/>
        <v>38.5</v>
      </c>
      <c r="I623" s="52">
        <f t="shared" si="27"/>
        <v>0</v>
      </c>
      <c r="J623" s="52">
        <f t="shared" si="27"/>
        <v>0</v>
      </c>
      <c r="K623" s="52">
        <f t="shared" si="27"/>
        <v>0</v>
      </c>
      <c r="L623" s="52">
        <f t="shared" si="27"/>
        <v>0</v>
      </c>
      <c r="M623" s="52">
        <v>0</v>
      </c>
      <c r="N623" s="52">
        <v>0</v>
      </c>
      <c r="O623" s="52">
        <v>0</v>
      </c>
      <c r="P623" s="52">
        <v>0</v>
      </c>
      <c r="Q623" s="52">
        <v>0</v>
      </c>
      <c r="R623" s="52">
        <v>0</v>
      </c>
      <c r="S623" s="52">
        <v>0</v>
      </c>
      <c r="T623" s="52">
        <v>0</v>
      </c>
      <c r="U623" s="52">
        <v>0</v>
      </c>
      <c r="V623" s="52">
        <v>0</v>
      </c>
      <c r="W623" s="52">
        <v>0</v>
      </c>
      <c r="X623" s="52">
        <v>0</v>
      </c>
      <c r="Y623" s="52">
        <v>38.5</v>
      </c>
      <c r="Z623" s="52">
        <v>38.5</v>
      </c>
      <c r="AA623" s="52">
        <v>0</v>
      </c>
      <c r="AB623" s="52">
        <v>0</v>
      </c>
      <c r="AC623" s="52">
        <v>0</v>
      </c>
      <c r="AD623" s="52">
        <v>0</v>
      </c>
    </row>
    <row r="624" spans="1:30" ht="31.2">
      <c r="A624" s="137"/>
      <c r="B624" s="137"/>
      <c r="C624" s="137"/>
      <c r="D624" s="137" t="s">
        <v>221</v>
      </c>
      <c r="E624" s="51" t="s">
        <v>222</v>
      </c>
      <c r="F624" s="52">
        <f t="shared" si="26"/>
        <v>0</v>
      </c>
      <c r="G624" s="52">
        <f t="shared" si="27"/>
        <v>0</v>
      </c>
      <c r="H624" s="52">
        <f t="shared" si="27"/>
        <v>0</v>
      </c>
      <c r="I624" s="52">
        <f t="shared" si="27"/>
        <v>0</v>
      </c>
      <c r="J624" s="52">
        <f t="shared" si="27"/>
        <v>0</v>
      </c>
      <c r="K624" s="52">
        <f t="shared" si="27"/>
        <v>0</v>
      </c>
      <c r="L624" s="52">
        <f t="shared" si="27"/>
        <v>0</v>
      </c>
      <c r="M624" s="52">
        <v>0</v>
      </c>
      <c r="N624" s="52">
        <v>0</v>
      </c>
      <c r="O624" s="52">
        <v>0</v>
      </c>
      <c r="P624" s="52">
        <v>0</v>
      </c>
      <c r="Q624" s="52">
        <v>0</v>
      </c>
      <c r="R624" s="52">
        <v>0</v>
      </c>
      <c r="S624" s="52">
        <v>0</v>
      </c>
      <c r="T624" s="52">
        <v>0</v>
      </c>
      <c r="U624" s="52">
        <v>0</v>
      </c>
      <c r="V624" s="52">
        <v>0</v>
      </c>
      <c r="W624" s="52">
        <v>0</v>
      </c>
      <c r="X624" s="52">
        <v>0</v>
      </c>
      <c r="Y624" s="52">
        <v>0</v>
      </c>
      <c r="Z624" s="52">
        <v>0</v>
      </c>
      <c r="AA624" s="52">
        <v>0</v>
      </c>
      <c r="AB624" s="52">
        <v>0</v>
      </c>
      <c r="AC624" s="52">
        <v>0</v>
      </c>
      <c r="AD624" s="52">
        <v>0</v>
      </c>
    </row>
    <row r="625" spans="1:30">
      <c r="A625" s="137"/>
      <c r="B625" s="137"/>
      <c r="C625" s="137"/>
      <c r="D625" s="137"/>
      <c r="E625" s="51" t="s">
        <v>223</v>
      </c>
      <c r="F625" s="52">
        <f t="shared" si="26"/>
        <v>0</v>
      </c>
      <c r="G625" s="52">
        <f t="shared" si="27"/>
        <v>0</v>
      </c>
      <c r="H625" s="52">
        <f t="shared" si="27"/>
        <v>0</v>
      </c>
      <c r="I625" s="52">
        <f t="shared" si="27"/>
        <v>0</v>
      </c>
      <c r="J625" s="52">
        <f t="shared" si="27"/>
        <v>0</v>
      </c>
      <c r="K625" s="52">
        <f t="shared" si="27"/>
        <v>0</v>
      </c>
      <c r="L625" s="52">
        <f t="shared" si="27"/>
        <v>0</v>
      </c>
      <c r="M625" s="52">
        <v>0</v>
      </c>
      <c r="N625" s="52">
        <v>0</v>
      </c>
      <c r="O625" s="52">
        <v>0</v>
      </c>
      <c r="P625" s="52">
        <v>0</v>
      </c>
      <c r="Q625" s="52">
        <v>0</v>
      </c>
      <c r="R625" s="52">
        <v>0</v>
      </c>
      <c r="S625" s="52">
        <v>0</v>
      </c>
      <c r="T625" s="52">
        <v>0</v>
      </c>
      <c r="U625" s="52">
        <v>0</v>
      </c>
      <c r="V625" s="52">
        <v>0</v>
      </c>
      <c r="W625" s="52">
        <v>0</v>
      </c>
      <c r="X625" s="52">
        <v>0</v>
      </c>
      <c r="Y625" s="52">
        <v>0</v>
      </c>
      <c r="Z625" s="52">
        <v>0</v>
      </c>
      <c r="AA625" s="52">
        <v>0</v>
      </c>
      <c r="AB625" s="52">
        <v>0</v>
      </c>
      <c r="AC625" s="52">
        <v>0</v>
      </c>
      <c r="AD625" s="52">
        <v>0</v>
      </c>
    </row>
    <row r="626" spans="1:30">
      <c r="A626" s="137"/>
      <c r="B626" s="137"/>
      <c r="C626" s="137"/>
      <c r="D626" s="137" t="s">
        <v>54</v>
      </c>
      <c r="E626" s="137" t="s">
        <v>197</v>
      </c>
      <c r="F626" s="52">
        <f t="shared" si="26"/>
        <v>59.7</v>
      </c>
      <c r="G626" s="52">
        <f t="shared" si="27"/>
        <v>59.7</v>
      </c>
      <c r="H626" s="52">
        <f t="shared" si="27"/>
        <v>59.7</v>
      </c>
      <c r="I626" s="52">
        <f t="shared" si="27"/>
        <v>0</v>
      </c>
      <c r="J626" s="52">
        <f t="shared" si="27"/>
        <v>0</v>
      </c>
      <c r="K626" s="52">
        <f t="shared" si="27"/>
        <v>0</v>
      </c>
      <c r="L626" s="52">
        <f t="shared" si="27"/>
        <v>0</v>
      </c>
      <c r="M626" s="52">
        <v>0</v>
      </c>
      <c r="N626" s="52">
        <v>0</v>
      </c>
      <c r="O626" s="52">
        <v>0</v>
      </c>
      <c r="P626" s="52">
        <v>0</v>
      </c>
      <c r="Q626" s="52">
        <v>0</v>
      </c>
      <c r="R626" s="52">
        <v>0</v>
      </c>
      <c r="S626" s="52">
        <v>0</v>
      </c>
      <c r="T626" s="52">
        <v>0</v>
      </c>
      <c r="U626" s="52">
        <v>0</v>
      </c>
      <c r="V626" s="52">
        <v>0</v>
      </c>
      <c r="W626" s="52">
        <v>0</v>
      </c>
      <c r="X626" s="52">
        <v>0</v>
      </c>
      <c r="Y626" s="52">
        <v>59.7</v>
      </c>
      <c r="Z626" s="52">
        <v>59.7</v>
      </c>
      <c r="AA626" s="52">
        <v>0</v>
      </c>
      <c r="AB626" s="52">
        <v>0</v>
      </c>
      <c r="AC626" s="52">
        <v>0</v>
      </c>
      <c r="AD626" s="52">
        <v>0</v>
      </c>
    </row>
    <row r="627" spans="1:30">
      <c r="A627" s="137"/>
      <c r="B627" s="137"/>
      <c r="C627" s="137"/>
      <c r="D627" s="137" t="s">
        <v>224</v>
      </c>
      <c r="E627" s="137" t="s">
        <v>197</v>
      </c>
      <c r="F627" s="52">
        <f t="shared" si="26"/>
        <v>705.6</v>
      </c>
      <c r="G627" s="52">
        <f t="shared" si="27"/>
        <v>705.6</v>
      </c>
      <c r="H627" s="52">
        <f t="shared" si="27"/>
        <v>705.6</v>
      </c>
      <c r="I627" s="52">
        <f t="shared" si="27"/>
        <v>0</v>
      </c>
      <c r="J627" s="52">
        <f t="shared" si="27"/>
        <v>0</v>
      </c>
      <c r="K627" s="52">
        <f t="shared" si="27"/>
        <v>0</v>
      </c>
      <c r="L627" s="52">
        <f t="shared" si="27"/>
        <v>0</v>
      </c>
      <c r="M627" s="52">
        <v>0</v>
      </c>
      <c r="N627" s="52">
        <v>0</v>
      </c>
      <c r="O627" s="52">
        <v>0</v>
      </c>
      <c r="P627" s="52">
        <v>0</v>
      </c>
      <c r="Q627" s="52">
        <v>0</v>
      </c>
      <c r="R627" s="52">
        <v>0</v>
      </c>
      <c r="S627" s="52">
        <v>0</v>
      </c>
      <c r="T627" s="52">
        <v>0</v>
      </c>
      <c r="U627" s="52">
        <v>0</v>
      </c>
      <c r="V627" s="52">
        <v>0</v>
      </c>
      <c r="W627" s="52">
        <v>0</v>
      </c>
      <c r="X627" s="52">
        <v>0</v>
      </c>
      <c r="Y627" s="52">
        <v>705.6</v>
      </c>
      <c r="Z627" s="52">
        <v>705.6</v>
      </c>
      <c r="AA627" s="52">
        <v>0</v>
      </c>
      <c r="AB627" s="52">
        <v>0</v>
      </c>
      <c r="AC627" s="52">
        <v>0</v>
      </c>
      <c r="AD627" s="52">
        <v>0</v>
      </c>
    </row>
    <row r="628" spans="1:30">
      <c r="A628" s="137"/>
      <c r="B628" s="137"/>
      <c r="C628" s="137"/>
      <c r="D628" s="137" t="s">
        <v>225</v>
      </c>
      <c r="E628" s="137" t="s">
        <v>197</v>
      </c>
      <c r="F628" s="52">
        <f t="shared" si="26"/>
        <v>0</v>
      </c>
      <c r="G628" s="52">
        <f t="shared" si="27"/>
        <v>0</v>
      </c>
      <c r="H628" s="52">
        <f t="shared" si="27"/>
        <v>0</v>
      </c>
      <c r="I628" s="52">
        <f t="shared" si="27"/>
        <v>0</v>
      </c>
      <c r="J628" s="52">
        <f t="shared" si="27"/>
        <v>0</v>
      </c>
      <c r="K628" s="52">
        <f t="shared" si="27"/>
        <v>0</v>
      </c>
      <c r="L628" s="52">
        <f t="shared" si="27"/>
        <v>0</v>
      </c>
      <c r="M628" s="52">
        <v>0</v>
      </c>
      <c r="N628" s="52">
        <v>0</v>
      </c>
      <c r="O628" s="52">
        <v>0</v>
      </c>
      <c r="P628" s="52">
        <v>0</v>
      </c>
      <c r="Q628" s="52">
        <v>0</v>
      </c>
      <c r="R628" s="52">
        <v>0</v>
      </c>
      <c r="S628" s="52">
        <v>0</v>
      </c>
      <c r="T628" s="52">
        <v>0</v>
      </c>
      <c r="U628" s="52">
        <v>0</v>
      </c>
      <c r="V628" s="52">
        <v>0</v>
      </c>
      <c r="W628" s="52">
        <v>0</v>
      </c>
      <c r="X628" s="52">
        <v>0</v>
      </c>
      <c r="Y628" s="52">
        <v>0</v>
      </c>
      <c r="Z628" s="52">
        <v>0</v>
      </c>
      <c r="AA628" s="52">
        <v>0</v>
      </c>
      <c r="AB628" s="52">
        <v>0</v>
      </c>
      <c r="AC628" s="52">
        <v>0</v>
      </c>
      <c r="AD628" s="52">
        <v>0</v>
      </c>
    </row>
    <row r="629" spans="1:30">
      <c r="A629" s="137"/>
      <c r="B629" s="137"/>
      <c r="C629" s="137"/>
      <c r="D629" s="137" t="s">
        <v>55</v>
      </c>
      <c r="E629" s="137" t="s">
        <v>197</v>
      </c>
      <c r="F629" s="52">
        <f t="shared" si="26"/>
        <v>17</v>
      </c>
      <c r="G629" s="52">
        <f t="shared" si="27"/>
        <v>17</v>
      </c>
      <c r="H629" s="52">
        <f t="shared" si="27"/>
        <v>17</v>
      </c>
      <c r="I629" s="52">
        <f t="shared" si="27"/>
        <v>0</v>
      </c>
      <c r="J629" s="52">
        <f t="shared" si="27"/>
        <v>0</v>
      </c>
      <c r="K629" s="52">
        <f t="shared" si="27"/>
        <v>0</v>
      </c>
      <c r="L629" s="52">
        <f t="shared" si="27"/>
        <v>0</v>
      </c>
      <c r="M629" s="52">
        <v>0</v>
      </c>
      <c r="N629" s="52">
        <v>0</v>
      </c>
      <c r="O629" s="52">
        <v>0</v>
      </c>
      <c r="P629" s="52">
        <v>0</v>
      </c>
      <c r="Q629" s="52">
        <v>0</v>
      </c>
      <c r="R629" s="52">
        <v>0</v>
      </c>
      <c r="S629" s="52">
        <v>0</v>
      </c>
      <c r="T629" s="52">
        <v>0</v>
      </c>
      <c r="U629" s="52">
        <v>0</v>
      </c>
      <c r="V629" s="52">
        <v>0</v>
      </c>
      <c r="W629" s="52">
        <v>0</v>
      </c>
      <c r="X629" s="52">
        <v>0</v>
      </c>
      <c r="Y629" s="52">
        <v>17</v>
      </c>
      <c r="Z629" s="52">
        <v>17</v>
      </c>
      <c r="AA629" s="52">
        <v>0</v>
      </c>
      <c r="AB629" s="52">
        <v>0</v>
      </c>
      <c r="AC629" s="52">
        <v>0</v>
      </c>
      <c r="AD629" s="52">
        <v>0</v>
      </c>
    </row>
    <row r="630" spans="1:30">
      <c r="A630" s="137"/>
      <c r="B630" s="137"/>
      <c r="C630" s="137"/>
      <c r="D630" s="137" t="s">
        <v>226</v>
      </c>
      <c r="E630" s="137" t="s">
        <v>197</v>
      </c>
      <c r="F630" s="52">
        <f t="shared" si="26"/>
        <v>3328.6</v>
      </c>
      <c r="G630" s="52">
        <f t="shared" si="27"/>
        <v>3328.6</v>
      </c>
      <c r="H630" s="52">
        <f t="shared" si="27"/>
        <v>0</v>
      </c>
      <c r="I630" s="52">
        <f t="shared" si="27"/>
        <v>3328.6</v>
      </c>
      <c r="J630" s="52">
        <f t="shared" si="27"/>
        <v>0</v>
      </c>
      <c r="K630" s="52">
        <f t="shared" si="27"/>
        <v>0</v>
      </c>
      <c r="L630" s="52">
        <f t="shared" si="27"/>
        <v>0</v>
      </c>
      <c r="M630" s="52">
        <v>0</v>
      </c>
      <c r="N630" s="52">
        <v>0</v>
      </c>
      <c r="O630" s="52">
        <v>0</v>
      </c>
      <c r="P630" s="52">
        <v>0</v>
      </c>
      <c r="Q630" s="52">
        <v>0</v>
      </c>
      <c r="R630" s="52">
        <v>0</v>
      </c>
      <c r="S630" s="52">
        <v>0</v>
      </c>
      <c r="T630" s="52">
        <v>0</v>
      </c>
      <c r="U630" s="52">
        <v>0</v>
      </c>
      <c r="V630" s="52">
        <v>0</v>
      </c>
      <c r="W630" s="52">
        <v>0</v>
      </c>
      <c r="X630" s="52">
        <v>0</v>
      </c>
      <c r="Y630" s="52">
        <v>3328.6</v>
      </c>
      <c r="Z630" s="52">
        <v>0</v>
      </c>
      <c r="AA630" s="52">
        <v>3328.6</v>
      </c>
      <c r="AB630" s="52">
        <v>0</v>
      </c>
      <c r="AC630" s="52">
        <v>0</v>
      </c>
      <c r="AD630" s="52">
        <v>0</v>
      </c>
    </row>
    <row r="631" spans="1:30">
      <c r="A631" s="137"/>
      <c r="B631" s="137"/>
      <c r="C631" s="137" t="s">
        <v>227</v>
      </c>
      <c r="D631" s="137" t="s">
        <v>197</v>
      </c>
      <c r="E631" s="137" t="s">
        <v>197</v>
      </c>
      <c r="F631" s="52">
        <f t="shared" si="26"/>
        <v>29187.3</v>
      </c>
      <c r="G631" s="52">
        <f t="shared" si="27"/>
        <v>29187.3</v>
      </c>
      <c r="H631" s="52">
        <f t="shared" si="27"/>
        <v>29187.3</v>
      </c>
      <c r="I631" s="52">
        <f t="shared" si="27"/>
        <v>0</v>
      </c>
      <c r="J631" s="52">
        <f t="shared" si="27"/>
        <v>0</v>
      </c>
      <c r="K631" s="52">
        <f t="shared" si="27"/>
        <v>0</v>
      </c>
      <c r="L631" s="52">
        <f t="shared" si="27"/>
        <v>0</v>
      </c>
      <c r="M631" s="52">
        <v>60.3</v>
      </c>
      <c r="N631" s="52">
        <v>60.3</v>
      </c>
      <c r="O631" s="52">
        <v>0</v>
      </c>
      <c r="P631" s="52">
        <v>0</v>
      </c>
      <c r="Q631" s="52">
        <v>0</v>
      </c>
      <c r="R631" s="52">
        <v>0</v>
      </c>
      <c r="S631" s="52">
        <v>160.30000000000001</v>
      </c>
      <c r="T631" s="52">
        <v>160.30000000000001</v>
      </c>
      <c r="U631" s="52">
        <v>0</v>
      </c>
      <c r="V631" s="52">
        <v>0</v>
      </c>
      <c r="W631" s="52">
        <v>0</v>
      </c>
      <c r="X631" s="52">
        <v>0</v>
      </c>
      <c r="Y631" s="52">
        <v>28966.7</v>
      </c>
      <c r="Z631" s="52">
        <v>28966.7</v>
      </c>
      <c r="AA631" s="52">
        <v>0</v>
      </c>
      <c r="AB631" s="52">
        <v>0</v>
      </c>
      <c r="AC631" s="52">
        <v>0</v>
      </c>
      <c r="AD631" s="52">
        <v>0</v>
      </c>
    </row>
    <row r="632" spans="1:30">
      <c r="A632" s="137" t="s">
        <v>125</v>
      </c>
      <c r="B632" s="137" t="s">
        <v>138</v>
      </c>
      <c r="C632" s="137" t="s">
        <v>123</v>
      </c>
      <c r="D632" s="137"/>
      <c r="E632" s="137" t="s">
        <v>197</v>
      </c>
      <c r="F632" s="52">
        <f t="shared" si="26"/>
        <v>144989.19999999998</v>
      </c>
      <c r="G632" s="52">
        <f t="shared" si="27"/>
        <v>83447.8</v>
      </c>
      <c r="H632" s="52">
        <f t="shared" si="27"/>
        <v>72902.399999999994</v>
      </c>
      <c r="I632" s="52">
        <f t="shared" si="27"/>
        <v>10545.4</v>
      </c>
      <c r="J632" s="52">
        <f t="shared" si="27"/>
        <v>46506.7</v>
      </c>
      <c r="K632" s="52">
        <f t="shared" si="27"/>
        <v>15034.7</v>
      </c>
      <c r="L632" s="52">
        <f t="shared" si="27"/>
        <v>0</v>
      </c>
      <c r="M632" s="52">
        <v>7877.2</v>
      </c>
      <c r="N632" s="52">
        <v>7877.2</v>
      </c>
      <c r="O632" s="52">
        <v>0</v>
      </c>
      <c r="P632" s="52">
        <v>40372.6</v>
      </c>
      <c r="Q632" s="52">
        <v>15034.7</v>
      </c>
      <c r="R632" s="52">
        <v>0</v>
      </c>
      <c r="S632" s="52">
        <v>534.1</v>
      </c>
      <c r="T632" s="52">
        <v>534.1</v>
      </c>
      <c r="U632" s="52">
        <v>0</v>
      </c>
      <c r="V632" s="52">
        <v>0</v>
      </c>
      <c r="W632" s="52">
        <v>0</v>
      </c>
      <c r="X632" s="52">
        <v>0</v>
      </c>
      <c r="Y632" s="52">
        <v>75036.5</v>
      </c>
      <c r="Z632" s="52">
        <v>64491.1</v>
      </c>
      <c r="AA632" s="52">
        <v>10545.4</v>
      </c>
      <c r="AB632" s="52">
        <v>6134.1</v>
      </c>
      <c r="AC632" s="52">
        <v>0</v>
      </c>
      <c r="AD632" s="52">
        <v>0</v>
      </c>
    </row>
    <row r="633" spans="1:30">
      <c r="A633" s="137"/>
      <c r="B633" s="137"/>
      <c r="C633" s="137" t="s">
        <v>198</v>
      </c>
      <c r="D633" s="137" t="s">
        <v>58</v>
      </c>
      <c r="E633" s="137" t="s">
        <v>197</v>
      </c>
      <c r="F633" s="52">
        <f t="shared" si="26"/>
        <v>61541.399999999994</v>
      </c>
      <c r="G633" s="52">
        <f t="shared" si="27"/>
        <v>0</v>
      </c>
      <c r="H633" s="52">
        <f t="shared" si="27"/>
        <v>0</v>
      </c>
      <c r="I633" s="52">
        <f t="shared" si="27"/>
        <v>0</v>
      </c>
      <c r="J633" s="52">
        <f t="shared" si="27"/>
        <v>46506.7</v>
      </c>
      <c r="K633" s="52">
        <f t="shared" si="27"/>
        <v>15034.7</v>
      </c>
      <c r="L633" s="52">
        <f t="shared" si="27"/>
        <v>0</v>
      </c>
      <c r="M633" s="52">
        <v>0</v>
      </c>
      <c r="N633" s="52">
        <v>0</v>
      </c>
      <c r="O633" s="52">
        <v>0</v>
      </c>
      <c r="P633" s="52">
        <v>40372.6</v>
      </c>
      <c r="Q633" s="52">
        <v>15034.7</v>
      </c>
      <c r="R633" s="52">
        <v>0</v>
      </c>
      <c r="S633" s="52">
        <v>0</v>
      </c>
      <c r="T633" s="52">
        <v>0</v>
      </c>
      <c r="U633" s="52">
        <v>0</v>
      </c>
      <c r="V633" s="52">
        <v>0</v>
      </c>
      <c r="W633" s="52">
        <v>0</v>
      </c>
      <c r="X633" s="52">
        <v>0</v>
      </c>
      <c r="Y633" s="52">
        <v>0</v>
      </c>
      <c r="Z633" s="52">
        <v>0</v>
      </c>
      <c r="AA633" s="52">
        <v>0</v>
      </c>
      <c r="AB633" s="52">
        <v>6134.1</v>
      </c>
      <c r="AC633" s="52">
        <v>0</v>
      </c>
      <c r="AD633" s="52">
        <v>0</v>
      </c>
    </row>
    <row r="634" spans="1:30">
      <c r="A634" s="137"/>
      <c r="B634" s="137"/>
      <c r="C634" s="137"/>
      <c r="D634" s="137" t="s">
        <v>153</v>
      </c>
      <c r="E634" s="51" t="s">
        <v>58</v>
      </c>
      <c r="F634" s="52">
        <f t="shared" si="26"/>
        <v>55687.3</v>
      </c>
      <c r="G634" s="52">
        <f t="shared" si="27"/>
        <v>0</v>
      </c>
      <c r="H634" s="52">
        <f t="shared" si="27"/>
        <v>0</v>
      </c>
      <c r="I634" s="52">
        <f t="shared" si="27"/>
        <v>0</v>
      </c>
      <c r="J634" s="52">
        <f t="shared" si="27"/>
        <v>42520.1</v>
      </c>
      <c r="K634" s="52">
        <f t="shared" si="27"/>
        <v>13167.2</v>
      </c>
      <c r="L634" s="52">
        <f t="shared" si="27"/>
        <v>0</v>
      </c>
      <c r="M634" s="52">
        <v>0</v>
      </c>
      <c r="N634" s="52">
        <v>0</v>
      </c>
      <c r="O634" s="52">
        <v>0</v>
      </c>
      <c r="P634" s="52">
        <v>36386</v>
      </c>
      <c r="Q634" s="52">
        <v>13167.2</v>
      </c>
      <c r="R634" s="52">
        <v>0</v>
      </c>
      <c r="S634" s="52">
        <v>0</v>
      </c>
      <c r="T634" s="52">
        <v>0</v>
      </c>
      <c r="U634" s="52">
        <v>0</v>
      </c>
      <c r="V634" s="52">
        <v>0</v>
      </c>
      <c r="W634" s="52">
        <v>0</v>
      </c>
      <c r="X634" s="52">
        <v>0</v>
      </c>
      <c r="Y634" s="52">
        <v>0</v>
      </c>
      <c r="Z634" s="52">
        <v>0</v>
      </c>
      <c r="AA634" s="52">
        <v>0</v>
      </c>
      <c r="AB634" s="52">
        <v>6134.1</v>
      </c>
      <c r="AC634" s="52">
        <v>0</v>
      </c>
      <c r="AD634" s="52">
        <v>0</v>
      </c>
    </row>
    <row r="635" spans="1:30">
      <c r="A635" s="137"/>
      <c r="B635" s="137"/>
      <c r="C635" s="137"/>
      <c r="D635" s="137"/>
      <c r="E635" s="51" t="s">
        <v>199</v>
      </c>
      <c r="F635" s="52">
        <f t="shared" si="26"/>
        <v>15849.6</v>
      </c>
      <c r="G635" s="52">
        <f t="shared" si="27"/>
        <v>0</v>
      </c>
      <c r="H635" s="52">
        <f t="shared" si="27"/>
        <v>0</v>
      </c>
      <c r="I635" s="52">
        <f t="shared" si="27"/>
        <v>0</v>
      </c>
      <c r="J635" s="52">
        <f t="shared" si="27"/>
        <v>11638.1</v>
      </c>
      <c r="K635" s="52">
        <f t="shared" si="27"/>
        <v>4211.5</v>
      </c>
      <c r="L635" s="52">
        <f t="shared" si="27"/>
        <v>0</v>
      </c>
      <c r="M635" s="52">
        <v>0</v>
      </c>
      <c r="N635" s="52">
        <v>0</v>
      </c>
      <c r="O635" s="52">
        <v>0</v>
      </c>
      <c r="P635" s="52">
        <v>11638.1</v>
      </c>
      <c r="Q635" s="52">
        <v>4211.5</v>
      </c>
      <c r="R635" s="52">
        <v>0</v>
      </c>
      <c r="S635" s="52">
        <v>0</v>
      </c>
      <c r="T635" s="52">
        <v>0</v>
      </c>
      <c r="U635" s="52">
        <v>0</v>
      </c>
      <c r="V635" s="52">
        <v>0</v>
      </c>
      <c r="W635" s="52">
        <v>0</v>
      </c>
      <c r="X635" s="52">
        <v>0</v>
      </c>
      <c r="Y635" s="52">
        <v>0</v>
      </c>
      <c r="Z635" s="52">
        <v>0</v>
      </c>
      <c r="AA635" s="52">
        <v>0</v>
      </c>
      <c r="AB635" s="52">
        <v>0</v>
      </c>
      <c r="AC635" s="52">
        <v>0</v>
      </c>
      <c r="AD635" s="52">
        <v>0</v>
      </c>
    </row>
    <row r="636" spans="1:30" ht="31.2">
      <c r="A636" s="137"/>
      <c r="B636" s="137"/>
      <c r="C636" s="137"/>
      <c r="D636" s="137"/>
      <c r="E636" s="51" t="s">
        <v>200</v>
      </c>
      <c r="F636" s="52">
        <f t="shared" si="26"/>
        <v>20077</v>
      </c>
      <c r="G636" s="52">
        <f t="shared" si="27"/>
        <v>0</v>
      </c>
      <c r="H636" s="52">
        <f t="shared" si="27"/>
        <v>0</v>
      </c>
      <c r="I636" s="52">
        <f t="shared" si="27"/>
        <v>0</v>
      </c>
      <c r="J636" s="52">
        <f t="shared" si="27"/>
        <v>16372.1</v>
      </c>
      <c r="K636" s="52">
        <f t="shared" si="27"/>
        <v>3704.9</v>
      </c>
      <c r="L636" s="52">
        <f t="shared" si="27"/>
        <v>0</v>
      </c>
      <c r="M636" s="52">
        <v>0</v>
      </c>
      <c r="N636" s="52">
        <v>0</v>
      </c>
      <c r="O636" s="52">
        <v>0</v>
      </c>
      <c r="P636" s="52">
        <v>10238</v>
      </c>
      <c r="Q636" s="52">
        <v>3704.9</v>
      </c>
      <c r="R636" s="52">
        <v>0</v>
      </c>
      <c r="S636" s="52">
        <v>0</v>
      </c>
      <c r="T636" s="52">
        <v>0</v>
      </c>
      <c r="U636" s="52">
        <v>0</v>
      </c>
      <c r="V636" s="52">
        <v>0</v>
      </c>
      <c r="W636" s="52">
        <v>0</v>
      </c>
      <c r="X636" s="52">
        <v>0</v>
      </c>
      <c r="Y636" s="52">
        <v>0</v>
      </c>
      <c r="Z636" s="52">
        <v>0</v>
      </c>
      <c r="AA636" s="52">
        <v>0</v>
      </c>
      <c r="AB636" s="52">
        <v>6134.1</v>
      </c>
      <c r="AC636" s="52">
        <v>0</v>
      </c>
      <c r="AD636" s="52">
        <v>0</v>
      </c>
    </row>
    <row r="637" spans="1:30">
      <c r="A637" s="137"/>
      <c r="B637" s="137"/>
      <c r="C637" s="137"/>
      <c r="D637" s="137"/>
      <c r="E637" s="51" t="s">
        <v>201</v>
      </c>
      <c r="F637" s="52">
        <f t="shared" si="26"/>
        <v>469.4</v>
      </c>
      <c r="G637" s="52">
        <f t="shared" si="27"/>
        <v>0</v>
      </c>
      <c r="H637" s="52">
        <f t="shared" si="27"/>
        <v>0</v>
      </c>
      <c r="I637" s="52">
        <f t="shared" si="27"/>
        <v>0</v>
      </c>
      <c r="J637" s="52">
        <f t="shared" si="27"/>
        <v>344.7</v>
      </c>
      <c r="K637" s="52">
        <f t="shared" si="27"/>
        <v>124.7</v>
      </c>
      <c r="L637" s="52">
        <f t="shared" si="27"/>
        <v>0</v>
      </c>
      <c r="M637" s="52">
        <v>0</v>
      </c>
      <c r="N637" s="52">
        <v>0</v>
      </c>
      <c r="O637" s="52">
        <v>0</v>
      </c>
      <c r="P637" s="52">
        <v>344.7</v>
      </c>
      <c r="Q637" s="52">
        <v>124.7</v>
      </c>
      <c r="R637" s="52">
        <v>0</v>
      </c>
      <c r="S637" s="52">
        <v>0</v>
      </c>
      <c r="T637" s="52">
        <v>0</v>
      </c>
      <c r="U637" s="52">
        <v>0</v>
      </c>
      <c r="V637" s="52">
        <v>0</v>
      </c>
      <c r="W637" s="52">
        <v>0</v>
      </c>
      <c r="X637" s="52">
        <v>0</v>
      </c>
      <c r="Y637" s="52">
        <v>0</v>
      </c>
      <c r="Z637" s="52">
        <v>0</v>
      </c>
      <c r="AA637" s="52">
        <v>0</v>
      </c>
      <c r="AB637" s="52">
        <v>0</v>
      </c>
      <c r="AC637" s="52">
        <v>0</v>
      </c>
      <c r="AD637" s="52">
        <v>0</v>
      </c>
    </row>
    <row r="638" spans="1:30">
      <c r="A638" s="137"/>
      <c r="B638" s="137"/>
      <c r="C638" s="137"/>
      <c r="D638" s="137"/>
      <c r="E638" s="51" t="s">
        <v>202</v>
      </c>
      <c r="F638" s="52">
        <f t="shared" si="26"/>
        <v>937.1</v>
      </c>
      <c r="G638" s="52">
        <f t="shared" si="27"/>
        <v>0</v>
      </c>
      <c r="H638" s="52">
        <f t="shared" si="27"/>
        <v>0</v>
      </c>
      <c r="I638" s="52">
        <f t="shared" si="27"/>
        <v>0</v>
      </c>
      <c r="J638" s="52">
        <f t="shared" si="27"/>
        <v>688.1</v>
      </c>
      <c r="K638" s="52">
        <f t="shared" si="27"/>
        <v>249</v>
      </c>
      <c r="L638" s="52">
        <f t="shared" si="27"/>
        <v>0</v>
      </c>
      <c r="M638" s="52">
        <v>0</v>
      </c>
      <c r="N638" s="52">
        <v>0</v>
      </c>
      <c r="O638" s="52">
        <v>0</v>
      </c>
      <c r="P638" s="52">
        <v>688.1</v>
      </c>
      <c r="Q638" s="52">
        <v>249</v>
      </c>
      <c r="R638" s="52">
        <v>0</v>
      </c>
      <c r="S638" s="52">
        <v>0</v>
      </c>
      <c r="T638" s="52">
        <v>0</v>
      </c>
      <c r="U638" s="52">
        <v>0</v>
      </c>
      <c r="V638" s="52">
        <v>0</v>
      </c>
      <c r="W638" s="52">
        <v>0</v>
      </c>
      <c r="X638" s="52">
        <v>0</v>
      </c>
      <c r="Y638" s="52">
        <v>0</v>
      </c>
      <c r="Z638" s="52">
        <v>0</v>
      </c>
      <c r="AA638" s="52">
        <v>0</v>
      </c>
      <c r="AB638" s="52">
        <v>0</v>
      </c>
      <c r="AC638" s="52">
        <v>0</v>
      </c>
      <c r="AD638" s="52">
        <v>0</v>
      </c>
    </row>
    <row r="639" spans="1:30" ht="31.2">
      <c r="A639" s="137"/>
      <c r="B639" s="137"/>
      <c r="C639" s="137"/>
      <c r="D639" s="137"/>
      <c r="E639" s="51" t="s">
        <v>203</v>
      </c>
      <c r="F639" s="52">
        <f t="shared" si="26"/>
        <v>2127.3999999999996</v>
      </c>
      <c r="G639" s="52">
        <f t="shared" si="27"/>
        <v>0</v>
      </c>
      <c r="H639" s="52">
        <f t="shared" si="27"/>
        <v>0</v>
      </c>
      <c r="I639" s="52">
        <f t="shared" si="27"/>
        <v>0</v>
      </c>
      <c r="J639" s="52">
        <f t="shared" si="27"/>
        <v>1562.1</v>
      </c>
      <c r="K639" s="52">
        <f t="shared" si="27"/>
        <v>565.29999999999995</v>
      </c>
      <c r="L639" s="52">
        <f t="shared" si="27"/>
        <v>0</v>
      </c>
      <c r="M639" s="52">
        <v>0</v>
      </c>
      <c r="N639" s="52">
        <v>0</v>
      </c>
      <c r="O639" s="52">
        <v>0</v>
      </c>
      <c r="P639" s="52">
        <v>1562.1</v>
      </c>
      <c r="Q639" s="52">
        <v>565.29999999999995</v>
      </c>
      <c r="R639" s="52">
        <v>0</v>
      </c>
      <c r="S639" s="52">
        <v>0</v>
      </c>
      <c r="T639" s="52">
        <v>0</v>
      </c>
      <c r="U639" s="52">
        <v>0</v>
      </c>
      <c r="V639" s="52">
        <v>0</v>
      </c>
      <c r="W639" s="52">
        <v>0</v>
      </c>
      <c r="X639" s="52">
        <v>0</v>
      </c>
      <c r="Y639" s="52">
        <v>0</v>
      </c>
      <c r="Z639" s="52">
        <v>0</v>
      </c>
      <c r="AA639" s="52">
        <v>0</v>
      </c>
      <c r="AB639" s="52">
        <v>0</v>
      </c>
      <c r="AC639" s="52">
        <v>0</v>
      </c>
      <c r="AD639" s="52">
        <v>0</v>
      </c>
    </row>
    <row r="640" spans="1:30">
      <c r="A640" s="137"/>
      <c r="B640" s="137"/>
      <c r="C640" s="137"/>
      <c r="D640" s="137"/>
      <c r="E640" s="51" t="s">
        <v>204</v>
      </c>
      <c r="F640" s="52">
        <f t="shared" si="26"/>
        <v>467.3</v>
      </c>
      <c r="G640" s="52">
        <f t="shared" si="27"/>
        <v>0</v>
      </c>
      <c r="H640" s="52">
        <f t="shared" si="27"/>
        <v>0</v>
      </c>
      <c r="I640" s="52">
        <f t="shared" si="27"/>
        <v>0</v>
      </c>
      <c r="J640" s="52">
        <f t="shared" si="27"/>
        <v>343.1</v>
      </c>
      <c r="K640" s="52">
        <f t="shared" si="27"/>
        <v>124.2</v>
      </c>
      <c r="L640" s="52">
        <f t="shared" si="27"/>
        <v>0</v>
      </c>
      <c r="M640" s="52">
        <v>0</v>
      </c>
      <c r="N640" s="52">
        <v>0</v>
      </c>
      <c r="O640" s="52">
        <v>0</v>
      </c>
      <c r="P640" s="52">
        <v>343.1</v>
      </c>
      <c r="Q640" s="52">
        <v>124.2</v>
      </c>
      <c r="R640" s="52">
        <v>0</v>
      </c>
      <c r="S640" s="52">
        <v>0</v>
      </c>
      <c r="T640" s="52">
        <v>0</v>
      </c>
      <c r="U640" s="52">
        <v>0</v>
      </c>
      <c r="V640" s="52">
        <v>0</v>
      </c>
      <c r="W640" s="52">
        <v>0</v>
      </c>
      <c r="X640" s="52">
        <v>0</v>
      </c>
      <c r="Y640" s="52">
        <v>0</v>
      </c>
      <c r="Z640" s="52">
        <v>0</v>
      </c>
      <c r="AA640" s="52">
        <v>0</v>
      </c>
      <c r="AB640" s="52">
        <v>0</v>
      </c>
      <c r="AC640" s="52">
        <v>0</v>
      </c>
      <c r="AD640" s="52">
        <v>0</v>
      </c>
    </row>
    <row r="641" spans="1:30">
      <c r="A641" s="137"/>
      <c r="B641" s="137"/>
      <c r="C641" s="137"/>
      <c r="D641" s="137"/>
      <c r="E641" s="51" t="s">
        <v>55</v>
      </c>
      <c r="F641" s="52">
        <f t="shared" si="26"/>
        <v>15759.5</v>
      </c>
      <c r="G641" s="52">
        <f t="shared" si="27"/>
        <v>0</v>
      </c>
      <c r="H641" s="52">
        <f t="shared" si="27"/>
        <v>0</v>
      </c>
      <c r="I641" s="52">
        <f t="shared" si="27"/>
        <v>0</v>
      </c>
      <c r="J641" s="52">
        <f t="shared" si="27"/>
        <v>11571.9</v>
      </c>
      <c r="K641" s="52">
        <f t="shared" si="27"/>
        <v>4187.6000000000004</v>
      </c>
      <c r="L641" s="52">
        <f t="shared" si="27"/>
        <v>0</v>
      </c>
      <c r="M641" s="52">
        <v>0</v>
      </c>
      <c r="N641" s="52">
        <v>0</v>
      </c>
      <c r="O641" s="52">
        <v>0</v>
      </c>
      <c r="P641" s="52">
        <v>11571.9</v>
      </c>
      <c r="Q641" s="52">
        <v>4187.6000000000004</v>
      </c>
      <c r="R641" s="52">
        <v>0</v>
      </c>
      <c r="S641" s="52">
        <v>0</v>
      </c>
      <c r="T641" s="52">
        <v>0</v>
      </c>
      <c r="U641" s="52">
        <v>0</v>
      </c>
      <c r="V641" s="52">
        <v>0</v>
      </c>
      <c r="W641" s="52">
        <v>0</v>
      </c>
      <c r="X641" s="52">
        <v>0</v>
      </c>
      <c r="Y641" s="52">
        <v>0</v>
      </c>
      <c r="Z641" s="52">
        <v>0</v>
      </c>
      <c r="AA641" s="52">
        <v>0</v>
      </c>
      <c r="AB641" s="52">
        <v>0</v>
      </c>
      <c r="AC641" s="52">
        <v>0</v>
      </c>
      <c r="AD641" s="52">
        <v>0</v>
      </c>
    </row>
    <row r="642" spans="1:30">
      <c r="A642" s="137"/>
      <c r="B642" s="137"/>
      <c r="C642" s="137"/>
      <c r="D642" s="137" t="s">
        <v>154</v>
      </c>
      <c r="E642" s="51" t="s">
        <v>58</v>
      </c>
      <c r="F642" s="52">
        <f t="shared" ref="F642:F705" si="28">SUM(H642:L642)</f>
        <v>5809.2999999999993</v>
      </c>
      <c r="G642" s="52">
        <f t="shared" si="27"/>
        <v>0</v>
      </c>
      <c r="H642" s="52">
        <f t="shared" si="27"/>
        <v>0</v>
      </c>
      <c r="I642" s="52">
        <f t="shared" si="27"/>
        <v>0</v>
      </c>
      <c r="J642" s="52">
        <f t="shared" si="27"/>
        <v>3953.7</v>
      </c>
      <c r="K642" s="52">
        <f t="shared" si="27"/>
        <v>1855.6</v>
      </c>
      <c r="L642" s="52">
        <f t="shared" si="27"/>
        <v>0</v>
      </c>
      <c r="M642" s="52">
        <v>0</v>
      </c>
      <c r="N642" s="52">
        <v>0</v>
      </c>
      <c r="O642" s="52">
        <v>0</v>
      </c>
      <c r="P642" s="52">
        <v>3953.7</v>
      </c>
      <c r="Q642" s="52">
        <v>1855.6</v>
      </c>
      <c r="R642" s="52">
        <v>0</v>
      </c>
      <c r="S642" s="52">
        <v>0</v>
      </c>
      <c r="T642" s="52">
        <v>0</v>
      </c>
      <c r="U642" s="52">
        <v>0</v>
      </c>
      <c r="V642" s="52">
        <v>0</v>
      </c>
      <c r="W642" s="52">
        <v>0</v>
      </c>
      <c r="X642" s="52">
        <v>0</v>
      </c>
      <c r="Y642" s="52">
        <v>0</v>
      </c>
      <c r="Z642" s="52">
        <v>0</v>
      </c>
      <c r="AA642" s="52">
        <v>0</v>
      </c>
      <c r="AB642" s="52">
        <v>0</v>
      </c>
      <c r="AC642" s="52">
        <v>0</v>
      </c>
      <c r="AD642" s="52">
        <v>0</v>
      </c>
    </row>
    <row r="643" spans="1:30">
      <c r="A643" s="137"/>
      <c r="B643" s="137"/>
      <c r="C643" s="137"/>
      <c r="D643" s="137"/>
      <c r="E643" s="51" t="s">
        <v>205</v>
      </c>
      <c r="F643" s="52">
        <f t="shared" si="28"/>
        <v>1867.8999999999999</v>
      </c>
      <c r="G643" s="52">
        <f t="shared" si="27"/>
        <v>0</v>
      </c>
      <c r="H643" s="52">
        <f t="shared" si="27"/>
        <v>0</v>
      </c>
      <c r="I643" s="52">
        <f t="shared" si="27"/>
        <v>0</v>
      </c>
      <c r="J643" s="52">
        <f t="shared" si="27"/>
        <v>1371.6</v>
      </c>
      <c r="K643" s="52">
        <f t="shared" si="27"/>
        <v>496.3</v>
      </c>
      <c r="L643" s="52">
        <f t="shared" si="27"/>
        <v>0</v>
      </c>
      <c r="M643" s="52">
        <v>0</v>
      </c>
      <c r="N643" s="52">
        <v>0</v>
      </c>
      <c r="O643" s="52">
        <v>0</v>
      </c>
      <c r="P643" s="52">
        <v>1371.6</v>
      </c>
      <c r="Q643" s="52">
        <v>496.3</v>
      </c>
      <c r="R643" s="52">
        <v>0</v>
      </c>
      <c r="S643" s="52">
        <v>0</v>
      </c>
      <c r="T643" s="52">
        <v>0</v>
      </c>
      <c r="U643" s="52">
        <v>0</v>
      </c>
      <c r="V643" s="52">
        <v>0</v>
      </c>
      <c r="W643" s="52">
        <v>0</v>
      </c>
      <c r="X643" s="52">
        <v>0</v>
      </c>
      <c r="Y643" s="52">
        <v>0</v>
      </c>
      <c r="Z643" s="52">
        <v>0</v>
      </c>
      <c r="AA643" s="52">
        <v>0</v>
      </c>
      <c r="AB643" s="52">
        <v>0</v>
      </c>
      <c r="AC643" s="52">
        <v>0</v>
      </c>
      <c r="AD643" s="52">
        <v>0</v>
      </c>
    </row>
    <row r="644" spans="1:30">
      <c r="A644" s="137"/>
      <c r="B644" s="137"/>
      <c r="C644" s="137"/>
      <c r="D644" s="137"/>
      <c r="E644" s="51" t="s">
        <v>206</v>
      </c>
      <c r="F644" s="52">
        <f t="shared" si="28"/>
        <v>1726.7</v>
      </c>
      <c r="G644" s="52">
        <f t="shared" si="27"/>
        <v>0</v>
      </c>
      <c r="H644" s="52">
        <f t="shared" si="27"/>
        <v>0</v>
      </c>
      <c r="I644" s="52">
        <f t="shared" si="27"/>
        <v>0</v>
      </c>
      <c r="J644" s="52">
        <f t="shared" si="27"/>
        <v>1267.9000000000001</v>
      </c>
      <c r="K644" s="52">
        <f t="shared" si="27"/>
        <v>458.8</v>
      </c>
      <c r="L644" s="52">
        <f t="shared" si="27"/>
        <v>0</v>
      </c>
      <c r="M644" s="52">
        <v>0</v>
      </c>
      <c r="N644" s="52">
        <v>0</v>
      </c>
      <c r="O644" s="52">
        <v>0</v>
      </c>
      <c r="P644" s="52">
        <v>1267.9000000000001</v>
      </c>
      <c r="Q644" s="52">
        <v>458.8</v>
      </c>
      <c r="R644" s="52">
        <v>0</v>
      </c>
      <c r="S644" s="52">
        <v>0</v>
      </c>
      <c r="T644" s="52">
        <v>0</v>
      </c>
      <c r="U644" s="52">
        <v>0</v>
      </c>
      <c r="V644" s="52">
        <v>0</v>
      </c>
      <c r="W644" s="52">
        <v>0</v>
      </c>
      <c r="X644" s="52">
        <v>0</v>
      </c>
      <c r="Y644" s="52">
        <v>0</v>
      </c>
      <c r="Z644" s="52">
        <v>0</v>
      </c>
      <c r="AA644" s="52">
        <v>0</v>
      </c>
      <c r="AB644" s="52">
        <v>0</v>
      </c>
      <c r="AC644" s="52">
        <v>0</v>
      </c>
      <c r="AD644" s="52">
        <v>0</v>
      </c>
    </row>
    <row r="645" spans="1:30">
      <c r="A645" s="137"/>
      <c r="B645" s="137"/>
      <c r="C645" s="137"/>
      <c r="D645" s="137"/>
      <c r="E645" s="51" t="s">
        <v>207</v>
      </c>
      <c r="F645" s="52">
        <f t="shared" si="28"/>
        <v>583.29999999999995</v>
      </c>
      <c r="G645" s="52">
        <f t="shared" si="27"/>
        <v>0</v>
      </c>
      <c r="H645" s="52">
        <f t="shared" si="27"/>
        <v>0</v>
      </c>
      <c r="I645" s="52">
        <f t="shared" si="27"/>
        <v>0</v>
      </c>
      <c r="J645" s="52">
        <f t="shared" si="27"/>
        <v>116.3</v>
      </c>
      <c r="K645" s="52">
        <f t="shared" si="27"/>
        <v>467</v>
      </c>
      <c r="L645" s="52">
        <f t="shared" si="27"/>
        <v>0</v>
      </c>
      <c r="M645" s="52">
        <v>0</v>
      </c>
      <c r="N645" s="52">
        <v>0</v>
      </c>
      <c r="O645" s="52">
        <v>0</v>
      </c>
      <c r="P645" s="52">
        <v>116.3</v>
      </c>
      <c r="Q645" s="52">
        <v>467</v>
      </c>
      <c r="R645" s="52">
        <v>0</v>
      </c>
      <c r="S645" s="52">
        <v>0</v>
      </c>
      <c r="T645" s="52">
        <v>0</v>
      </c>
      <c r="U645" s="52">
        <v>0</v>
      </c>
      <c r="V645" s="52">
        <v>0</v>
      </c>
      <c r="W645" s="52">
        <v>0</v>
      </c>
      <c r="X645" s="52">
        <v>0</v>
      </c>
      <c r="Y645" s="52">
        <v>0</v>
      </c>
      <c r="Z645" s="52">
        <v>0</v>
      </c>
      <c r="AA645" s="52">
        <v>0</v>
      </c>
      <c r="AB645" s="52">
        <v>0</v>
      </c>
      <c r="AC645" s="52">
        <v>0</v>
      </c>
      <c r="AD645" s="52">
        <v>0</v>
      </c>
    </row>
    <row r="646" spans="1:30" ht="31.2">
      <c r="A646" s="137"/>
      <c r="B646" s="137"/>
      <c r="C646" s="137"/>
      <c r="D646" s="137"/>
      <c r="E646" s="51" t="s">
        <v>208</v>
      </c>
      <c r="F646" s="52">
        <f t="shared" si="28"/>
        <v>114.30000000000001</v>
      </c>
      <c r="G646" s="52">
        <f t="shared" si="27"/>
        <v>0</v>
      </c>
      <c r="H646" s="52">
        <f t="shared" si="27"/>
        <v>0</v>
      </c>
      <c r="I646" s="52">
        <f t="shared" si="27"/>
        <v>0</v>
      </c>
      <c r="J646" s="52">
        <f t="shared" si="27"/>
        <v>83.9</v>
      </c>
      <c r="K646" s="52">
        <f t="shared" si="27"/>
        <v>30.4</v>
      </c>
      <c r="L646" s="52">
        <f t="shared" si="27"/>
        <v>0</v>
      </c>
      <c r="M646" s="52">
        <v>0</v>
      </c>
      <c r="N646" s="52">
        <v>0</v>
      </c>
      <c r="O646" s="52">
        <v>0</v>
      </c>
      <c r="P646" s="52">
        <v>83.9</v>
      </c>
      <c r="Q646" s="52">
        <v>30.4</v>
      </c>
      <c r="R646" s="52">
        <v>0</v>
      </c>
      <c r="S646" s="52">
        <v>0</v>
      </c>
      <c r="T646" s="52">
        <v>0</v>
      </c>
      <c r="U646" s="52">
        <v>0</v>
      </c>
      <c r="V646" s="52">
        <v>0</v>
      </c>
      <c r="W646" s="52">
        <v>0</v>
      </c>
      <c r="X646" s="52">
        <v>0</v>
      </c>
      <c r="Y646" s="52">
        <v>0</v>
      </c>
      <c r="Z646" s="52">
        <v>0</v>
      </c>
      <c r="AA646" s="52">
        <v>0</v>
      </c>
      <c r="AB646" s="52">
        <v>0</v>
      </c>
      <c r="AC646" s="52">
        <v>0</v>
      </c>
      <c r="AD646" s="52">
        <v>0</v>
      </c>
    </row>
    <row r="647" spans="1:30">
      <c r="A647" s="137"/>
      <c r="B647" s="137"/>
      <c r="C647" s="137"/>
      <c r="D647" s="137"/>
      <c r="E647" s="51" t="s">
        <v>209</v>
      </c>
      <c r="F647" s="52">
        <f t="shared" si="28"/>
        <v>0</v>
      </c>
      <c r="G647" s="52">
        <f t="shared" si="27"/>
        <v>0</v>
      </c>
      <c r="H647" s="52">
        <f t="shared" si="27"/>
        <v>0</v>
      </c>
      <c r="I647" s="52">
        <f t="shared" si="27"/>
        <v>0</v>
      </c>
      <c r="J647" s="52">
        <f t="shared" si="27"/>
        <v>0</v>
      </c>
      <c r="K647" s="52">
        <f t="shared" si="27"/>
        <v>0</v>
      </c>
      <c r="L647" s="52">
        <f t="shared" si="27"/>
        <v>0</v>
      </c>
      <c r="M647" s="52">
        <v>0</v>
      </c>
      <c r="N647" s="52">
        <v>0</v>
      </c>
      <c r="O647" s="52">
        <v>0</v>
      </c>
      <c r="P647" s="52">
        <v>0</v>
      </c>
      <c r="Q647" s="52">
        <v>0</v>
      </c>
      <c r="R647" s="52">
        <v>0</v>
      </c>
      <c r="S647" s="52">
        <v>0</v>
      </c>
      <c r="T647" s="52">
        <v>0</v>
      </c>
      <c r="U647" s="52">
        <v>0</v>
      </c>
      <c r="V647" s="52">
        <v>0</v>
      </c>
      <c r="W647" s="52">
        <v>0</v>
      </c>
      <c r="X647" s="52">
        <v>0</v>
      </c>
      <c r="Y647" s="52">
        <v>0</v>
      </c>
      <c r="Z647" s="52">
        <v>0</v>
      </c>
      <c r="AA647" s="52">
        <v>0</v>
      </c>
      <c r="AB647" s="52">
        <v>0</v>
      </c>
      <c r="AC647" s="52">
        <v>0</v>
      </c>
      <c r="AD647" s="52">
        <v>0</v>
      </c>
    </row>
    <row r="648" spans="1:30">
      <c r="A648" s="137"/>
      <c r="B648" s="137"/>
      <c r="C648" s="137"/>
      <c r="D648" s="137"/>
      <c r="E648" s="51" t="s">
        <v>55</v>
      </c>
      <c r="F648" s="52">
        <f t="shared" si="28"/>
        <v>1517.1</v>
      </c>
      <c r="G648" s="52">
        <f t="shared" si="27"/>
        <v>0</v>
      </c>
      <c r="H648" s="52">
        <f t="shared" si="27"/>
        <v>0</v>
      </c>
      <c r="I648" s="52">
        <f t="shared" si="27"/>
        <v>0</v>
      </c>
      <c r="J648" s="52">
        <f t="shared" si="27"/>
        <v>1114</v>
      </c>
      <c r="K648" s="52">
        <f t="shared" si="27"/>
        <v>403.1</v>
      </c>
      <c r="L648" s="52">
        <f t="shared" si="27"/>
        <v>0</v>
      </c>
      <c r="M648" s="52">
        <v>0</v>
      </c>
      <c r="N648" s="52">
        <v>0</v>
      </c>
      <c r="O648" s="52">
        <v>0</v>
      </c>
      <c r="P648" s="52">
        <v>1114</v>
      </c>
      <c r="Q648" s="52">
        <v>403.1</v>
      </c>
      <c r="R648" s="52">
        <v>0</v>
      </c>
      <c r="S648" s="52">
        <v>0</v>
      </c>
      <c r="T648" s="52">
        <v>0</v>
      </c>
      <c r="U648" s="52">
        <v>0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0</v>
      </c>
      <c r="AD648" s="52">
        <v>0</v>
      </c>
    </row>
    <row r="649" spans="1:30" ht="62.4">
      <c r="A649" s="137"/>
      <c r="B649" s="137"/>
      <c r="C649" s="137"/>
      <c r="D649" s="51" t="s">
        <v>210</v>
      </c>
      <c r="E649" s="51" t="s">
        <v>233</v>
      </c>
      <c r="F649" s="52">
        <f t="shared" si="28"/>
        <v>44.8</v>
      </c>
      <c r="G649" s="52">
        <f t="shared" si="27"/>
        <v>0</v>
      </c>
      <c r="H649" s="52">
        <f t="shared" si="27"/>
        <v>0</v>
      </c>
      <c r="I649" s="52">
        <f t="shared" si="27"/>
        <v>0</v>
      </c>
      <c r="J649" s="52">
        <f t="shared" si="27"/>
        <v>32.9</v>
      </c>
      <c r="K649" s="52">
        <f t="shared" si="27"/>
        <v>11.9</v>
      </c>
      <c r="L649" s="52">
        <f t="shared" si="27"/>
        <v>0</v>
      </c>
      <c r="M649" s="52">
        <v>0</v>
      </c>
      <c r="N649" s="52">
        <v>0</v>
      </c>
      <c r="O649" s="52">
        <v>0</v>
      </c>
      <c r="P649" s="52">
        <v>32.9</v>
      </c>
      <c r="Q649" s="52">
        <v>11.9</v>
      </c>
      <c r="R649" s="52">
        <v>0</v>
      </c>
      <c r="S649" s="52">
        <v>0</v>
      </c>
      <c r="T649" s="52">
        <v>0</v>
      </c>
      <c r="U649" s="52">
        <v>0</v>
      </c>
      <c r="V649" s="52">
        <v>0</v>
      </c>
      <c r="W649" s="52">
        <v>0</v>
      </c>
      <c r="X649" s="52">
        <v>0</v>
      </c>
      <c r="Y649" s="52">
        <v>0</v>
      </c>
      <c r="Z649" s="52">
        <v>0</v>
      </c>
      <c r="AA649" s="52">
        <v>0</v>
      </c>
      <c r="AB649" s="52">
        <v>0</v>
      </c>
      <c r="AC649" s="52">
        <v>0</v>
      </c>
      <c r="AD649" s="52">
        <v>0</v>
      </c>
    </row>
    <row r="650" spans="1:30">
      <c r="A650" s="137"/>
      <c r="B650" s="137"/>
      <c r="C650" s="137"/>
      <c r="D650" s="137" t="s">
        <v>211</v>
      </c>
      <c r="E650" s="137" t="s">
        <v>197</v>
      </c>
      <c r="F650" s="52">
        <f t="shared" si="28"/>
        <v>0</v>
      </c>
      <c r="G650" s="52">
        <f t="shared" si="27"/>
        <v>0</v>
      </c>
      <c r="H650" s="52">
        <f t="shared" si="27"/>
        <v>0</v>
      </c>
      <c r="I650" s="52">
        <f t="shared" si="27"/>
        <v>0</v>
      </c>
      <c r="J650" s="52">
        <f t="shared" si="27"/>
        <v>0</v>
      </c>
      <c r="K650" s="52">
        <f t="shared" si="27"/>
        <v>0</v>
      </c>
      <c r="L650" s="52">
        <f t="shared" si="27"/>
        <v>0</v>
      </c>
      <c r="M650" s="52">
        <v>0</v>
      </c>
      <c r="N650" s="52">
        <v>0</v>
      </c>
      <c r="O650" s="52">
        <v>0</v>
      </c>
      <c r="P650" s="52">
        <v>0</v>
      </c>
      <c r="Q650" s="52">
        <v>0</v>
      </c>
      <c r="R650" s="52">
        <v>0</v>
      </c>
      <c r="S650" s="52">
        <v>0</v>
      </c>
      <c r="T650" s="52">
        <v>0</v>
      </c>
      <c r="U650" s="52">
        <v>0</v>
      </c>
      <c r="V650" s="52">
        <v>0</v>
      </c>
      <c r="W650" s="52">
        <v>0</v>
      </c>
      <c r="X650" s="52">
        <v>0</v>
      </c>
      <c r="Y650" s="52">
        <v>0</v>
      </c>
      <c r="Z650" s="52">
        <v>0</v>
      </c>
      <c r="AA650" s="52">
        <v>0</v>
      </c>
      <c r="AB650" s="52">
        <v>0</v>
      </c>
      <c r="AC650" s="52">
        <v>0</v>
      </c>
      <c r="AD650" s="52">
        <v>0</v>
      </c>
    </row>
    <row r="651" spans="1:30">
      <c r="A651" s="137"/>
      <c r="B651" s="137"/>
      <c r="C651" s="137" t="s">
        <v>212</v>
      </c>
      <c r="D651" s="137" t="s">
        <v>58</v>
      </c>
      <c r="E651" s="137" t="s">
        <v>197</v>
      </c>
      <c r="F651" s="52">
        <f t="shared" si="28"/>
        <v>43473</v>
      </c>
      <c r="G651" s="52">
        <f t="shared" si="27"/>
        <v>43473</v>
      </c>
      <c r="H651" s="52">
        <f t="shared" si="27"/>
        <v>32927.599999999999</v>
      </c>
      <c r="I651" s="52">
        <f t="shared" si="27"/>
        <v>10545.4</v>
      </c>
      <c r="J651" s="52">
        <f t="shared" si="27"/>
        <v>0</v>
      </c>
      <c r="K651" s="52">
        <f t="shared" si="27"/>
        <v>0</v>
      </c>
      <c r="L651" s="52">
        <f t="shared" si="27"/>
        <v>0</v>
      </c>
      <c r="M651" s="52">
        <v>7877.2</v>
      </c>
      <c r="N651" s="52">
        <v>7877.2</v>
      </c>
      <c r="O651" s="52">
        <v>0</v>
      </c>
      <c r="P651" s="52">
        <v>0</v>
      </c>
      <c r="Q651" s="52">
        <v>0</v>
      </c>
      <c r="R651" s="52">
        <v>0</v>
      </c>
      <c r="S651" s="52">
        <v>0</v>
      </c>
      <c r="T651" s="52">
        <v>0</v>
      </c>
      <c r="U651" s="52">
        <v>0</v>
      </c>
      <c r="V651" s="52">
        <v>0</v>
      </c>
      <c r="W651" s="52">
        <v>0</v>
      </c>
      <c r="X651" s="52">
        <v>0</v>
      </c>
      <c r="Y651" s="52">
        <v>35595.800000000003</v>
      </c>
      <c r="Z651" s="52">
        <v>25050.400000000001</v>
      </c>
      <c r="AA651" s="52">
        <v>10545.4</v>
      </c>
      <c r="AB651" s="52">
        <v>0</v>
      </c>
      <c r="AC651" s="52">
        <v>0</v>
      </c>
      <c r="AD651" s="52">
        <v>0</v>
      </c>
    </row>
    <row r="652" spans="1:30">
      <c r="A652" s="137"/>
      <c r="B652" s="137"/>
      <c r="C652" s="137"/>
      <c r="D652" s="137" t="s">
        <v>199</v>
      </c>
      <c r="E652" s="51" t="s">
        <v>213</v>
      </c>
      <c r="F652" s="52">
        <f t="shared" si="28"/>
        <v>0</v>
      </c>
      <c r="G652" s="52">
        <f t="shared" si="27"/>
        <v>0</v>
      </c>
      <c r="H652" s="52">
        <f t="shared" si="27"/>
        <v>0</v>
      </c>
      <c r="I652" s="52">
        <f t="shared" si="27"/>
        <v>0</v>
      </c>
      <c r="J652" s="52">
        <f t="shared" si="27"/>
        <v>0</v>
      </c>
      <c r="K652" s="52">
        <f t="shared" si="27"/>
        <v>0</v>
      </c>
      <c r="L652" s="52">
        <f t="shared" si="27"/>
        <v>0</v>
      </c>
      <c r="M652" s="52">
        <v>0</v>
      </c>
      <c r="N652" s="52">
        <v>0</v>
      </c>
      <c r="O652" s="52">
        <v>0</v>
      </c>
      <c r="P652" s="52">
        <v>0</v>
      </c>
      <c r="Q652" s="52">
        <v>0</v>
      </c>
      <c r="R652" s="52">
        <v>0</v>
      </c>
      <c r="S652" s="52">
        <v>0</v>
      </c>
      <c r="T652" s="52">
        <v>0</v>
      </c>
      <c r="U652" s="52">
        <v>0</v>
      </c>
      <c r="V652" s="52">
        <v>0</v>
      </c>
      <c r="W652" s="52">
        <v>0</v>
      </c>
      <c r="X652" s="52">
        <v>0</v>
      </c>
      <c r="Y652" s="52">
        <v>0</v>
      </c>
      <c r="Z652" s="52">
        <v>0</v>
      </c>
      <c r="AA652" s="52">
        <v>0</v>
      </c>
      <c r="AB652" s="52">
        <v>0</v>
      </c>
      <c r="AC652" s="52">
        <v>0</v>
      </c>
      <c r="AD652" s="52">
        <v>0</v>
      </c>
    </row>
    <row r="653" spans="1:30">
      <c r="A653" s="137"/>
      <c r="B653" s="137"/>
      <c r="C653" s="137"/>
      <c r="D653" s="137"/>
      <c r="E653" s="51" t="s">
        <v>55</v>
      </c>
      <c r="F653" s="52">
        <f t="shared" si="28"/>
        <v>14300.1</v>
      </c>
      <c r="G653" s="52">
        <f t="shared" si="27"/>
        <v>14300.1</v>
      </c>
      <c r="H653" s="52">
        <f t="shared" si="27"/>
        <v>14300.1</v>
      </c>
      <c r="I653" s="52">
        <f t="shared" si="27"/>
        <v>0</v>
      </c>
      <c r="J653" s="52">
        <f t="shared" si="27"/>
        <v>0</v>
      </c>
      <c r="K653" s="52">
        <f t="shared" si="27"/>
        <v>0</v>
      </c>
      <c r="L653" s="52">
        <f t="shared" si="27"/>
        <v>0</v>
      </c>
      <c r="M653" s="52">
        <v>2349.1</v>
      </c>
      <c r="N653" s="52">
        <v>2349.1</v>
      </c>
      <c r="O653" s="52">
        <v>0</v>
      </c>
      <c r="P653" s="52">
        <v>0</v>
      </c>
      <c r="Q653" s="52">
        <v>0</v>
      </c>
      <c r="R653" s="52">
        <v>0</v>
      </c>
      <c r="S653" s="52">
        <v>0</v>
      </c>
      <c r="T653" s="52">
        <v>0</v>
      </c>
      <c r="U653" s="52">
        <v>0</v>
      </c>
      <c r="V653" s="52">
        <v>0</v>
      </c>
      <c r="W653" s="52">
        <v>0</v>
      </c>
      <c r="X653" s="52">
        <v>0</v>
      </c>
      <c r="Y653" s="52">
        <v>11951</v>
      </c>
      <c r="Z653" s="52">
        <v>11951</v>
      </c>
      <c r="AA653" s="52">
        <v>0</v>
      </c>
      <c r="AB653" s="52">
        <v>0</v>
      </c>
      <c r="AC653" s="52">
        <v>0</v>
      </c>
      <c r="AD653" s="52">
        <v>0</v>
      </c>
    </row>
    <row r="654" spans="1:30">
      <c r="A654" s="137"/>
      <c r="B654" s="137"/>
      <c r="C654" s="137"/>
      <c r="D654" s="137" t="s">
        <v>112</v>
      </c>
      <c r="E654" s="137" t="s">
        <v>197</v>
      </c>
      <c r="F654" s="52">
        <f t="shared" si="28"/>
        <v>608</v>
      </c>
      <c r="G654" s="52">
        <f t="shared" si="27"/>
        <v>608</v>
      </c>
      <c r="H654" s="52">
        <f t="shared" si="27"/>
        <v>608</v>
      </c>
      <c r="I654" s="52">
        <f t="shared" si="27"/>
        <v>0</v>
      </c>
      <c r="J654" s="52">
        <f t="shared" si="27"/>
        <v>0</v>
      </c>
      <c r="K654" s="52">
        <f t="shared" si="27"/>
        <v>0</v>
      </c>
      <c r="L654" s="52">
        <f t="shared" si="27"/>
        <v>0</v>
      </c>
      <c r="M654" s="52">
        <v>114</v>
      </c>
      <c r="N654" s="52">
        <v>114</v>
      </c>
      <c r="O654" s="52">
        <v>0</v>
      </c>
      <c r="P654" s="52">
        <v>0</v>
      </c>
      <c r="Q654" s="52">
        <v>0</v>
      </c>
      <c r="R654" s="52">
        <v>0</v>
      </c>
      <c r="S654" s="52">
        <v>0</v>
      </c>
      <c r="T654" s="52">
        <v>0</v>
      </c>
      <c r="U654" s="52">
        <v>0</v>
      </c>
      <c r="V654" s="52">
        <v>0</v>
      </c>
      <c r="W654" s="52">
        <v>0</v>
      </c>
      <c r="X654" s="52">
        <v>0</v>
      </c>
      <c r="Y654" s="52">
        <v>494</v>
      </c>
      <c r="Z654" s="52">
        <v>494</v>
      </c>
      <c r="AA654" s="52">
        <v>0</v>
      </c>
      <c r="AB654" s="52">
        <v>0</v>
      </c>
      <c r="AC654" s="52">
        <v>0</v>
      </c>
      <c r="AD654" s="52">
        <v>0</v>
      </c>
    </row>
    <row r="655" spans="1:30">
      <c r="A655" s="137"/>
      <c r="B655" s="137"/>
      <c r="C655" s="137"/>
      <c r="D655" s="137" t="s">
        <v>194</v>
      </c>
      <c r="E655" s="137" t="s">
        <v>197</v>
      </c>
      <c r="F655" s="52">
        <f t="shared" si="28"/>
        <v>838.5</v>
      </c>
      <c r="G655" s="52">
        <f t="shared" si="27"/>
        <v>838.5</v>
      </c>
      <c r="H655" s="52">
        <f t="shared" si="27"/>
        <v>838.5</v>
      </c>
      <c r="I655" s="52">
        <f t="shared" si="27"/>
        <v>0</v>
      </c>
      <c r="J655" s="52">
        <f t="shared" si="27"/>
        <v>0</v>
      </c>
      <c r="K655" s="52">
        <f t="shared" si="27"/>
        <v>0</v>
      </c>
      <c r="L655" s="52">
        <f t="shared" si="27"/>
        <v>0</v>
      </c>
      <c r="M655" s="52">
        <v>284.5</v>
      </c>
      <c r="N655" s="52">
        <v>284.5</v>
      </c>
      <c r="O655" s="52">
        <v>0</v>
      </c>
      <c r="P655" s="52">
        <v>0</v>
      </c>
      <c r="Q655" s="52">
        <v>0</v>
      </c>
      <c r="R655" s="52">
        <v>0</v>
      </c>
      <c r="S655" s="52">
        <v>0</v>
      </c>
      <c r="T655" s="52">
        <v>0</v>
      </c>
      <c r="U655" s="52">
        <v>0</v>
      </c>
      <c r="V655" s="52">
        <v>0</v>
      </c>
      <c r="W655" s="52">
        <v>0</v>
      </c>
      <c r="X655" s="52">
        <v>0</v>
      </c>
      <c r="Y655" s="52">
        <v>554</v>
      </c>
      <c r="Z655" s="52">
        <v>554</v>
      </c>
      <c r="AA655" s="52">
        <v>0</v>
      </c>
      <c r="AB655" s="52">
        <v>0</v>
      </c>
      <c r="AC655" s="52">
        <v>0</v>
      </c>
      <c r="AD655" s="52">
        <v>0</v>
      </c>
    </row>
    <row r="656" spans="1:30">
      <c r="A656" s="137"/>
      <c r="B656" s="137"/>
      <c r="C656" s="137"/>
      <c r="D656" s="137" t="s">
        <v>200</v>
      </c>
      <c r="E656" s="51" t="s">
        <v>214</v>
      </c>
      <c r="F656" s="52">
        <f t="shared" si="28"/>
        <v>4653.1000000000004</v>
      </c>
      <c r="G656" s="52">
        <f t="shared" si="27"/>
        <v>4653.1000000000004</v>
      </c>
      <c r="H656" s="52">
        <f t="shared" si="27"/>
        <v>4653.1000000000004</v>
      </c>
      <c r="I656" s="52">
        <f t="shared" si="27"/>
        <v>0</v>
      </c>
      <c r="J656" s="52">
        <f t="shared" si="27"/>
        <v>0</v>
      </c>
      <c r="K656" s="52">
        <f t="shared" si="27"/>
        <v>0</v>
      </c>
      <c r="L656" s="52">
        <f t="shared" si="27"/>
        <v>0</v>
      </c>
      <c r="M656" s="52">
        <v>2832.1</v>
      </c>
      <c r="N656" s="52">
        <v>2832.1</v>
      </c>
      <c r="O656" s="52">
        <v>0</v>
      </c>
      <c r="P656" s="52">
        <v>0</v>
      </c>
      <c r="Q656" s="52">
        <v>0</v>
      </c>
      <c r="R656" s="52">
        <v>0</v>
      </c>
      <c r="S656" s="52">
        <v>0</v>
      </c>
      <c r="T656" s="52">
        <v>0</v>
      </c>
      <c r="U656" s="52">
        <v>0</v>
      </c>
      <c r="V656" s="52">
        <v>0</v>
      </c>
      <c r="W656" s="52">
        <v>0</v>
      </c>
      <c r="X656" s="52">
        <v>0</v>
      </c>
      <c r="Y656" s="52">
        <v>1821</v>
      </c>
      <c r="Z656" s="52">
        <v>1821</v>
      </c>
      <c r="AA656" s="52">
        <v>0</v>
      </c>
      <c r="AB656" s="52">
        <v>0</v>
      </c>
      <c r="AC656" s="52">
        <v>0</v>
      </c>
      <c r="AD656" s="52">
        <v>0</v>
      </c>
    </row>
    <row r="657" spans="1:30" ht="31.2">
      <c r="A657" s="137"/>
      <c r="B657" s="137"/>
      <c r="C657" s="137"/>
      <c r="D657" s="137"/>
      <c r="E657" s="51" t="s">
        <v>215</v>
      </c>
      <c r="F657" s="52">
        <f t="shared" si="28"/>
        <v>779.7</v>
      </c>
      <c r="G657" s="52">
        <f t="shared" si="27"/>
        <v>779.7</v>
      </c>
      <c r="H657" s="52">
        <f t="shared" si="27"/>
        <v>779.7</v>
      </c>
      <c r="I657" s="52">
        <f t="shared" si="27"/>
        <v>0</v>
      </c>
      <c r="J657" s="52">
        <f t="shared" si="27"/>
        <v>0</v>
      </c>
      <c r="K657" s="52">
        <f t="shared" si="27"/>
        <v>0</v>
      </c>
      <c r="L657" s="52">
        <f t="shared" si="27"/>
        <v>0</v>
      </c>
      <c r="M657" s="52">
        <v>299.7</v>
      </c>
      <c r="N657" s="52">
        <v>299.7</v>
      </c>
      <c r="O657" s="52">
        <v>0</v>
      </c>
      <c r="P657" s="52">
        <v>0</v>
      </c>
      <c r="Q657" s="52">
        <v>0</v>
      </c>
      <c r="R657" s="52">
        <v>0</v>
      </c>
      <c r="S657" s="52">
        <v>0</v>
      </c>
      <c r="T657" s="52">
        <v>0</v>
      </c>
      <c r="U657" s="52">
        <v>0</v>
      </c>
      <c r="V657" s="52">
        <v>0</v>
      </c>
      <c r="W657" s="52">
        <v>0</v>
      </c>
      <c r="X657" s="52">
        <v>0</v>
      </c>
      <c r="Y657" s="52">
        <v>480</v>
      </c>
      <c r="Z657" s="52">
        <v>480</v>
      </c>
      <c r="AA657" s="52">
        <v>0</v>
      </c>
      <c r="AB657" s="52">
        <v>0</v>
      </c>
      <c r="AC657" s="52">
        <v>0</v>
      </c>
      <c r="AD657" s="52">
        <v>0</v>
      </c>
    </row>
    <row r="658" spans="1:30">
      <c r="A658" s="137"/>
      <c r="B658" s="137"/>
      <c r="C658" s="137"/>
      <c r="D658" s="137"/>
      <c r="E658" s="51" t="s">
        <v>216</v>
      </c>
      <c r="F658" s="52">
        <f t="shared" si="28"/>
        <v>1446.2</v>
      </c>
      <c r="G658" s="52">
        <f t="shared" si="27"/>
        <v>1446.2</v>
      </c>
      <c r="H658" s="52">
        <f t="shared" si="27"/>
        <v>1446.2</v>
      </c>
      <c r="I658" s="52">
        <f t="shared" si="27"/>
        <v>0</v>
      </c>
      <c r="J658" s="52">
        <f t="shared" ref="J658:L665" si="29">SUM(P658,V658,AB658)</f>
        <v>0</v>
      </c>
      <c r="K658" s="52">
        <f t="shared" si="29"/>
        <v>0</v>
      </c>
      <c r="L658" s="52">
        <f t="shared" si="29"/>
        <v>0</v>
      </c>
      <c r="M658" s="52">
        <v>825.2</v>
      </c>
      <c r="N658" s="52">
        <v>825.2</v>
      </c>
      <c r="O658" s="52">
        <v>0</v>
      </c>
      <c r="P658" s="52">
        <v>0</v>
      </c>
      <c r="Q658" s="52">
        <v>0</v>
      </c>
      <c r="R658" s="52">
        <v>0</v>
      </c>
      <c r="S658" s="52">
        <v>0</v>
      </c>
      <c r="T658" s="52">
        <v>0</v>
      </c>
      <c r="U658" s="52">
        <v>0</v>
      </c>
      <c r="V658" s="52">
        <v>0</v>
      </c>
      <c r="W658" s="52">
        <v>0</v>
      </c>
      <c r="X658" s="52">
        <v>0</v>
      </c>
      <c r="Y658" s="52">
        <v>621</v>
      </c>
      <c r="Z658" s="52">
        <v>621</v>
      </c>
      <c r="AA658" s="52">
        <v>0</v>
      </c>
      <c r="AB658" s="52">
        <v>0</v>
      </c>
      <c r="AC658" s="52">
        <v>0</v>
      </c>
      <c r="AD658" s="52">
        <v>0</v>
      </c>
    </row>
    <row r="659" spans="1:30">
      <c r="A659" s="137"/>
      <c r="B659" s="137"/>
      <c r="C659" s="137"/>
      <c r="D659" s="137"/>
      <c r="E659" s="51" t="s">
        <v>55</v>
      </c>
      <c r="F659" s="52">
        <f t="shared" si="28"/>
        <v>5151.5</v>
      </c>
      <c r="G659" s="52">
        <f t="shared" ref="G659:L704" si="30">SUM(M659,S659,Y659)</f>
        <v>5151.5</v>
      </c>
      <c r="H659" s="52">
        <f t="shared" si="30"/>
        <v>5151.5</v>
      </c>
      <c r="I659" s="52">
        <f t="shared" si="30"/>
        <v>0</v>
      </c>
      <c r="J659" s="52">
        <f t="shared" si="29"/>
        <v>0</v>
      </c>
      <c r="K659" s="52">
        <f t="shared" si="29"/>
        <v>0</v>
      </c>
      <c r="L659" s="52">
        <f t="shared" si="29"/>
        <v>0</v>
      </c>
      <c r="M659" s="52">
        <v>700.5</v>
      </c>
      <c r="N659" s="52">
        <v>700.5</v>
      </c>
      <c r="O659" s="52">
        <v>0</v>
      </c>
      <c r="P659" s="52">
        <v>0</v>
      </c>
      <c r="Q659" s="52">
        <v>0</v>
      </c>
      <c r="R659" s="52">
        <v>0</v>
      </c>
      <c r="S659" s="52">
        <v>0</v>
      </c>
      <c r="T659" s="52">
        <v>0</v>
      </c>
      <c r="U659" s="52">
        <v>0</v>
      </c>
      <c r="V659" s="52">
        <v>0</v>
      </c>
      <c r="W659" s="52">
        <v>0</v>
      </c>
      <c r="X659" s="52">
        <v>0</v>
      </c>
      <c r="Y659" s="52">
        <v>4451</v>
      </c>
      <c r="Z659" s="52">
        <v>4451</v>
      </c>
      <c r="AA659" s="52">
        <v>0</v>
      </c>
      <c r="AB659" s="52">
        <v>0</v>
      </c>
      <c r="AC659" s="52">
        <v>0</v>
      </c>
      <c r="AD659" s="52">
        <v>0</v>
      </c>
    </row>
    <row r="660" spans="1:30">
      <c r="A660" s="137"/>
      <c r="B660" s="137"/>
      <c r="C660" s="137"/>
      <c r="D660" s="137" t="s">
        <v>201</v>
      </c>
      <c r="E660" s="137" t="s">
        <v>197</v>
      </c>
      <c r="F660" s="52">
        <f t="shared" si="28"/>
        <v>0</v>
      </c>
      <c r="G660" s="52">
        <f t="shared" si="30"/>
        <v>0</v>
      </c>
      <c r="H660" s="52">
        <f t="shared" si="30"/>
        <v>0</v>
      </c>
      <c r="I660" s="52">
        <f t="shared" si="30"/>
        <v>0</v>
      </c>
      <c r="J660" s="52">
        <f t="shared" si="29"/>
        <v>0</v>
      </c>
      <c r="K660" s="52">
        <f t="shared" si="29"/>
        <v>0</v>
      </c>
      <c r="L660" s="52">
        <f t="shared" si="29"/>
        <v>0</v>
      </c>
      <c r="M660" s="52">
        <v>0</v>
      </c>
      <c r="N660" s="52">
        <v>0</v>
      </c>
      <c r="O660" s="52">
        <v>0</v>
      </c>
      <c r="P660" s="52">
        <v>0</v>
      </c>
      <c r="Q660" s="52">
        <v>0</v>
      </c>
      <c r="R660" s="52">
        <v>0</v>
      </c>
      <c r="S660" s="52">
        <v>0</v>
      </c>
      <c r="T660" s="52">
        <v>0</v>
      </c>
      <c r="U660" s="52">
        <v>0</v>
      </c>
      <c r="V660" s="52">
        <v>0</v>
      </c>
      <c r="W660" s="52">
        <v>0</v>
      </c>
      <c r="X660" s="52">
        <v>0</v>
      </c>
      <c r="Y660" s="52">
        <v>0</v>
      </c>
      <c r="Z660" s="52">
        <v>0</v>
      </c>
      <c r="AA660" s="52">
        <v>0</v>
      </c>
      <c r="AB660" s="52">
        <v>0</v>
      </c>
      <c r="AC660" s="52">
        <v>0</v>
      </c>
      <c r="AD660" s="52">
        <v>0</v>
      </c>
    </row>
    <row r="661" spans="1:30">
      <c r="A661" s="137"/>
      <c r="B661" s="137"/>
      <c r="C661" s="137"/>
      <c r="D661" s="137" t="s">
        <v>217</v>
      </c>
      <c r="E661" s="137" t="s">
        <v>197</v>
      </c>
      <c r="F661" s="52">
        <f t="shared" si="28"/>
        <v>2083.3000000000002</v>
      </c>
      <c r="G661" s="52">
        <f t="shared" si="30"/>
        <v>2083.3000000000002</v>
      </c>
      <c r="H661" s="52">
        <f t="shared" si="30"/>
        <v>2083.3000000000002</v>
      </c>
      <c r="I661" s="52">
        <f t="shared" si="30"/>
        <v>0</v>
      </c>
      <c r="J661" s="52">
        <f t="shared" si="29"/>
        <v>0</v>
      </c>
      <c r="K661" s="52">
        <f t="shared" si="29"/>
        <v>0</v>
      </c>
      <c r="L661" s="52">
        <f t="shared" si="29"/>
        <v>0</v>
      </c>
      <c r="M661" s="52">
        <v>468.3</v>
      </c>
      <c r="N661" s="52">
        <v>468.3</v>
      </c>
      <c r="O661" s="52">
        <v>0</v>
      </c>
      <c r="P661" s="52">
        <v>0</v>
      </c>
      <c r="Q661" s="52">
        <v>0</v>
      </c>
      <c r="R661" s="52">
        <v>0</v>
      </c>
      <c r="S661" s="52">
        <v>0</v>
      </c>
      <c r="T661" s="52">
        <v>0</v>
      </c>
      <c r="U661" s="52">
        <v>0</v>
      </c>
      <c r="V661" s="52">
        <v>0</v>
      </c>
      <c r="W661" s="52">
        <v>0</v>
      </c>
      <c r="X661" s="52">
        <v>0</v>
      </c>
      <c r="Y661" s="52">
        <v>1615</v>
      </c>
      <c r="Z661" s="52">
        <v>1615</v>
      </c>
      <c r="AA661" s="52">
        <v>0</v>
      </c>
      <c r="AB661" s="52">
        <v>0</v>
      </c>
      <c r="AC661" s="52">
        <v>0</v>
      </c>
      <c r="AD661" s="52">
        <v>0</v>
      </c>
    </row>
    <row r="662" spans="1:30">
      <c r="A662" s="137"/>
      <c r="B662" s="137"/>
      <c r="C662" s="137"/>
      <c r="D662" s="137" t="s">
        <v>218</v>
      </c>
      <c r="E662" s="137" t="s">
        <v>197</v>
      </c>
      <c r="F662" s="52">
        <f t="shared" si="28"/>
        <v>1244</v>
      </c>
      <c r="G662" s="52">
        <f t="shared" si="30"/>
        <v>1244</v>
      </c>
      <c r="H662" s="52">
        <f t="shared" si="30"/>
        <v>1244</v>
      </c>
      <c r="I662" s="52">
        <f t="shared" si="30"/>
        <v>0</v>
      </c>
      <c r="J662" s="52">
        <f t="shared" si="29"/>
        <v>0</v>
      </c>
      <c r="K662" s="52">
        <f t="shared" si="29"/>
        <v>0</v>
      </c>
      <c r="L662" s="52">
        <f t="shared" si="29"/>
        <v>0</v>
      </c>
      <c r="M662" s="52">
        <v>0</v>
      </c>
      <c r="N662" s="52">
        <v>0</v>
      </c>
      <c r="O662" s="52">
        <v>0</v>
      </c>
      <c r="P662" s="52">
        <v>0</v>
      </c>
      <c r="Q662" s="52">
        <v>0</v>
      </c>
      <c r="R662" s="52">
        <v>0</v>
      </c>
      <c r="S662" s="52">
        <v>0</v>
      </c>
      <c r="T662" s="52">
        <v>0</v>
      </c>
      <c r="U662" s="52">
        <v>0</v>
      </c>
      <c r="V662" s="52">
        <v>0</v>
      </c>
      <c r="W662" s="52">
        <v>0</v>
      </c>
      <c r="X662" s="52">
        <v>0</v>
      </c>
      <c r="Y662" s="52">
        <v>1244</v>
      </c>
      <c r="Z662" s="52">
        <v>1244</v>
      </c>
      <c r="AA662" s="52">
        <v>0</v>
      </c>
      <c r="AB662" s="52">
        <v>0</v>
      </c>
      <c r="AC662" s="52">
        <v>0</v>
      </c>
      <c r="AD662" s="52">
        <v>0</v>
      </c>
    </row>
    <row r="663" spans="1:30">
      <c r="A663" s="137"/>
      <c r="B663" s="137"/>
      <c r="C663" s="137"/>
      <c r="D663" s="137" t="s">
        <v>202</v>
      </c>
      <c r="E663" s="137" t="s">
        <v>197</v>
      </c>
      <c r="F663" s="52">
        <f t="shared" si="28"/>
        <v>0</v>
      </c>
      <c r="G663" s="52">
        <f t="shared" si="30"/>
        <v>0</v>
      </c>
      <c r="H663" s="52">
        <f t="shared" si="30"/>
        <v>0</v>
      </c>
      <c r="I663" s="52">
        <f t="shared" si="30"/>
        <v>0</v>
      </c>
      <c r="J663" s="52">
        <f t="shared" si="29"/>
        <v>0</v>
      </c>
      <c r="K663" s="52">
        <f t="shared" si="29"/>
        <v>0</v>
      </c>
      <c r="L663" s="52">
        <f t="shared" si="29"/>
        <v>0</v>
      </c>
      <c r="M663" s="52">
        <v>0</v>
      </c>
      <c r="N663" s="52">
        <v>0</v>
      </c>
      <c r="O663" s="52">
        <v>0</v>
      </c>
      <c r="P663" s="52">
        <v>0</v>
      </c>
      <c r="Q663" s="52">
        <v>0</v>
      </c>
      <c r="R663" s="52">
        <v>0</v>
      </c>
      <c r="S663" s="52">
        <v>0</v>
      </c>
      <c r="T663" s="52">
        <v>0</v>
      </c>
      <c r="U663" s="52">
        <v>0</v>
      </c>
      <c r="V663" s="52">
        <v>0</v>
      </c>
      <c r="W663" s="52">
        <v>0</v>
      </c>
      <c r="X663" s="52">
        <v>0</v>
      </c>
      <c r="Y663" s="52">
        <v>0</v>
      </c>
      <c r="Z663" s="52">
        <v>0</v>
      </c>
      <c r="AA663" s="52">
        <v>0</v>
      </c>
      <c r="AB663" s="52">
        <v>0</v>
      </c>
      <c r="AC663" s="52">
        <v>0</v>
      </c>
      <c r="AD663" s="52">
        <v>0</v>
      </c>
    </row>
    <row r="664" spans="1:30">
      <c r="A664" s="137"/>
      <c r="B664" s="137"/>
      <c r="C664" s="137"/>
      <c r="D664" s="137" t="s">
        <v>235</v>
      </c>
      <c r="E664" s="137" t="s">
        <v>197</v>
      </c>
      <c r="F664" s="52">
        <f t="shared" si="28"/>
        <v>34.700000000000003</v>
      </c>
      <c r="G664" s="52">
        <f t="shared" si="30"/>
        <v>34.700000000000003</v>
      </c>
      <c r="H664" s="52">
        <f t="shared" si="30"/>
        <v>34.700000000000003</v>
      </c>
      <c r="I664" s="52">
        <f t="shared" si="30"/>
        <v>0</v>
      </c>
      <c r="J664" s="52">
        <f t="shared" si="29"/>
        <v>0</v>
      </c>
      <c r="K664" s="52">
        <f t="shared" si="29"/>
        <v>0</v>
      </c>
      <c r="L664" s="52">
        <f t="shared" si="29"/>
        <v>0</v>
      </c>
      <c r="M664" s="52">
        <v>0</v>
      </c>
      <c r="N664" s="52">
        <v>0</v>
      </c>
      <c r="O664" s="52">
        <v>0</v>
      </c>
      <c r="P664" s="52">
        <v>0</v>
      </c>
      <c r="Q664" s="52">
        <v>0</v>
      </c>
      <c r="R664" s="52">
        <v>0</v>
      </c>
      <c r="S664" s="52">
        <v>0</v>
      </c>
      <c r="T664" s="52">
        <v>0</v>
      </c>
      <c r="U664" s="52">
        <v>0</v>
      </c>
      <c r="V664" s="52">
        <v>0</v>
      </c>
      <c r="W664" s="52">
        <v>0</v>
      </c>
      <c r="X664" s="52">
        <v>0</v>
      </c>
      <c r="Y664" s="52">
        <v>34.700000000000003</v>
      </c>
      <c r="Z664" s="52">
        <v>34.700000000000003</v>
      </c>
      <c r="AA664" s="52">
        <v>0</v>
      </c>
      <c r="AB664" s="52">
        <v>0</v>
      </c>
      <c r="AC664" s="52">
        <v>0</v>
      </c>
      <c r="AD664" s="52">
        <v>0</v>
      </c>
    </row>
    <row r="665" spans="1:30">
      <c r="A665" s="137"/>
      <c r="B665" s="137"/>
      <c r="C665" s="137"/>
      <c r="D665" s="137" t="s">
        <v>220</v>
      </c>
      <c r="E665" s="137" t="s">
        <v>197</v>
      </c>
      <c r="F665" s="52">
        <f t="shared" si="28"/>
        <v>43.9</v>
      </c>
      <c r="G665" s="52">
        <f t="shared" si="30"/>
        <v>43.9</v>
      </c>
      <c r="H665" s="52">
        <f t="shared" si="30"/>
        <v>43.9</v>
      </c>
      <c r="I665" s="52">
        <f t="shared" si="30"/>
        <v>0</v>
      </c>
      <c r="J665" s="52">
        <f t="shared" si="29"/>
        <v>0</v>
      </c>
      <c r="K665" s="52">
        <f t="shared" si="29"/>
        <v>0</v>
      </c>
      <c r="L665" s="52">
        <f t="shared" si="29"/>
        <v>0</v>
      </c>
      <c r="M665" s="52">
        <v>0</v>
      </c>
      <c r="N665" s="52">
        <v>0</v>
      </c>
      <c r="O665" s="52">
        <v>0</v>
      </c>
      <c r="P665" s="52">
        <v>0</v>
      </c>
      <c r="Q665" s="52">
        <v>0</v>
      </c>
      <c r="R665" s="52">
        <v>0</v>
      </c>
      <c r="S665" s="52">
        <v>0</v>
      </c>
      <c r="T665" s="52">
        <v>0</v>
      </c>
      <c r="U665" s="52">
        <v>0</v>
      </c>
      <c r="V665" s="52">
        <v>0</v>
      </c>
      <c r="W665" s="52">
        <v>0</v>
      </c>
      <c r="X665" s="52">
        <v>0</v>
      </c>
      <c r="Y665" s="52">
        <v>43.9</v>
      </c>
      <c r="Z665" s="52">
        <v>43.9</v>
      </c>
      <c r="AA665" s="52">
        <v>0</v>
      </c>
      <c r="AB665" s="52">
        <v>0</v>
      </c>
      <c r="AC665" s="52">
        <v>0</v>
      </c>
      <c r="AD665" s="52">
        <v>0</v>
      </c>
    </row>
    <row r="666" spans="1:30" ht="31.2">
      <c r="A666" s="137"/>
      <c r="B666" s="137"/>
      <c r="C666" s="137"/>
      <c r="D666" s="137" t="s">
        <v>221</v>
      </c>
      <c r="E666" s="51" t="s">
        <v>222</v>
      </c>
      <c r="F666" s="52">
        <f t="shared" si="28"/>
        <v>0.2</v>
      </c>
      <c r="G666" s="52">
        <f t="shared" si="30"/>
        <v>0.2</v>
      </c>
      <c r="H666" s="52">
        <f t="shared" si="30"/>
        <v>0.2</v>
      </c>
      <c r="I666" s="52">
        <f t="shared" si="30"/>
        <v>0</v>
      </c>
      <c r="J666" s="52">
        <f t="shared" si="30"/>
        <v>0</v>
      </c>
      <c r="K666" s="52">
        <f t="shared" si="30"/>
        <v>0</v>
      </c>
      <c r="L666" s="52">
        <f t="shared" si="30"/>
        <v>0</v>
      </c>
      <c r="M666" s="52">
        <v>0.2</v>
      </c>
      <c r="N666" s="52">
        <v>0.2</v>
      </c>
      <c r="O666" s="52">
        <v>0</v>
      </c>
      <c r="P666" s="52">
        <v>0</v>
      </c>
      <c r="Q666" s="52">
        <v>0</v>
      </c>
      <c r="R666" s="52">
        <v>0</v>
      </c>
      <c r="S666" s="52">
        <v>0</v>
      </c>
      <c r="T666" s="52">
        <v>0</v>
      </c>
      <c r="U666" s="52">
        <v>0</v>
      </c>
      <c r="V666" s="52">
        <v>0</v>
      </c>
      <c r="W666" s="52">
        <v>0</v>
      </c>
      <c r="X666" s="52">
        <v>0</v>
      </c>
      <c r="Y666" s="52">
        <v>0</v>
      </c>
      <c r="Z666" s="52">
        <v>0</v>
      </c>
      <c r="AA666" s="52">
        <v>0</v>
      </c>
      <c r="AB666" s="52">
        <v>0</v>
      </c>
      <c r="AC666" s="52">
        <v>0</v>
      </c>
      <c r="AD666" s="52">
        <v>0</v>
      </c>
    </row>
    <row r="667" spans="1:30">
      <c r="A667" s="137"/>
      <c r="B667" s="137"/>
      <c r="C667" s="137"/>
      <c r="D667" s="137"/>
      <c r="E667" s="51" t="s">
        <v>223</v>
      </c>
      <c r="F667" s="52">
        <f t="shared" si="28"/>
        <v>0</v>
      </c>
      <c r="G667" s="52">
        <f t="shared" si="30"/>
        <v>0</v>
      </c>
      <c r="H667" s="52">
        <f t="shared" si="30"/>
        <v>0</v>
      </c>
      <c r="I667" s="52">
        <f t="shared" si="30"/>
        <v>0</v>
      </c>
      <c r="J667" s="52">
        <f t="shared" si="30"/>
        <v>0</v>
      </c>
      <c r="K667" s="52">
        <f t="shared" si="30"/>
        <v>0</v>
      </c>
      <c r="L667" s="52">
        <f t="shared" si="30"/>
        <v>0</v>
      </c>
      <c r="M667" s="52">
        <v>0</v>
      </c>
      <c r="N667" s="52">
        <v>0</v>
      </c>
      <c r="O667" s="52">
        <v>0</v>
      </c>
      <c r="P667" s="52">
        <v>0</v>
      </c>
      <c r="Q667" s="52">
        <v>0</v>
      </c>
      <c r="R667" s="52">
        <v>0</v>
      </c>
      <c r="S667" s="52">
        <v>0</v>
      </c>
      <c r="T667" s="52">
        <v>0</v>
      </c>
      <c r="U667" s="52">
        <v>0</v>
      </c>
      <c r="V667" s="52">
        <v>0</v>
      </c>
      <c r="W667" s="52">
        <v>0</v>
      </c>
      <c r="X667" s="52">
        <v>0</v>
      </c>
      <c r="Y667" s="52">
        <v>0</v>
      </c>
      <c r="Z667" s="52">
        <v>0</v>
      </c>
      <c r="AA667" s="52">
        <v>0</v>
      </c>
      <c r="AB667" s="52">
        <v>0</v>
      </c>
      <c r="AC667" s="52">
        <v>0</v>
      </c>
      <c r="AD667" s="52">
        <v>0</v>
      </c>
    </row>
    <row r="668" spans="1:30">
      <c r="A668" s="137"/>
      <c r="B668" s="137"/>
      <c r="C668" s="137"/>
      <c r="D668" s="137" t="s">
        <v>54</v>
      </c>
      <c r="E668" s="137" t="s">
        <v>197</v>
      </c>
      <c r="F668" s="52">
        <f t="shared" si="28"/>
        <v>0</v>
      </c>
      <c r="G668" s="52">
        <f t="shared" si="30"/>
        <v>0</v>
      </c>
      <c r="H668" s="52">
        <f t="shared" si="30"/>
        <v>0</v>
      </c>
      <c r="I668" s="52">
        <f t="shared" si="30"/>
        <v>0</v>
      </c>
      <c r="J668" s="52">
        <f t="shared" si="30"/>
        <v>0</v>
      </c>
      <c r="K668" s="52">
        <f t="shared" si="30"/>
        <v>0</v>
      </c>
      <c r="L668" s="52">
        <f t="shared" si="30"/>
        <v>0</v>
      </c>
      <c r="M668" s="52">
        <v>0</v>
      </c>
      <c r="N668" s="52">
        <v>0</v>
      </c>
      <c r="O668" s="52">
        <v>0</v>
      </c>
      <c r="P668" s="52">
        <v>0</v>
      </c>
      <c r="Q668" s="52">
        <v>0</v>
      </c>
      <c r="R668" s="52">
        <v>0</v>
      </c>
      <c r="S668" s="52">
        <v>0</v>
      </c>
      <c r="T668" s="52">
        <v>0</v>
      </c>
      <c r="U668" s="52">
        <v>0</v>
      </c>
      <c r="V668" s="52">
        <v>0</v>
      </c>
      <c r="W668" s="52">
        <v>0</v>
      </c>
      <c r="X668" s="52">
        <v>0</v>
      </c>
      <c r="Y668" s="52">
        <v>0</v>
      </c>
      <c r="Z668" s="52">
        <v>0</v>
      </c>
      <c r="AA668" s="52">
        <v>0</v>
      </c>
      <c r="AB668" s="52">
        <v>0</v>
      </c>
      <c r="AC668" s="52">
        <v>0</v>
      </c>
      <c r="AD668" s="52">
        <v>0</v>
      </c>
    </row>
    <row r="669" spans="1:30">
      <c r="A669" s="137"/>
      <c r="B669" s="137"/>
      <c r="C669" s="137"/>
      <c r="D669" s="137" t="s">
        <v>224</v>
      </c>
      <c r="E669" s="137" t="s">
        <v>197</v>
      </c>
      <c r="F669" s="52">
        <f t="shared" si="28"/>
        <v>1596.8</v>
      </c>
      <c r="G669" s="52">
        <f t="shared" si="30"/>
        <v>1596.8</v>
      </c>
      <c r="H669" s="52">
        <f t="shared" si="30"/>
        <v>1596.8</v>
      </c>
      <c r="I669" s="52">
        <f t="shared" si="30"/>
        <v>0</v>
      </c>
      <c r="J669" s="52">
        <f t="shared" si="30"/>
        <v>0</v>
      </c>
      <c r="K669" s="52">
        <f t="shared" si="30"/>
        <v>0</v>
      </c>
      <c r="L669" s="52">
        <f t="shared" si="30"/>
        <v>0</v>
      </c>
      <c r="M669" s="52">
        <v>0</v>
      </c>
      <c r="N669" s="52">
        <v>0</v>
      </c>
      <c r="O669" s="52">
        <v>0</v>
      </c>
      <c r="P669" s="52">
        <v>0</v>
      </c>
      <c r="Q669" s="52">
        <v>0</v>
      </c>
      <c r="R669" s="52">
        <v>0</v>
      </c>
      <c r="S669" s="52">
        <v>0</v>
      </c>
      <c r="T669" s="52">
        <v>0</v>
      </c>
      <c r="U669" s="52">
        <v>0</v>
      </c>
      <c r="V669" s="52">
        <v>0</v>
      </c>
      <c r="W669" s="52">
        <v>0</v>
      </c>
      <c r="X669" s="52">
        <v>0</v>
      </c>
      <c r="Y669" s="52">
        <v>1596.8</v>
      </c>
      <c r="Z669" s="52">
        <v>1596.8</v>
      </c>
      <c r="AA669" s="52">
        <v>0</v>
      </c>
      <c r="AB669" s="52">
        <v>0</v>
      </c>
      <c r="AC669" s="52">
        <v>0</v>
      </c>
      <c r="AD669" s="52">
        <v>0</v>
      </c>
    </row>
    <row r="670" spans="1:30">
      <c r="A670" s="137"/>
      <c r="B670" s="137"/>
      <c r="C670" s="137"/>
      <c r="D670" s="137" t="s">
        <v>225</v>
      </c>
      <c r="E670" s="137" t="s">
        <v>197</v>
      </c>
      <c r="F670" s="52">
        <f t="shared" si="28"/>
        <v>0</v>
      </c>
      <c r="G670" s="52">
        <f t="shared" si="30"/>
        <v>0</v>
      </c>
      <c r="H670" s="52">
        <f t="shared" si="30"/>
        <v>0</v>
      </c>
      <c r="I670" s="52">
        <f t="shared" si="30"/>
        <v>0</v>
      </c>
      <c r="J670" s="52">
        <f t="shared" si="30"/>
        <v>0</v>
      </c>
      <c r="K670" s="52">
        <f t="shared" si="30"/>
        <v>0</v>
      </c>
      <c r="L670" s="52">
        <f t="shared" si="30"/>
        <v>0</v>
      </c>
      <c r="M670" s="52">
        <v>0</v>
      </c>
      <c r="N670" s="52">
        <v>0</v>
      </c>
      <c r="O670" s="52">
        <v>0</v>
      </c>
      <c r="P670" s="52">
        <v>0</v>
      </c>
      <c r="Q670" s="52">
        <v>0</v>
      </c>
      <c r="R670" s="52">
        <v>0</v>
      </c>
      <c r="S670" s="52">
        <v>0</v>
      </c>
      <c r="T670" s="52">
        <v>0</v>
      </c>
      <c r="U670" s="52">
        <v>0</v>
      </c>
      <c r="V670" s="52">
        <v>0</v>
      </c>
      <c r="W670" s="52">
        <v>0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0</v>
      </c>
      <c r="AD670" s="52">
        <v>0</v>
      </c>
    </row>
    <row r="671" spans="1:30">
      <c r="A671" s="137"/>
      <c r="B671" s="137"/>
      <c r="C671" s="137"/>
      <c r="D671" s="137" t="s">
        <v>55</v>
      </c>
      <c r="E671" s="137" t="s">
        <v>197</v>
      </c>
      <c r="F671" s="52">
        <f t="shared" si="28"/>
        <v>147.6</v>
      </c>
      <c r="G671" s="52">
        <f t="shared" si="30"/>
        <v>147.6</v>
      </c>
      <c r="H671" s="52">
        <f t="shared" si="30"/>
        <v>147.6</v>
      </c>
      <c r="I671" s="52">
        <f t="shared" si="30"/>
        <v>0</v>
      </c>
      <c r="J671" s="52">
        <f t="shared" si="30"/>
        <v>0</v>
      </c>
      <c r="K671" s="52">
        <f t="shared" si="30"/>
        <v>0</v>
      </c>
      <c r="L671" s="52">
        <f t="shared" si="30"/>
        <v>0</v>
      </c>
      <c r="M671" s="52">
        <v>3.6</v>
      </c>
      <c r="N671" s="52">
        <v>3.6</v>
      </c>
      <c r="O671" s="52">
        <v>0</v>
      </c>
      <c r="P671" s="52">
        <v>0</v>
      </c>
      <c r="Q671" s="52">
        <v>0</v>
      </c>
      <c r="R671" s="52">
        <v>0</v>
      </c>
      <c r="S671" s="52">
        <v>0</v>
      </c>
      <c r="T671" s="52">
        <v>0</v>
      </c>
      <c r="U671" s="52">
        <v>0</v>
      </c>
      <c r="V671" s="52">
        <v>0</v>
      </c>
      <c r="W671" s="52">
        <v>0</v>
      </c>
      <c r="X671" s="52">
        <v>0</v>
      </c>
      <c r="Y671" s="52">
        <v>144</v>
      </c>
      <c r="Z671" s="52">
        <v>144</v>
      </c>
      <c r="AA671" s="52">
        <v>0</v>
      </c>
      <c r="AB671" s="52">
        <v>0</v>
      </c>
      <c r="AC671" s="52">
        <v>0</v>
      </c>
      <c r="AD671" s="52">
        <v>0</v>
      </c>
    </row>
    <row r="672" spans="1:30">
      <c r="A672" s="137"/>
      <c r="B672" s="137"/>
      <c r="C672" s="137"/>
      <c r="D672" s="137" t="s">
        <v>226</v>
      </c>
      <c r="E672" s="137" t="s">
        <v>197</v>
      </c>
      <c r="F672" s="52">
        <f t="shared" si="28"/>
        <v>10545.4</v>
      </c>
      <c r="G672" s="52">
        <f t="shared" si="30"/>
        <v>10545.4</v>
      </c>
      <c r="H672" s="52">
        <f t="shared" si="30"/>
        <v>0</v>
      </c>
      <c r="I672" s="52">
        <f t="shared" si="30"/>
        <v>10545.4</v>
      </c>
      <c r="J672" s="52">
        <f t="shared" si="30"/>
        <v>0</v>
      </c>
      <c r="K672" s="52">
        <f t="shared" si="30"/>
        <v>0</v>
      </c>
      <c r="L672" s="52">
        <f t="shared" si="30"/>
        <v>0</v>
      </c>
      <c r="M672" s="52">
        <v>0</v>
      </c>
      <c r="N672" s="52">
        <v>0</v>
      </c>
      <c r="O672" s="52">
        <v>0</v>
      </c>
      <c r="P672" s="52">
        <v>0</v>
      </c>
      <c r="Q672" s="52">
        <v>0</v>
      </c>
      <c r="R672" s="52">
        <v>0</v>
      </c>
      <c r="S672" s="52">
        <v>0</v>
      </c>
      <c r="T672" s="52">
        <v>0</v>
      </c>
      <c r="U672" s="52">
        <v>0</v>
      </c>
      <c r="V672" s="52">
        <v>0</v>
      </c>
      <c r="W672" s="52">
        <v>0</v>
      </c>
      <c r="X672" s="52">
        <v>0</v>
      </c>
      <c r="Y672" s="52">
        <v>10545.4</v>
      </c>
      <c r="Z672" s="52">
        <v>0</v>
      </c>
      <c r="AA672" s="52">
        <v>10545.4</v>
      </c>
      <c r="AB672" s="52">
        <v>0</v>
      </c>
      <c r="AC672" s="52">
        <v>0</v>
      </c>
      <c r="AD672" s="52">
        <v>0</v>
      </c>
    </row>
    <row r="673" spans="1:30">
      <c r="A673" s="137"/>
      <c r="B673" s="137"/>
      <c r="C673" s="137" t="s">
        <v>227</v>
      </c>
      <c r="D673" s="137" t="s">
        <v>197</v>
      </c>
      <c r="E673" s="137" t="s">
        <v>197</v>
      </c>
      <c r="F673" s="52">
        <f t="shared" si="28"/>
        <v>39974.799999999996</v>
      </c>
      <c r="G673" s="52">
        <f t="shared" si="30"/>
        <v>39974.799999999996</v>
      </c>
      <c r="H673" s="52">
        <f t="shared" si="30"/>
        <v>39974.799999999996</v>
      </c>
      <c r="I673" s="52">
        <f t="shared" si="30"/>
        <v>0</v>
      </c>
      <c r="J673" s="52">
        <f t="shared" si="30"/>
        <v>0</v>
      </c>
      <c r="K673" s="52">
        <f t="shared" si="30"/>
        <v>0</v>
      </c>
      <c r="L673" s="52">
        <f t="shared" si="30"/>
        <v>0</v>
      </c>
      <c r="M673" s="52">
        <v>0</v>
      </c>
      <c r="N673" s="52">
        <v>0</v>
      </c>
      <c r="O673" s="52">
        <v>0</v>
      </c>
      <c r="P673" s="52">
        <v>0</v>
      </c>
      <c r="Q673" s="52">
        <v>0</v>
      </c>
      <c r="R673" s="52">
        <v>0</v>
      </c>
      <c r="S673" s="52">
        <v>534.1</v>
      </c>
      <c r="T673" s="52">
        <v>534.1</v>
      </c>
      <c r="U673" s="52">
        <v>0</v>
      </c>
      <c r="V673" s="52">
        <v>0</v>
      </c>
      <c r="W673" s="52">
        <v>0</v>
      </c>
      <c r="X673" s="52">
        <v>0</v>
      </c>
      <c r="Y673" s="52">
        <v>39440.699999999997</v>
      </c>
      <c r="Z673" s="52">
        <v>39440.699999999997</v>
      </c>
      <c r="AA673" s="52">
        <v>0</v>
      </c>
      <c r="AB673" s="52">
        <v>0</v>
      </c>
      <c r="AC673" s="52">
        <v>0</v>
      </c>
      <c r="AD673" s="52">
        <v>0</v>
      </c>
    </row>
    <row r="674" spans="1:30">
      <c r="A674" s="137" t="s">
        <v>125</v>
      </c>
      <c r="B674" s="137" t="s">
        <v>139</v>
      </c>
      <c r="C674" s="137" t="s">
        <v>123</v>
      </c>
      <c r="D674" s="137"/>
      <c r="E674" s="137" t="s">
        <v>197</v>
      </c>
      <c r="F674" s="52">
        <f t="shared" si="28"/>
        <v>108212.9</v>
      </c>
      <c r="G674" s="52">
        <f t="shared" si="30"/>
        <v>56955.200000000004</v>
      </c>
      <c r="H674" s="52">
        <f t="shared" si="30"/>
        <v>56955.200000000004</v>
      </c>
      <c r="I674" s="52">
        <f t="shared" si="30"/>
        <v>0</v>
      </c>
      <c r="J674" s="52">
        <f t="shared" si="30"/>
        <v>38609.300000000003</v>
      </c>
      <c r="K674" s="52">
        <f t="shared" si="30"/>
        <v>12648.4</v>
      </c>
      <c r="L674" s="52">
        <f t="shared" si="30"/>
        <v>0</v>
      </c>
      <c r="M674" s="52">
        <v>8370.6</v>
      </c>
      <c r="N674" s="52">
        <v>8370.6</v>
      </c>
      <c r="O674" s="52">
        <v>0</v>
      </c>
      <c r="P674" s="52">
        <v>38609.300000000003</v>
      </c>
      <c r="Q674" s="52">
        <v>12648.4</v>
      </c>
      <c r="R674" s="52">
        <v>0</v>
      </c>
      <c r="S674" s="52">
        <v>481.7</v>
      </c>
      <c r="T674" s="52">
        <v>481.7</v>
      </c>
      <c r="U674" s="52">
        <v>0</v>
      </c>
      <c r="V674" s="52">
        <v>0</v>
      </c>
      <c r="W674" s="52">
        <v>0</v>
      </c>
      <c r="X674" s="52">
        <v>0</v>
      </c>
      <c r="Y674" s="52">
        <v>48102.9</v>
      </c>
      <c r="Z674" s="52">
        <v>48102.9</v>
      </c>
      <c r="AA674" s="52">
        <v>0</v>
      </c>
      <c r="AB674" s="52">
        <v>0</v>
      </c>
      <c r="AC674" s="52">
        <v>0</v>
      </c>
      <c r="AD674" s="52">
        <v>0</v>
      </c>
    </row>
    <row r="675" spans="1:30">
      <c r="A675" s="137"/>
      <c r="B675" s="137"/>
      <c r="C675" s="137" t="s">
        <v>198</v>
      </c>
      <c r="D675" s="137" t="s">
        <v>58</v>
      </c>
      <c r="E675" s="137" t="s">
        <v>197</v>
      </c>
      <c r="F675" s="52">
        <f t="shared" si="28"/>
        <v>58236.700000000004</v>
      </c>
      <c r="G675" s="52">
        <f t="shared" si="30"/>
        <v>6979</v>
      </c>
      <c r="H675" s="52">
        <f t="shared" si="30"/>
        <v>6979</v>
      </c>
      <c r="I675" s="52">
        <f t="shared" si="30"/>
        <v>0</v>
      </c>
      <c r="J675" s="52">
        <f t="shared" si="30"/>
        <v>38609.300000000003</v>
      </c>
      <c r="K675" s="52">
        <f t="shared" si="30"/>
        <v>12648.4</v>
      </c>
      <c r="L675" s="52">
        <f t="shared" si="30"/>
        <v>0</v>
      </c>
      <c r="M675" s="52">
        <v>0</v>
      </c>
      <c r="N675" s="52">
        <v>0</v>
      </c>
      <c r="O675" s="52">
        <v>0</v>
      </c>
      <c r="P675" s="52">
        <v>38609.300000000003</v>
      </c>
      <c r="Q675" s="52">
        <v>12648.4</v>
      </c>
      <c r="R675" s="52">
        <v>0</v>
      </c>
      <c r="S675" s="52">
        <v>0</v>
      </c>
      <c r="T675" s="52">
        <v>0</v>
      </c>
      <c r="U675" s="52">
        <v>0</v>
      </c>
      <c r="V675" s="52">
        <v>0</v>
      </c>
      <c r="W675" s="52">
        <v>0</v>
      </c>
      <c r="X675" s="52">
        <v>0</v>
      </c>
      <c r="Y675" s="52">
        <v>6979</v>
      </c>
      <c r="Z675" s="52">
        <v>6979</v>
      </c>
      <c r="AA675" s="52">
        <v>0</v>
      </c>
      <c r="AB675" s="52">
        <v>0</v>
      </c>
      <c r="AC675" s="52">
        <v>0</v>
      </c>
      <c r="AD675" s="52">
        <v>0</v>
      </c>
    </row>
    <row r="676" spans="1:30">
      <c r="A676" s="137"/>
      <c r="B676" s="137"/>
      <c r="C676" s="137"/>
      <c r="D676" s="137" t="s">
        <v>153</v>
      </c>
      <c r="E676" s="51" t="s">
        <v>58</v>
      </c>
      <c r="F676" s="52">
        <f t="shared" si="28"/>
        <v>53175.3</v>
      </c>
      <c r="G676" s="52">
        <f t="shared" si="30"/>
        <v>6979</v>
      </c>
      <c r="H676" s="52">
        <f t="shared" si="30"/>
        <v>6979</v>
      </c>
      <c r="I676" s="52">
        <f t="shared" si="30"/>
        <v>0</v>
      </c>
      <c r="J676" s="52">
        <f t="shared" si="30"/>
        <v>34796.800000000003</v>
      </c>
      <c r="K676" s="52">
        <f t="shared" si="30"/>
        <v>11399.5</v>
      </c>
      <c r="L676" s="52">
        <f t="shared" si="30"/>
        <v>0</v>
      </c>
      <c r="M676" s="52">
        <v>0</v>
      </c>
      <c r="N676" s="52">
        <v>0</v>
      </c>
      <c r="O676" s="52">
        <v>0</v>
      </c>
      <c r="P676" s="52">
        <v>34796.800000000003</v>
      </c>
      <c r="Q676" s="52">
        <v>11399.5</v>
      </c>
      <c r="R676" s="52">
        <v>0</v>
      </c>
      <c r="S676" s="52">
        <v>0</v>
      </c>
      <c r="T676" s="52">
        <v>0</v>
      </c>
      <c r="U676" s="52">
        <v>0</v>
      </c>
      <c r="V676" s="52">
        <v>0</v>
      </c>
      <c r="W676" s="52">
        <v>0</v>
      </c>
      <c r="X676" s="52">
        <v>0</v>
      </c>
      <c r="Y676" s="52">
        <v>6979</v>
      </c>
      <c r="Z676" s="52">
        <v>6979</v>
      </c>
      <c r="AA676" s="52">
        <v>0</v>
      </c>
      <c r="AB676" s="52">
        <v>0</v>
      </c>
      <c r="AC676" s="52">
        <v>0</v>
      </c>
      <c r="AD676" s="52">
        <v>0</v>
      </c>
    </row>
    <row r="677" spans="1:30">
      <c r="A677" s="137"/>
      <c r="B677" s="137"/>
      <c r="C677" s="137"/>
      <c r="D677" s="137"/>
      <c r="E677" s="51" t="s">
        <v>199</v>
      </c>
      <c r="F677" s="52">
        <f t="shared" si="28"/>
        <v>14775.9</v>
      </c>
      <c r="G677" s="52">
        <f t="shared" si="30"/>
        <v>0</v>
      </c>
      <c r="H677" s="52">
        <f t="shared" si="30"/>
        <v>0</v>
      </c>
      <c r="I677" s="52">
        <f t="shared" si="30"/>
        <v>0</v>
      </c>
      <c r="J677" s="52">
        <f t="shared" si="30"/>
        <v>11129.8</v>
      </c>
      <c r="K677" s="52">
        <f t="shared" si="30"/>
        <v>3646.1</v>
      </c>
      <c r="L677" s="52">
        <f t="shared" si="30"/>
        <v>0</v>
      </c>
      <c r="M677" s="52">
        <v>0</v>
      </c>
      <c r="N677" s="52">
        <v>0</v>
      </c>
      <c r="O677" s="52">
        <v>0</v>
      </c>
      <c r="P677" s="52">
        <v>11129.8</v>
      </c>
      <c r="Q677" s="52">
        <v>3646.1</v>
      </c>
      <c r="R677" s="52">
        <v>0</v>
      </c>
      <c r="S677" s="52">
        <v>0</v>
      </c>
      <c r="T677" s="52">
        <v>0</v>
      </c>
      <c r="U677" s="52">
        <v>0</v>
      </c>
      <c r="V677" s="52">
        <v>0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0</v>
      </c>
    </row>
    <row r="678" spans="1:30" ht="31.2">
      <c r="A678" s="137"/>
      <c r="B678" s="137"/>
      <c r="C678" s="137"/>
      <c r="D678" s="137"/>
      <c r="E678" s="51" t="s">
        <v>200</v>
      </c>
      <c r="F678" s="52">
        <f t="shared" si="28"/>
        <v>15580.4</v>
      </c>
      <c r="G678" s="52">
        <f t="shared" si="30"/>
        <v>2582.1</v>
      </c>
      <c r="H678" s="52">
        <f t="shared" si="30"/>
        <v>2582.1</v>
      </c>
      <c r="I678" s="52">
        <f t="shared" si="30"/>
        <v>0</v>
      </c>
      <c r="J678" s="52">
        <f t="shared" si="30"/>
        <v>9790.7999999999993</v>
      </c>
      <c r="K678" s="52">
        <f t="shared" si="30"/>
        <v>3207.5</v>
      </c>
      <c r="L678" s="52">
        <f t="shared" si="30"/>
        <v>0</v>
      </c>
      <c r="M678" s="52">
        <v>0</v>
      </c>
      <c r="N678" s="52">
        <v>0</v>
      </c>
      <c r="O678" s="52">
        <v>0</v>
      </c>
      <c r="P678" s="52">
        <v>9790.7999999999993</v>
      </c>
      <c r="Q678" s="52">
        <v>3207.5</v>
      </c>
      <c r="R678" s="52">
        <v>0</v>
      </c>
      <c r="S678" s="52">
        <v>0</v>
      </c>
      <c r="T678" s="52">
        <v>0</v>
      </c>
      <c r="U678" s="52">
        <v>0</v>
      </c>
      <c r="V678" s="52">
        <v>0</v>
      </c>
      <c r="W678" s="52">
        <v>0</v>
      </c>
      <c r="X678" s="52">
        <v>0</v>
      </c>
      <c r="Y678" s="52">
        <v>2582.1</v>
      </c>
      <c r="Z678" s="52">
        <v>2582.1</v>
      </c>
      <c r="AA678" s="52">
        <v>0</v>
      </c>
      <c r="AB678" s="52">
        <v>0</v>
      </c>
      <c r="AC678" s="52">
        <v>0</v>
      </c>
      <c r="AD678" s="52">
        <v>0</v>
      </c>
    </row>
    <row r="679" spans="1:30">
      <c r="A679" s="137"/>
      <c r="B679" s="137"/>
      <c r="C679" s="137"/>
      <c r="D679" s="137"/>
      <c r="E679" s="51" t="s">
        <v>201</v>
      </c>
      <c r="F679" s="52">
        <f t="shared" si="28"/>
        <v>437.7</v>
      </c>
      <c r="G679" s="52">
        <f t="shared" si="30"/>
        <v>0</v>
      </c>
      <c r="H679" s="52">
        <f t="shared" si="30"/>
        <v>0</v>
      </c>
      <c r="I679" s="52">
        <f t="shared" si="30"/>
        <v>0</v>
      </c>
      <c r="J679" s="52">
        <f t="shared" si="30"/>
        <v>329.7</v>
      </c>
      <c r="K679" s="52">
        <f t="shared" si="30"/>
        <v>108</v>
      </c>
      <c r="L679" s="52">
        <f t="shared" si="30"/>
        <v>0</v>
      </c>
      <c r="M679" s="52">
        <v>0</v>
      </c>
      <c r="N679" s="52">
        <v>0</v>
      </c>
      <c r="O679" s="52">
        <v>0</v>
      </c>
      <c r="P679" s="52">
        <v>329.7</v>
      </c>
      <c r="Q679" s="52">
        <v>108</v>
      </c>
      <c r="R679" s="52">
        <v>0</v>
      </c>
      <c r="S679" s="52">
        <v>0</v>
      </c>
      <c r="T679" s="52">
        <v>0</v>
      </c>
      <c r="U679" s="52">
        <v>0</v>
      </c>
      <c r="V679" s="52">
        <v>0</v>
      </c>
      <c r="W679" s="52">
        <v>0</v>
      </c>
      <c r="X679" s="52">
        <v>0</v>
      </c>
      <c r="Y679" s="52">
        <v>0</v>
      </c>
      <c r="Z679" s="52">
        <v>0</v>
      </c>
      <c r="AA679" s="52">
        <v>0</v>
      </c>
      <c r="AB679" s="52">
        <v>0</v>
      </c>
      <c r="AC679" s="52">
        <v>0</v>
      </c>
      <c r="AD679" s="52">
        <v>0</v>
      </c>
    </row>
    <row r="680" spans="1:30">
      <c r="A680" s="137"/>
      <c r="B680" s="137"/>
      <c r="C680" s="137"/>
      <c r="D680" s="137"/>
      <c r="E680" s="51" t="s">
        <v>202</v>
      </c>
      <c r="F680" s="52">
        <f t="shared" si="28"/>
        <v>873.6</v>
      </c>
      <c r="G680" s="52">
        <f t="shared" si="30"/>
        <v>0</v>
      </c>
      <c r="H680" s="52">
        <f t="shared" si="30"/>
        <v>0</v>
      </c>
      <c r="I680" s="52">
        <f t="shared" si="30"/>
        <v>0</v>
      </c>
      <c r="J680" s="52">
        <f t="shared" si="30"/>
        <v>658</v>
      </c>
      <c r="K680" s="52">
        <f t="shared" si="30"/>
        <v>215.6</v>
      </c>
      <c r="L680" s="52">
        <f t="shared" si="30"/>
        <v>0</v>
      </c>
      <c r="M680" s="52">
        <v>0</v>
      </c>
      <c r="N680" s="52">
        <v>0</v>
      </c>
      <c r="O680" s="52">
        <v>0</v>
      </c>
      <c r="P680" s="52">
        <v>658</v>
      </c>
      <c r="Q680" s="52">
        <v>215.6</v>
      </c>
      <c r="R680" s="52">
        <v>0</v>
      </c>
      <c r="S680" s="52">
        <v>0</v>
      </c>
      <c r="T680" s="52">
        <v>0</v>
      </c>
      <c r="U680" s="52">
        <v>0</v>
      </c>
      <c r="V680" s="52">
        <v>0</v>
      </c>
      <c r="W680" s="52">
        <v>0</v>
      </c>
      <c r="X680" s="52">
        <v>0</v>
      </c>
      <c r="Y680" s="52">
        <v>0</v>
      </c>
      <c r="Z680" s="52">
        <v>0</v>
      </c>
      <c r="AA680" s="52">
        <v>0</v>
      </c>
      <c r="AB680" s="52">
        <v>0</v>
      </c>
      <c r="AC680" s="52">
        <v>0</v>
      </c>
      <c r="AD680" s="52">
        <v>0</v>
      </c>
    </row>
    <row r="681" spans="1:30" ht="31.2">
      <c r="A681" s="137"/>
      <c r="B681" s="137"/>
      <c r="C681" s="137"/>
      <c r="D681" s="137"/>
      <c r="E681" s="51" t="s">
        <v>203</v>
      </c>
      <c r="F681" s="52">
        <f t="shared" si="28"/>
        <v>1983.3000000000002</v>
      </c>
      <c r="G681" s="52">
        <f t="shared" si="30"/>
        <v>0</v>
      </c>
      <c r="H681" s="52">
        <f t="shared" si="30"/>
        <v>0</v>
      </c>
      <c r="I681" s="52">
        <f t="shared" si="30"/>
        <v>0</v>
      </c>
      <c r="J681" s="52">
        <f t="shared" si="30"/>
        <v>1493.9</v>
      </c>
      <c r="K681" s="52">
        <f t="shared" si="30"/>
        <v>489.4</v>
      </c>
      <c r="L681" s="52">
        <f t="shared" si="30"/>
        <v>0</v>
      </c>
      <c r="M681" s="52">
        <v>0</v>
      </c>
      <c r="N681" s="52">
        <v>0</v>
      </c>
      <c r="O681" s="52">
        <v>0</v>
      </c>
      <c r="P681" s="52">
        <v>1493.9</v>
      </c>
      <c r="Q681" s="52">
        <v>489.4</v>
      </c>
      <c r="R681" s="52">
        <v>0</v>
      </c>
      <c r="S681" s="52">
        <v>0</v>
      </c>
      <c r="T681" s="52">
        <v>0</v>
      </c>
      <c r="U681" s="52">
        <v>0</v>
      </c>
      <c r="V681" s="52">
        <v>0</v>
      </c>
      <c r="W681" s="52">
        <v>0</v>
      </c>
      <c r="X681" s="52">
        <v>0</v>
      </c>
      <c r="Y681" s="52">
        <v>0</v>
      </c>
      <c r="Z681" s="52">
        <v>0</v>
      </c>
      <c r="AA681" s="52">
        <v>0</v>
      </c>
      <c r="AB681" s="52">
        <v>0</v>
      </c>
      <c r="AC681" s="52">
        <v>0</v>
      </c>
      <c r="AD681" s="52">
        <v>0</v>
      </c>
    </row>
    <row r="682" spans="1:30">
      <c r="A682" s="137"/>
      <c r="B682" s="137"/>
      <c r="C682" s="137"/>
      <c r="D682" s="137"/>
      <c r="E682" s="51" t="s">
        <v>204</v>
      </c>
      <c r="F682" s="52">
        <f t="shared" si="28"/>
        <v>4832.5999999999995</v>
      </c>
      <c r="G682" s="52">
        <f t="shared" si="30"/>
        <v>4396.8999999999996</v>
      </c>
      <c r="H682" s="52">
        <f t="shared" si="30"/>
        <v>4396.8999999999996</v>
      </c>
      <c r="I682" s="52">
        <f t="shared" si="30"/>
        <v>0</v>
      </c>
      <c r="J682" s="52">
        <f t="shared" si="30"/>
        <v>328.2</v>
      </c>
      <c r="K682" s="52">
        <f t="shared" si="30"/>
        <v>107.5</v>
      </c>
      <c r="L682" s="52">
        <f t="shared" si="30"/>
        <v>0</v>
      </c>
      <c r="M682" s="52">
        <v>0</v>
      </c>
      <c r="N682" s="52">
        <v>0</v>
      </c>
      <c r="O682" s="52">
        <v>0</v>
      </c>
      <c r="P682" s="52">
        <v>328.2</v>
      </c>
      <c r="Q682" s="52">
        <v>107.5</v>
      </c>
      <c r="R682" s="52">
        <v>0</v>
      </c>
      <c r="S682" s="52">
        <v>0</v>
      </c>
      <c r="T682" s="52">
        <v>0</v>
      </c>
      <c r="U682" s="52">
        <v>0</v>
      </c>
      <c r="V682" s="52">
        <v>0</v>
      </c>
      <c r="W682" s="52">
        <v>0</v>
      </c>
      <c r="X682" s="52">
        <v>0</v>
      </c>
      <c r="Y682" s="52">
        <v>4396.8999999999996</v>
      </c>
      <c r="Z682" s="52">
        <v>4396.8999999999996</v>
      </c>
      <c r="AA682" s="52">
        <v>0</v>
      </c>
      <c r="AB682" s="52">
        <v>0</v>
      </c>
      <c r="AC682" s="52">
        <v>0</v>
      </c>
      <c r="AD682" s="52">
        <v>0</v>
      </c>
    </row>
    <row r="683" spans="1:30">
      <c r="A683" s="137"/>
      <c r="B683" s="137"/>
      <c r="C683" s="137"/>
      <c r="D683" s="137"/>
      <c r="E683" s="51" t="s">
        <v>55</v>
      </c>
      <c r="F683" s="52">
        <f t="shared" si="28"/>
        <v>14691.8</v>
      </c>
      <c r="G683" s="52">
        <f t="shared" si="30"/>
        <v>0</v>
      </c>
      <c r="H683" s="52">
        <f t="shared" si="30"/>
        <v>0</v>
      </c>
      <c r="I683" s="52">
        <f t="shared" si="30"/>
        <v>0</v>
      </c>
      <c r="J683" s="52">
        <f t="shared" si="30"/>
        <v>11066.4</v>
      </c>
      <c r="K683" s="52">
        <f t="shared" si="30"/>
        <v>3625.4</v>
      </c>
      <c r="L683" s="52">
        <f t="shared" si="30"/>
        <v>0</v>
      </c>
      <c r="M683" s="52">
        <v>0</v>
      </c>
      <c r="N683" s="52">
        <v>0</v>
      </c>
      <c r="O683" s="52">
        <v>0</v>
      </c>
      <c r="P683" s="52">
        <v>11066.4</v>
      </c>
      <c r="Q683" s="52">
        <v>3625.4</v>
      </c>
      <c r="R683" s="52">
        <v>0</v>
      </c>
      <c r="S683" s="52">
        <v>0</v>
      </c>
      <c r="T683" s="52">
        <v>0</v>
      </c>
      <c r="U683" s="52">
        <v>0</v>
      </c>
      <c r="V683" s="52">
        <v>0</v>
      </c>
      <c r="W683" s="52">
        <v>0</v>
      </c>
      <c r="X683" s="52">
        <v>0</v>
      </c>
      <c r="Y683" s="52">
        <v>0</v>
      </c>
      <c r="Z683" s="52">
        <v>0</v>
      </c>
      <c r="AA683" s="52">
        <v>0</v>
      </c>
      <c r="AB683" s="52">
        <v>0</v>
      </c>
      <c r="AC683" s="52">
        <v>0</v>
      </c>
      <c r="AD683" s="52">
        <v>0</v>
      </c>
    </row>
    <row r="684" spans="1:30">
      <c r="A684" s="137"/>
      <c r="B684" s="137"/>
      <c r="C684" s="137"/>
      <c r="D684" s="137" t="s">
        <v>154</v>
      </c>
      <c r="E684" s="51" t="s">
        <v>58</v>
      </c>
      <c r="F684" s="52">
        <f t="shared" si="28"/>
        <v>5019.6000000000004</v>
      </c>
      <c r="G684" s="52">
        <f t="shared" si="30"/>
        <v>0</v>
      </c>
      <c r="H684" s="52">
        <f t="shared" si="30"/>
        <v>0</v>
      </c>
      <c r="I684" s="52">
        <f t="shared" si="30"/>
        <v>0</v>
      </c>
      <c r="J684" s="52">
        <f t="shared" si="30"/>
        <v>3781</v>
      </c>
      <c r="K684" s="52">
        <f t="shared" si="30"/>
        <v>1238.5999999999999</v>
      </c>
      <c r="L684" s="52">
        <f t="shared" si="30"/>
        <v>0</v>
      </c>
      <c r="M684" s="52">
        <v>0</v>
      </c>
      <c r="N684" s="52">
        <v>0</v>
      </c>
      <c r="O684" s="52">
        <v>0</v>
      </c>
      <c r="P684" s="52">
        <v>3781</v>
      </c>
      <c r="Q684" s="52">
        <v>1238.5999999999999</v>
      </c>
      <c r="R684" s="52">
        <v>0</v>
      </c>
      <c r="S684" s="52">
        <v>0</v>
      </c>
      <c r="T684" s="52">
        <v>0</v>
      </c>
      <c r="U684" s="52">
        <v>0</v>
      </c>
      <c r="V684" s="52">
        <v>0</v>
      </c>
      <c r="W684" s="52">
        <v>0</v>
      </c>
      <c r="X684" s="52">
        <v>0</v>
      </c>
      <c r="Y684" s="52">
        <v>0</v>
      </c>
      <c r="Z684" s="52">
        <v>0</v>
      </c>
      <c r="AA684" s="52">
        <v>0</v>
      </c>
      <c r="AB684" s="52">
        <v>0</v>
      </c>
      <c r="AC684" s="52">
        <v>0</v>
      </c>
      <c r="AD684" s="52">
        <v>0</v>
      </c>
    </row>
    <row r="685" spans="1:30">
      <c r="A685" s="137"/>
      <c r="B685" s="137"/>
      <c r="C685" s="137"/>
      <c r="D685" s="137"/>
      <c r="E685" s="51" t="s">
        <v>205</v>
      </c>
      <c r="F685" s="52">
        <f t="shared" si="28"/>
        <v>1741.4</v>
      </c>
      <c r="G685" s="52">
        <f t="shared" si="30"/>
        <v>0</v>
      </c>
      <c r="H685" s="52">
        <f t="shared" si="30"/>
        <v>0</v>
      </c>
      <c r="I685" s="52">
        <f t="shared" si="30"/>
        <v>0</v>
      </c>
      <c r="J685" s="52">
        <f t="shared" si="30"/>
        <v>1311.7</v>
      </c>
      <c r="K685" s="52">
        <f t="shared" si="30"/>
        <v>429.7</v>
      </c>
      <c r="L685" s="52">
        <f t="shared" si="30"/>
        <v>0</v>
      </c>
      <c r="M685" s="52">
        <v>0</v>
      </c>
      <c r="N685" s="52">
        <v>0</v>
      </c>
      <c r="O685" s="52">
        <v>0</v>
      </c>
      <c r="P685" s="52">
        <v>1311.7</v>
      </c>
      <c r="Q685" s="52">
        <v>429.7</v>
      </c>
      <c r="R685" s="52">
        <v>0</v>
      </c>
      <c r="S685" s="52">
        <v>0</v>
      </c>
      <c r="T685" s="52">
        <v>0</v>
      </c>
      <c r="U685" s="52">
        <v>0</v>
      </c>
      <c r="V685" s="52">
        <v>0</v>
      </c>
      <c r="W685" s="52">
        <v>0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0</v>
      </c>
      <c r="AD685" s="52">
        <v>0</v>
      </c>
    </row>
    <row r="686" spans="1:30">
      <c r="A686" s="137"/>
      <c r="B686" s="137"/>
      <c r="C686" s="137"/>
      <c r="D686" s="137"/>
      <c r="E686" s="51" t="s">
        <v>206</v>
      </c>
      <c r="F686" s="52">
        <f t="shared" si="28"/>
        <v>1609.7</v>
      </c>
      <c r="G686" s="52">
        <f t="shared" si="30"/>
        <v>0</v>
      </c>
      <c r="H686" s="52">
        <f t="shared" si="30"/>
        <v>0</v>
      </c>
      <c r="I686" s="52">
        <f t="shared" si="30"/>
        <v>0</v>
      </c>
      <c r="J686" s="52">
        <f t="shared" si="30"/>
        <v>1212.5</v>
      </c>
      <c r="K686" s="52">
        <f t="shared" si="30"/>
        <v>397.2</v>
      </c>
      <c r="L686" s="52">
        <f t="shared" si="30"/>
        <v>0</v>
      </c>
      <c r="M686" s="52">
        <v>0</v>
      </c>
      <c r="N686" s="52">
        <v>0</v>
      </c>
      <c r="O686" s="52">
        <v>0</v>
      </c>
      <c r="P686" s="52">
        <v>1212.5</v>
      </c>
      <c r="Q686" s="52">
        <v>397.2</v>
      </c>
      <c r="R686" s="52">
        <v>0</v>
      </c>
      <c r="S686" s="52">
        <v>0</v>
      </c>
      <c r="T686" s="52">
        <v>0</v>
      </c>
      <c r="U686" s="52">
        <v>0</v>
      </c>
      <c r="V686" s="52">
        <v>0</v>
      </c>
      <c r="W686" s="52">
        <v>0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0</v>
      </c>
    </row>
    <row r="687" spans="1:30">
      <c r="A687" s="137"/>
      <c r="B687" s="137"/>
      <c r="C687" s="137"/>
      <c r="D687" s="137"/>
      <c r="E687" s="51" t="s">
        <v>207</v>
      </c>
      <c r="F687" s="52">
        <f t="shared" si="28"/>
        <v>147.6</v>
      </c>
      <c r="G687" s="52">
        <f t="shared" si="30"/>
        <v>0</v>
      </c>
      <c r="H687" s="52">
        <f t="shared" si="30"/>
        <v>0</v>
      </c>
      <c r="I687" s="52">
        <f t="shared" si="30"/>
        <v>0</v>
      </c>
      <c r="J687" s="52">
        <f t="shared" si="30"/>
        <v>111.2</v>
      </c>
      <c r="K687" s="52">
        <f t="shared" si="30"/>
        <v>36.4</v>
      </c>
      <c r="L687" s="52">
        <f t="shared" si="30"/>
        <v>0</v>
      </c>
      <c r="M687" s="52">
        <v>0</v>
      </c>
      <c r="N687" s="52">
        <v>0</v>
      </c>
      <c r="O687" s="52">
        <v>0</v>
      </c>
      <c r="P687" s="52">
        <v>111.2</v>
      </c>
      <c r="Q687" s="52">
        <v>36.4</v>
      </c>
      <c r="R687" s="52">
        <v>0</v>
      </c>
      <c r="S687" s="52">
        <v>0</v>
      </c>
      <c r="T687" s="52">
        <v>0</v>
      </c>
      <c r="U687" s="52">
        <v>0</v>
      </c>
      <c r="V687" s="52">
        <v>0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</row>
    <row r="688" spans="1:30" ht="31.2">
      <c r="A688" s="137"/>
      <c r="B688" s="137"/>
      <c r="C688" s="137"/>
      <c r="D688" s="137"/>
      <c r="E688" s="51" t="s">
        <v>208</v>
      </c>
      <c r="F688" s="52">
        <f t="shared" si="28"/>
        <v>106.5</v>
      </c>
      <c r="G688" s="52">
        <f t="shared" si="30"/>
        <v>0</v>
      </c>
      <c r="H688" s="52">
        <f t="shared" si="30"/>
        <v>0</v>
      </c>
      <c r="I688" s="52">
        <f t="shared" si="30"/>
        <v>0</v>
      </c>
      <c r="J688" s="52">
        <f t="shared" si="30"/>
        <v>80.2</v>
      </c>
      <c r="K688" s="52">
        <f t="shared" si="30"/>
        <v>26.3</v>
      </c>
      <c r="L688" s="52">
        <f t="shared" si="30"/>
        <v>0</v>
      </c>
      <c r="M688" s="52">
        <v>0</v>
      </c>
      <c r="N688" s="52">
        <v>0</v>
      </c>
      <c r="O688" s="52">
        <v>0</v>
      </c>
      <c r="P688" s="52">
        <v>80.2</v>
      </c>
      <c r="Q688" s="52">
        <v>26.3</v>
      </c>
      <c r="R688" s="52">
        <v>0</v>
      </c>
      <c r="S688" s="52">
        <v>0</v>
      </c>
      <c r="T688" s="52">
        <v>0</v>
      </c>
      <c r="U688" s="52">
        <v>0</v>
      </c>
      <c r="V688" s="52">
        <v>0</v>
      </c>
      <c r="W688" s="52">
        <v>0</v>
      </c>
      <c r="X688" s="52">
        <v>0</v>
      </c>
      <c r="Y688" s="52">
        <v>0</v>
      </c>
      <c r="Z688" s="52">
        <v>0</v>
      </c>
      <c r="AA688" s="52">
        <v>0</v>
      </c>
      <c r="AB688" s="52">
        <v>0</v>
      </c>
      <c r="AC688" s="52">
        <v>0</v>
      </c>
      <c r="AD688" s="52">
        <v>0</v>
      </c>
    </row>
    <row r="689" spans="1:30">
      <c r="A689" s="137"/>
      <c r="B689" s="137"/>
      <c r="C689" s="137"/>
      <c r="D689" s="137"/>
      <c r="E689" s="51" t="s">
        <v>209</v>
      </c>
      <c r="F689" s="52">
        <f t="shared" si="28"/>
        <v>0</v>
      </c>
      <c r="G689" s="52">
        <f t="shared" si="30"/>
        <v>0</v>
      </c>
      <c r="H689" s="52">
        <f t="shared" si="30"/>
        <v>0</v>
      </c>
      <c r="I689" s="52">
        <f t="shared" si="30"/>
        <v>0</v>
      </c>
      <c r="J689" s="52">
        <f t="shared" si="30"/>
        <v>0</v>
      </c>
      <c r="K689" s="52">
        <f t="shared" si="30"/>
        <v>0</v>
      </c>
      <c r="L689" s="52">
        <f t="shared" si="30"/>
        <v>0</v>
      </c>
      <c r="M689" s="52">
        <v>0</v>
      </c>
      <c r="N689" s="52">
        <v>0</v>
      </c>
      <c r="O689" s="52">
        <v>0</v>
      </c>
      <c r="P689" s="52">
        <v>0</v>
      </c>
      <c r="Q689" s="52">
        <v>0</v>
      </c>
      <c r="R689" s="52">
        <v>0</v>
      </c>
      <c r="S689" s="52">
        <v>0</v>
      </c>
      <c r="T689" s="52">
        <v>0</v>
      </c>
      <c r="U689" s="52">
        <v>0</v>
      </c>
      <c r="V689" s="52">
        <v>0</v>
      </c>
      <c r="W689" s="52">
        <v>0</v>
      </c>
      <c r="X689" s="52">
        <v>0</v>
      </c>
      <c r="Y689" s="52">
        <v>0</v>
      </c>
      <c r="Z689" s="52">
        <v>0</v>
      </c>
      <c r="AA689" s="52">
        <v>0</v>
      </c>
      <c r="AB689" s="52">
        <v>0</v>
      </c>
      <c r="AC689" s="52">
        <v>0</v>
      </c>
      <c r="AD689" s="52">
        <v>0</v>
      </c>
    </row>
    <row r="690" spans="1:30">
      <c r="A690" s="137"/>
      <c r="B690" s="137"/>
      <c r="C690" s="137"/>
      <c r="D690" s="137"/>
      <c r="E690" s="51" t="s">
        <v>55</v>
      </c>
      <c r="F690" s="52">
        <f t="shared" si="28"/>
        <v>1414.4</v>
      </c>
      <c r="G690" s="52">
        <f t="shared" si="30"/>
        <v>0</v>
      </c>
      <c r="H690" s="52">
        <f t="shared" si="30"/>
        <v>0</v>
      </c>
      <c r="I690" s="52">
        <f t="shared" si="30"/>
        <v>0</v>
      </c>
      <c r="J690" s="52">
        <f t="shared" si="30"/>
        <v>1065.4000000000001</v>
      </c>
      <c r="K690" s="52">
        <f t="shared" si="30"/>
        <v>349</v>
      </c>
      <c r="L690" s="52">
        <f t="shared" si="30"/>
        <v>0</v>
      </c>
      <c r="M690" s="52">
        <v>0</v>
      </c>
      <c r="N690" s="52">
        <v>0</v>
      </c>
      <c r="O690" s="52">
        <v>0</v>
      </c>
      <c r="P690" s="52">
        <v>1065.4000000000001</v>
      </c>
      <c r="Q690" s="52">
        <v>349</v>
      </c>
      <c r="R690" s="52">
        <v>0</v>
      </c>
      <c r="S690" s="52">
        <v>0</v>
      </c>
      <c r="T690" s="52">
        <v>0</v>
      </c>
      <c r="U690" s="52">
        <v>0</v>
      </c>
      <c r="V690" s="52">
        <v>0</v>
      </c>
      <c r="W690" s="52">
        <v>0</v>
      </c>
      <c r="X690" s="52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</row>
    <row r="691" spans="1:30" ht="62.4">
      <c r="A691" s="137"/>
      <c r="B691" s="137"/>
      <c r="C691" s="137"/>
      <c r="D691" s="51" t="s">
        <v>210</v>
      </c>
      <c r="E691" s="51" t="s">
        <v>233</v>
      </c>
      <c r="F691" s="52">
        <f t="shared" si="28"/>
        <v>41.8</v>
      </c>
      <c r="G691" s="52">
        <f t="shared" si="30"/>
        <v>0</v>
      </c>
      <c r="H691" s="52">
        <f t="shared" si="30"/>
        <v>0</v>
      </c>
      <c r="I691" s="52">
        <f t="shared" si="30"/>
        <v>0</v>
      </c>
      <c r="J691" s="52">
        <f t="shared" si="30"/>
        <v>31.5</v>
      </c>
      <c r="K691" s="52">
        <f t="shared" si="30"/>
        <v>10.3</v>
      </c>
      <c r="L691" s="52">
        <f t="shared" si="30"/>
        <v>0</v>
      </c>
      <c r="M691" s="52">
        <v>0</v>
      </c>
      <c r="N691" s="52">
        <v>0</v>
      </c>
      <c r="O691" s="52">
        <v>0</v>
      </c>
      <c r="P691" s="52">
        <v>31.5</v>
      </c>
      <c r="Q691" s="52">
        <v>10.3</v>
      </c>
      <c r="R691" s="52">
        <v>0</v>
      </c>
      <c r="S691" s="52">
        <v>0</v>
      </c>
      <c r="T691" s="52">
        <v>0</v>
      </c>
      <c r="U691" s="52">
        <v>0</v>
      </c>
      <c r="V691" s="52">
        <v>0</v>
      </c>
      <c r="W691" s="52">
        <v>0</v>
      </c>
      <c r="X691" s="52">
        <v>0</v>
      </c>
      <c r="Y691" s="52">
        <v>0</v>
      </c>
      <c r="Z691" s="52">
        <v>0</v>
      </c>
      <c r="AA691" s="52">
        <v>0</v>
      </c>
      <c r="AB691" s="52">
        <v>0</v>
      </c>
      <c r="AC691" s="52">
        <v>0</v>
      </c>
      <c r="AD691" s="52">
        <v>0</v>
      </c>
    </row>
    <row r="692" spans="1:30">
      <c r="A692" s="137"/>
      <c r="B692" s="137"/>
      <c r="C692" s="137"/>
      <c r="D692" s="137" t="s">
        <v>211</v>
      </c>
      <c r="E692" s="137" t="s">
        <v>197</v>
      </c>
      <c r="F692" s="52">
        <f t="shared" si="28"/>
        <v>0</v>
      </c>
      <c r="G692" s="52">
        <f t="shared" si="30"/>
        <v>0</v>
      </c>
      <c r="H692" s="52">
        <f t="shared" si="30"/>
        <v>0</v>
      </c>
      <c r="I692" s="52">
        <f t="shared" si="30"/>
        <v>0</v>
      </c>
      <c r="J692" s="52">
        <f t="shared" si="30"/>
        <v>0</v>
      </c>
      <c r="K692" s="52">
        <f t="shared" si="30"/>
        <v>0</v>
      </c>
      <c r="L692" s="52">
        <f t="shared" si="30"/>
        <v>0</v>
      </c>
      <c r="M692" s="52">
        <v>0</v>
      </c>
      <c r="N692" s="52">
        <v>0</v>
      </c>
      <c r="O692" s="52">
        <v>0</v>
      </c>
      <c r="P692" s="52">
        <v>0</v>
      </c>
      <c r="Q692" s="52">
        <v>0</v>
      </c>
      <c r="R692" s="52">
        <v>0</v>
      </c>
      <c r="S692" s="52">
        <v>0</v>
      </c>
      <c r="T692" s="52">
        <v>0</v>
      </c>
      <c r="U692" s="52">
        <v>0</v>
      </c>
      <c r="V692" s="52">
        <v>0</v>
      </c>
      <c r="W692" s="52">
        <v>0</v>
      </c>
      <c r="X692" s="52">
        <v>0</v>
      </c>
      <c r="Y692" s="52">
        <v>0</v>
      </c>
      <c r="Z692" s="52">
        <v>0</v>
      </c>
      <c r="AA692" s="52">
        <v>0</v>
      </c>
      <c r="AB692" s="52">
        <v>0</v>
      </c>
      <c r="AC692" s="52">
        <v>0</v>
      </c>
      <c r="AD692" s="52">
        <v>0</v>
      </c>
    </row>
    <row r="693" spans="1:30">
      <c r="A693" s="137"/>
      <c r="B693" s="137"/>
      <c r="C693" s="137" t="s">
        <v>212</v>
      </c>
      <c r="D693" s="137" t="s">
        <v>58</v>
      </c>
      <c r="E693" s="137" t="s">
        <v>197</v>
      </c>
      <c r="F693" s="52">
        <f t="shared" si="28"/>
        <v>23884.300000000003</v>
      </c>
      <c r="G693" s="52">
        <f t="shared" si="30"/>
        <v>23884.300000000003</v>
      </c>
      <c r="H693" s="52">
        <f t="shared" si="30"/>
        <v>23884.300000000003</v>
      </c>
      <c r="I693" s="52">
        <f t="shared" si="30"/>
        <v>0</v>
      </c>
      <c r="J693" s="52">
        <f t="shared" si="30"/>
        <v>0</v>
      </c>
      <c r="K693" s="52">
        <f t="shared" si="30"/>
        <v>0</v>
      </c>
      <c r="L693" s="52">
        <f t="shared" si="30"/>
        <v>0</v>
      </c>
      <c r="M693" s="52">
        <v>8370.6</v>
      </c>
      <c r="N693" s="52">
        <v>8370.6</v>
      </c>
      <c r="O693" s="52">
        <v>0</v>
      </c>
      <c r="P693" s="52">
        <v>0</v>
      </c>
      <c r="Q693" s="52">
        <v>0</v>
      </c>
      <c r="R693" s="52">
        <v>0</v>
      </c>
      <c r="S693" s="52">
        <v>0</v>
      </c>
      <c r="T693" s="52">
        <v>0</v>
      </c>
      <c r="U693" s="52">
        <v>0</v>
      </c>
      <c r="V693" s="52">
        <v>0</v>
      </c>
      <c r="W693" s="52">
        <v>0</v>
      </c>
      <c r="X693" s="52">
        <v>0</v>
      </c>
      <c r="Y693" s="52">
        <v>15513.7</v>
      </c>
      <c r="Z693" s="52">
        <v>15513.7</v>
      </c>
      <c r="AA693" s="52">
        <v>0</v>
      </c>
      <c r="AB693" s="52">
        <v>0</v>
      </c>
      <c r="AC693" s="52">
        <v>0</v>
      </c>
      <c r="AD693" s="52">
        <v>0</v>
      </c>
    </row>
    <row r="694" spans="1:30">
      <c r="A694" s="137"/>
      <c r="B694" s="137"/>
      <c r="C694" s="137"/>
      <c r="D694" s="137" t="s">
        <v>199</v>
      </c>
      <c r="E694" s="51" t="s">
        <v>213</v>
      </c>
      <c r="F694" s="52">
        <f t="shared" si="28"/>
        <v>32.5</v>
      </c>
      <c r="G694" s="52">
        <f t="shared" si="30"/>
        <v>32.5</v>
      </c>
      <c r="H694" s="52">
        <f t="shared" si="30"/>
        <v>32.5</v>
      </c>
      <c r="I694" s="52">
        <f t="shared" si="30"/>
        <v>0</v>
      </c>
      <c r="J694" s="52">
        <f t="shared" si="30"/>
        <v>0</v>
      </c>
      <c r="K694" s="52">
        <f t="shared" si="30"/>
        <v>0</v>
      </c>
      <c r="L694" s="52">
        <f t="shared" si="30"/>
        <v>0</v>
      </c>
      <c r="M694" s="52">
        <v>32.5</v>
      </c>
      <c r="N694" s="52">
        <v>32.5</v>
      </c>
      <c r="O694" s="52">
        <v>0</v>
      </c>
      <c r="P694" s="52">
        <v>0</v>
      </c>
      <c r="Q694" s="52">
        <v>0</v>
      </c>
      <c r="R694" s="52">
        <v>0</v>
      </c>
      <c r="S694" s="52">
        <v>0</v>
      </c>
      <c r="T694" s="52">
        <v>0</v>
      </c>
      <c r="U694" s="52">
        <v>0</v>
      </c>
      <c r="V694" s="52">
        <v>0</v>
      </c>
      <c r="W694" s="52">
        <v>0</v>
      </c>
      <c r="X694" s="52">
        <v>0</v>
      </c>
      <c r="Y694" s="52">
        <v>0</v>
      </c>
      <c r="Z694" s="52">
        <v>0</v>
      </c>
      <c r="AA694" s="52">
        <v>0</v>
      </c>
      <c r="AB694" s="52">
        <v>0</v>
      </c>
      <c r="AC694" s="52">
        <v>0</v>
      </c>
      <c r="AD694" s="52">
        <v>0</v>
      </c>
    </row>
    <row r="695" spans="1:30">
      <c r="A695" s="137"/>
      <c r="B695" s="137"/>
      <c r="C695" s="137"/>
      <c r="D695" s="137"/>
      <c r="E695" s="51" t="s">
        <v>55</v>
      </c>
      <c r="F695" s="52">
        <f t="shared" si="28"/>
        <v>6577.2999999999993</v>
      </c>
      <c r="G695" s="52">
        <f t="shared" si="30"/>
        <v>6577.2999999999993</v>
      </c>
      <c r="H695" s="52">
        <f t="shared" si="30"/>
        <v>6577.2999999999993</v>
      </c>
      <c r="I695" s="52">
        <f t="shared" si="30"/>
        <v>0</v>
      </c>
      <c r="J695" s="52">
        <f t="shared" si="30"/>
        <v>0</v>
      </c>
      <c r="K695" s="52">
        <f t="shared" si="30"/>
        <v>0</v>
      </c>
      <c r="L695" s="52">
        <f t="shared" si="30"/>
        <v>0</v>
      </c>
      <c r="M695" s="52">
        <v>1205.9000000000001</v>
      </c>
      <c r="N695" s="52">
        <v>1205.9000000000001</v>
      </c>
      <c r="O695" s="52">
        <v>0</v>
      </c>
      <c r="P695" s="52">
        <v>0</v>
      </c>
      <c r="Q695" s="52">
        <v>0</v>
      </c>
      <c r="R695" s="52">
        <v>0</v>
      </c>
      <c r="S695" s="52">
        <v>0</v>
      </c>
      <c r="T695" s="52">
        <v>0</v>
      </c>
      <c r="U695" s="52">
        <v>0</v>
      </c>
      <c r="V695" s="52">
        <v>0</v>
      </c>
      <c r="W695" s="52">
        <v>0</v>
      </c>
      <c r="X695" s="52">
        <v>0</v>
      </c>
      <c r="Y695" s="52">
        <v>5371.4</v>
      </c>
      <c r="Z695" s="52">
        <v>5371.4</v>
      </c>
      <c r="AA695" s="52">
        <v>0</v>
      </c>
      <c r="AB695" s="52">
        <v>0</v>
      </c>
      <c r="AC695" s="52">
        <v>0</v>
      </c>
      <c r="AD695" s="52">
        <v>0</v>
      </c>
    </row>
    <row r="696" spans="1:30">
      <c r="A696" s="137"/>
      <c r="B696" s="137"/>
      <c r="C696" s="137"/>
      <c r="D696" s="137" t="s">
        <v>112</v>
      </c>
      <c r="E696" s="137" t="s">
        <v>197</v>
      </c>
      <c r="F696" s="52">
        <f t="shared" si="28"/>
        <v>228.1</v>
      </c>
      <c r="G696" s="52">
        <f t="shared" si="30"/>
        <v>228.1</v>
      </c>
      <c r="H696" s="52">
        <f t="shared" si="30"/>
        <v>228.1</v>
      </c>
      <c r="I696" s="52">
        <f t="shared" si="30"/>
        <v>0</v>
      </c>
      <c r="J696" s="52">
        <f t="shared" si="30"/>
        <v>0</v>
      </c>
      <c r="K696" s="52">
        <f t="shared" si="30"/>
        <v>0</v>
      </c>
      <c r="L696" s="52">
        <f t="shared" si="30"/>
        <v>0</v>
      </c>
      <c r="M696" s="52">
        <v>0</v>
      </c>
      <c r="N696" s="52">
        <v>0</v>
      </c>
      <c r="O696" s="52">
        <v>0</v>
      </c>
      <c r="P696" s="52">
        <v>0</v>
      </c>
      <c r="Q696" s="52">
        <v>0</v>
      </c>
      <c r="R696" s="52">
        <v>0</v>
      </c>
      <c r="S696" s="52">
        <v>0</v>
      </c>
      <c r="T696" s="52">
        <v>0</v>
      </c>
      <c r="U696" s="52">
        <v>0</v>
      </c>
      <c r="V696" s="52">
        <v>0</v>
      </c>
      <c r="W696" s="52">
        <v>0</v>
      </c>
      <c r="X696" s="52">
        <v>0</v>
      </c>
      <c r="Y696" s="52">
        <v>228.1</v>
      </c>
      <c r="Z696" s="52">
        <v>228.1</v>
      </c>
      <c r="AA696" s="52">
        <v>0</v>
      </c>
      <c r="AB696" s="52">
        <v>0</v>
      </c>
      <c r="AC696" s="52">
        <v>0</v>
      </c>
      <c r="AD696" s="52">
        <v>0</v>
      </c>
    </row>
    <row r="697" spans="1:30">
      <c r="A697" s="137"/>
      <c r="B697" s="137"/>
      <c r="C697" s="137"/>
      <c r="D697" s="137" t="s">
        <v>194</v>
      </c>
      <c r="E697" s="137" t="s">
        <v>197</v>
      </c>
      <c r="F697" s="52">
        <f t="shared" si="28"/>
        <v>595.79999999999995</v>
      </c>
      <c r="G697" s="52">
        <f t="shared" si="30"/>
        <v>595.79999999999995</v>
      </c>
      <c r="H697" s="52">
        <f t="shared" si="30"/>
        <v>595.79999999999995</v>
      </c>
      <c r="I697" s="52">
        <f t="shared" si="30"/>
        <v>0</v>
      </c>
      <c r="J697" s="52">
        <f t="shared" si="30"/>
        <v>0</v>
      </c>
      <c r="K697" s="52">
        <f t="shared" si="30"/>
        <v>0</v>
      </c>
      <c r="L697" s="52">
        <f t="shared" si="30"/>
        <v>0</v>
      </c>
      <c r="M697" s="52">
        <v>402.4</v>
      </c>
      <c r="N697" s="52">
        <v>402.4</v>
      </c>
      <c r="O697" s="52">
        <v>0</v>
      </c>
      <c r="P697" s="52">
        <v>0</v>
      </c>
      <c r="Q697" s="52">
        <v>0</v>
      </c>
      <c r="R697" s="52">
        <v>0</v>
      </c>
      <c r="S697" s="52">
        <v>0</v>
      </c>
      <c r="T697" s="52">
        <v>0</v>
      </c>
      <c r="U697" s="52">
        <v>0</v>
      </c>
      <c r="V697" s="52">
        <v>0</v>
      </c>
      <c r="W697" s="52">
        <v>0</v>
      </c>
      <c r="X697" s="52">
        <v>0</v>
      </c>
      <c r="Y697" s="52">
        <v>193.4</v>
      </c>
      <c r="Z697" s="52">
        <v>193.4</v>
      </c>
      <c r="AA697" s="52">
        <v>0</v>
      </c>
      <c r="AB697" s="52">
        <v>0</v>
      </c>
      <c r="AC697" s="52">
        <v>0</v>
      </c>
      <c r="AD697" s="52">
        <v>0</v>
      </c>
    </row>
    <row r="698" spans="1:30">
      <c r="A698" s="137"/>
      <c r="B698" s="137"/>
      <c r="C698" s="137"/>
      <c r="D698" s="137" t="s">
        <v>200</v>
      </c>
      <c r="E698" s="51" t="s">
        <v>214</v>
      </c>
      <c r="F698" s="52">
        <f t="shared" si="28"/>
        <v>3082.5</v>
      </c>
      <c r="G698" s="52">
        <f t="shared" si="30"/>
        <v>3082.5</v>
      </c>
      <c r="H698" s="52">
        <f t="shared" si="30"/>
        <v>3082.5</v>
      </c>
      <c r="I698" s="52">
        <f t="shared" si="30"/>
        <v>0</v>
      </c>
      <c r="J698" s="52">
        <f t="shared" si="30"/>
        <v>0</v>
      </c>
      <c r="K698" s="52">
        <f t="shared" si="30"/>
        <v>0</v>
      </c>
      <c r="L698" s="52">
        <f t="shared" si="30"/>
        <v>0</v>
      </c>
      <c r="M698" s="52">
        <v>2176</v>
      </c>
      <c r="N698" s="52">
        <v>2176</v>
      </c>
      <c r="O698" s="52">
        <v>0</v>
      </c>
      <c r="P698" s="52">
        <v>0</v>
      </c>
      <c r="Q698" s="52">
        <v>0</v>
      </c>
      <c r="R698" s="52">
        <v>0</v>
      </c>
      <c r="S698" s="52">
        <v>0</v>
      </c>
      <c r="T698" s="52">
        <v>0</v>
      </c>
      <c r="U698" s="52">
        <v>0</v>
      </c>
      <c r="V698" s="52">
        <v>0</v>
      </c>
      <c r="W698" s="52">
        <v>0</v>
      </c>
      <c r="X698" s="52">
        <v>0</v>
      </c>
      <c r="Y698" s="52">
        <v>906.5</v>
      </c>
      <c r="Z698" s="52">
        <v>906.5</v>
      </c>
      <c r="AA698" s="52">
        <v>0</v>
      </c>
      <c r="AB698" s="52">
        <v>0</v>
      </c>
      <c r="AC698" s="52">
        <v>0</v>
      </c>
      <c r="AD698" s="52">
        <v>0</v>
      </c>
    </row>
    <row r="699" spans="1:30" ht="31.2">
      <c r="A699" s="137"/>
      <c r="B699" s="137"/>
      <c r="C699" s="137"/>
      <c r="D699" s="137"/>
      <c r="E699" s="51" t="s">
        <v>215</v>
      </c>
      <c r="F699" s="52">
        <f t="shared" si="28"/>
        <v>522.6</v>
      </c>
      <c r="G699" s="52">
        <f t="shared" si="30"/>
        <v>522.6</v>
      </c>
      <c r="H699" s="52">
        <f t="shared" si="30"/>
        <v>522.6</v>
      </c>
      <c r="I699" s="52">
        <f t="shared" si="30"/>
        <v>0</v>
      </c>
      <c r="J699" s="52">
        <f t="shared" si="30"/>
        <v>0</v>
      </c>
      <c r="K699" s="52">
        <f t="shared" si="30"/>
        <v>0</v>
      </c>
      <c r="L699" s="52">
        <f t="shared" si="30"/>
        <v>0</v>
      </c>
      <c r="M699" s="52">
        <v>275.7</v>
      </c>
      <c r="N699" s="52">
        <v>275.7</v>
      </c>
      <c r="O699" s="52">
        <v>0</v>
      </c>
      <c r="P699" s="52">
        <v>0</v>
      </c>
      <c r="Q699" s="52">
        <v>0</v>
      </c>
      <c r="R699" s="52">
        <v>0</v>
      </c>
      <c r="S699" s="52">
        <v>0</v>
      </c>
      <c r="T699" s="52">
        <v>0</v>
      </c>
      <c r="U699" s="52">
        <v>0</v>
      </c>
      <c r="V699" s="52">
        <v>0</v>
      </c>
      <c r="W699" s="52">
        <v>0</v>
      </c>
      <c r="X699" s="52">
        <v>0</v>
      </c>
      <c r="Y699" s="52">
        <v>246.9</v>
      </c>
      <c r="Z699" s="52">
        <v>246.9</v>
      </c>
      <c r="AA699" s="52">
        <v>0</v>
      </c>
      <c r="AB699" s="52">
        <v>0</v>
      </c>
      <c r="AC699" s="52">
        <v>0</v>
      </c>
      <c r="AD699" s="52">
        <v>0</v>
      </c>
    </row>
    <row r="700" spans="1:30">
      <c r="A700" s="137"/>
      <c r="B700" s="137"/>
      <c r="C700" s="137"/>
      <c r="D700" s="137"/>
      <c r="E700" s="51" t="s">
        <v>216</v>
      </c>
      <c r="F700" s="52">
        <f t="shared" si="28"/>
        <v>1803.6</v>
      </c>
      <c r="G700" s="52">
        <f t="shared" si="30"/>
        <v>1803.6</v>
      </c>
      <c r="H700" s="52">
        <f t="shared" si="30"/>
        <v>1803.6</v>
      </c>
      <c r="I700" s="52">
        <f t="shared" si="30"/>
        <v>0</v>
      </c>
      <c r="J700" s="52">
        <f t="shared" si="30"/>
        <v>0</v>
      </c>
      <c r="K700" s="52">
        <f t="shared" si="30"/>
        <v>0</v>
      </c>
      <c r="L700" s="52">
        <f t="shared" si="30"/>
        <v>0</v>
      </c>
      <c r="M700" s="52">
        <v>1439.6</v>
      </c>
      <c r="N700" s="52">
        <v>1439.6</v>
      </c>
      <c r="O700" s="52">
        <v>0</v>
      </c>
      <c r="P700" s="52">
        <v>0</v>
      </c>
      <c r="Q700" s="52">
        <v>0</v>
      </c>
      <c r="R700" s="52">
        <v>0</v>
      </c>
      <c r="S700" s="52">
        <v>0</v>
      </c>
      <c r="T700" s="52">
        <v>0</v>
      </c>
      <c r="U700" s="52">
        <v>0</v>
      </c>
      <c r="V700" s="52">
        <v>0</v>
      </c>
      <c r="W700" s="52">
        <v>0</v>
      </c>
      <c r="X700" s="52">
        <v>0</v>
      </c>
      <c r="Y700" s="52">
        <v>364</v>
      </c>
      <c r="Z700" s="52">
        <v>364</v>
      </c>
      <c r="AA700" s="52">
        <v>0</v>
      </c>
      <c r="AB700" s="52">
        <v>0</v>
      </c>
      <c r="AC700" s="52">
        <v>0</v>
      </c>
      <c r="AD700" s="52">
        <v>0</v>
      </c>
    </row>
    <row r="701" spans="1:30">
      <c r="A701" s="137"/>
      <c r="B701" s="137"/>
      <c r="C701" s="137"/>
      <c r="D701" s="137"/>
      <c r="E701" s="51" t="s">
        <v>55</v>
      </c>
      <c r="F701" s="52">
        <f t="shared" si="28"/>
        <v>3411</v>
      </c>
      <c r="G701" s="52">
        <f t="shared" si="30"/>
        <v>3411</v>
      </c>
      <c r="H701" s="52">
        <f t="shared" si="30"/>
        <v>3411</v>
      </c>
      <c r="I701" s="52">
        <f t="shared" si="30"/>
        <v>0</v>
      </c>
      <c r="J701" s="52">
        <f t="shared" si="30"/>
        <v>0</v>
      </c>
      <c r="K701" s="52">
        <f t="shared" si="30"/>
        <v>0</v>
      </c>
      <c r="L701" s="52">
        <f t="shared" si="30"/>
        <v>0</v>
      </c>
      <c r="M701" s="52">
        <v>1520.2</v>
      </c>
      <c r="N701" s="52">
        <v>1520.2</v>
      </c>
      <c r="O701" s="52">
        <v>0</v>
      </c>
      <c r="P701" s="52">
        <v>0</v>
      </c>
      <c r="Q701" s="52">
        <v>0</v>
      </c>
      <c r="R701" s="52">
        <v>0</v>
      </c>
      <c r="S701" s="52">
        <v>0</v>
      </c>
      <c r="T701" s="52">
        <v>0</v>
      </c>
      <c r="U701" s="52">
        <v>0</v>
      </c>
      <c r="V701" s="52">
        <v>0</v>
      </c>
      <c r="W701" s="52">
        <v>0</v>
      </c>
      <c r="X701" s="52">
        <v>0</v>
      </c>
      <c r="Y701" s="52">
        <v>1890.8</v>
      </c>
      <c r="Z701" s="52">
        <v>1890.8</v>
      </c>
      <c r="AA701" s="52">
        <v>0</v>
      </c>
      <c r="AB701" s="52">
        <v>0</v>
      </c>
      <c r="AC701" s="52">
        <v>0</v>
      </c>
      <c r="AD701" s="52">
        <v>0</v>
      </c>
    </row>
    <row r="702" spans="1:30">
      <c r="A702" s="137"/>
      <c r="B702" s="137"/>
      <c r="C702" s="137"/>
      <c r="D702" s="137" t="s">
        <v>201</v>
      </c>
      <c r="E702" s="137" t="s">
        <v>197</v>
      </c>
      <c r="F702" s="52">
        <f t="shared" si="28"/>
        <v>0</v>
      </c>
      <c r="G702" s="52">
        <f t="shared" si="30"/>
        <v>0</v>
      </c>
      <c r="H702" s="52">
        <f t="shared" si="30"/>
        <v>0</v>
      </c>
      <c r="I702" s="52">
        <f t="shared" si="30"/>
        <v>0</v>
      </c>
      <c r="J702" s="52">
        <f t="shared" si="30"/>
        <v>0</v>
      </c>
      <c r="K702" s="52">
        <f t="shared" si="30"/>
        <v>0</v>
      </c>
      <c r="L702" s="52">
        <f t="shared" si="30"/>
        <v>0</v>
      </c>
      <c r="M702" s="52">
        <v>0</v>
      </c>
      <c r="N702" s="52">
        <v>0</v>
      </c>
      <c r="O702" s="52">
        <v>0</v>
      </c>
      <c r="P702" s="52">
        <v>0</v>
      </c>
      <c r="Q702" s="52">
        <v>0</v>
      </c>
      <c r="R702" s="52">
        <v>0</v>
      </c>
      <c r="S702" s="52">
        <v>0</v>
      </c>
      <c r="T702" s="52">
        <v>0</v>
      </c>
      <c r="U702" s="52">
        <v>0</v>
      </c>
      <c r="V702" s="52">
        <v>0</v>
      </c>
      <c r="W702" s="52">
        <v>0</v>
      </c>
      <c r="X702" s="52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0</v>
      </c>
    </row>
    <row r="703" spans="1:30">
      <c r="A703" s="137"/>
      <c r="B703" s="137"/>
      <c r="C703" s="137"/>
      <c r="D703" s="137" t="s">
        <v>217</v>
      </c>
      <c r="E703" s="137" t="s">
        <v>197</v>
      </c>
      <c r="F703" s="52">
        <f t="shared" si="28"/>
        <v>1284.5999999999999</v>
      </c>
      <c r="G703" s="52">
        <f t="shared" si="30"/>
        <v>1284.5999999999999</v>
      </c>
      <c r="H703" s="52">
        <f t="shared" si="30"/>
        <v>1284.5999999999999</v>
      </c>
      <c r="I703" s="52">
        <f t="shared" si="30"/>
        <v>0</v>
      </c>
      <c r="J703" s="52">
        <f t="shared" si="30"/>
        <v>0</v>
      </c>
      <c r="K703" s="52">
        <f t="shared" si="30"/>
        <v>0</v>
      </c>
      <c r="L703" s="52">
        <f t="shared" si="30"/>
        <v>0</v>
      </c>
      <c r="M703" s="52">
        <v>637</v>
      </c>
      <c r="N703" s="52">
        <v>637</v>
      </c>
      <c r="O703" s="52">
        <v>0</v>
      </c>
      <c r="P703" s="52">
        <v>0</v>
      </c>
      <c r="Q703" s="52">
        <v>0</v>
      </c>
      <c r="R703" s="52">
        <v>0</v>
      </c>
      <c r="S703" s="52">
        <v>0</v>
      </c>
      <c r="T703" s="52">
        <v>0</v>
      </c>
      <c r="U703" s="52">
        <v>0</v>
      </c>
      <c r="V703" s="52">
        <v>0</v>
      </c>
      <c r="W703" s="52">
        <v>0</v>
      </c>
      <c r="X703" s="52">
        <v>0</v>
      </c>
      <c r="Y703" s="52">
        <v>647.6</v>
      </c>
      <c r="Z703" s="52">
        <v>647.6</v>
      </c>
      <c r="AA703" s="52">
        <v>0</v>
      </c>
      <c r="AB703" s="52">
        <v>0</v>
      </c>
      <c r="AC703" s="52">
        <v>0</v>
      </c>
      <c r="AD703" s="52">
        <v>0</v>
      </c>
    </row>
    <row r="704" spans="1:30">
      <c r="A704" s="137"/>
      <c r="B704" s="137"/>
      <c r="C704" s="137"/>
      <c r="D704" s="137" t="s">
        <v>218</v>
      </c>
      <c r="E704" s="137" t="s">
        <v>197</v>
      </c>
      <c r="F704" s="52">
        <f t="shared" si="28"/>
        <v>428.8</v>
      </c>
      <c r="G704" s="52">
        <f t="shared" si="30"/>
        <v>428.8</v>
      </c>
      <c r="H704" s="52">
        <f t="shared" si="30"/>
        <v>428.8</v>
      </c>
      <c r="I704" s="52">
        <f t="shared" si="30"/>
        <v>0</v>
      </c>
      <c r="J704" s="52">
        <f t="shared" si="30"/>
        <v>0</v>
      </c>
      <c r="K704" s="52">
        <f t="shared" si="30"/>
        <v>0</v>
      </c>
      <c r="L704" s="52">
        <f t="shared" si="30"/>
        <v>0</v>
      </c>
      <c r="M704" s="52">
        <v>0</v>
      </c>
      <c r="N704" s="52">
        <v>0</v>
      </c>
      <c r="O704" s="52">
        <v>0</v>
      </c>
      <c r="P704" s="52">
        <v>0</v>
      </c>
      <c r="Q704" s="52">
        <v>0</v>
      </c>
      <c r="R704" s="52">
        <v>0</v>
      </c>
      <c r="S704" s="52">
        <v>0</v>
      </c>
      <c r="T704" s="52">
        <v>0</v>
      </c>
      <c r="U704" s="52">
        <v>0</v>
      </c>
      <c r="V704" s="52">
        <v>0</v>
      </c>
      <c r="W704" s="52">
        <v>0</v>
      </c>
      <c r="X704" s="52">
        <v>0</v>
      </c>
      <c r="Y704" s="52">
        <v>428.8</v>
      </c>
      <c r="Z704" s="52">
        <v>428.8</v>
      </c>
      <c r="AA704" s="52">
        <v>0</v>
      </c>
      <c r="AB704" s="52">
        <v>0</v>
      </c>
      <c r="AC704" s="52">
        <v>0</v>
      </c>
      <c r="AD704" s="52">
        <v>0</v>
      </c>
    </row>
    <row r="705" spans="1:30">
      <c r="A705" s="137"/>
      <c r="B705" s="137"/>
      <c r="C705" s="137"/>
      <c r="D705" s="137" t="s">
        <v>202</v>
      </c>
      <c r="E705" s="137" t="s">
        <v>197</v>
      </c>
      <c r="F705" s="52">
        <f t="shared" si="28"/>
        <v>0</v>
      </c>
      <c r="G705" s="52">
        <f t="shared" ref="G705:L747" si="31">SUM(M705,S705,Y705)</f>
        <v>0</v>
      </c>
      <c r="H705" s="52">
        <f t="shared" si="31"/>
        <v>0</v>
      </c>
      <c r="I705" s="52">
        <f t="shared" si="31"/>
        <v>0</v>
      </c>
      <c r="J705" s="52">
        <f t="shared" si="31"/>
        <v>0</v>
      </c>
      <c r="K705" s="52">
        <f t="shared" si="31"/>
        <v>0</v>
      </c>
      <c r="L705" s="52">
        <f t="shared" si="31"/>
        <v>0</v>
      </c>
      <c r="M705" s="52">
        <v>0</v>
      </c>
      <c r="N705" s="52">
        <v>0</v>
      </c>
      <c r="O705" s="52">
        <v>0</v>
      </c>
      <c r="P705" s="52">
        <v>0</v>
      </c>
      <c r="Q705" s="52">
        <v>0</v>
      </c>
      <c r="R705" s="52">
        <v>0</v>
      </c>
      <c r="S705" s="52">
        <v>0</v>
      </c>
      <c r="T705" s="52">
        <v>0</v>
      </c>
      <c r="U705" s="52">
        <v>0</v>
      </c>
      <c r="V705" s="52">
        <v>0</v>
      </c>
      <c r="W705" s="52">
        <v>0</v>
      </c>
      <c r="X705" s="52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0</v>
      </c>
    </row>
    <row r="706" spans="1:30">
      <c r="A706" s="137"/>
      <c r="B706" s="137"/>
      <c r="C706" s="137"/>
      <c r="D706" s="137" t="s">
        <v>235</v>
      </c>
      <c r="E706" s="137" t="s">
        <v>197</v>
      </c>
      <c r="F706" s="52">
        <f t="shared" ref="F706:F769" si="32">SUM(H706:L706)</f>
        <v>34.4</v>
      </c>
      <c r="G706" s="52">
        <f t="shared" si="31"/>
        <v>34.4</v>
      </c>
      <c r="H706" s="52">
        <f t="shared" si="31"/>
        <v>34.4</v>
      </c>
      <c r="I706" s="52">
        <f t="shared" si="31"/>
        <v>0</v>
      </c>
      <c r="J706" s="52">
        <f t="shared" si="31"/>
        <v>0</v>
      </c>
      <c r="K706" s="52">
        <f t="shared" si="31"/>
        <v>0</v>
      </c>
      <c r="L706" s="52">
        <f t="shared" si="31"/>
        <v>0</v>
      </c>
      <c r="M706" s="52">
        <v>34.4</v>
      </c>
      <c r="N706" s="52">
        <v>34.4</v>
      </c>
      <c r="O706" s="52">
        <v>0</v>
      </c>
      <c r="P706" s="52">
        <v>0</v>
      </c>
      <c r="Q706" s="52">
        <v>0</v>
      </c>
      <c r="R706" s="52">
        <v>0</v>
      </c>
      <c r="S706" s="52">
        <v>0</v>
      </c>
      <c r="T706" s="52">
        <v>0</v>
      </c>
      <c r="U706" s="52">
        <v>0</v>
      </c>
      <c r="V706" s="52">
        <v>0</v>
      </c>
      <c r="W706" s="52">
        <v>0</v>
      </c>
      <c r="X706" s="52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0</v>
      </c>
    </row>
    <row r="707" spans="1:30">
      <c r="A707" s="137"/>
      <c r="B707" s="137"/>
      <c r="C707" s="137"/>
      <c r="D707" s="137" t="s">
        <v>220</v>
      </c>
      <c r="E707" s="137" t="s">
        <v>197</v>
      </c>
      <c r="F707" s="52">
        <f t="shared" si="32"/>
        <v>43</v>
      </c>
      <c r="G707" s="52">
        <f t="shared" si="31"/>
        <v>43</v>
      </c>
      <c r="H707" s="52">
        <f t="shared" si="31"/>
        <v>43</v>
      </c>
      <c r="I707" s="52">
        <f t="shared" si="31"/>
        <v>0</v>
      </c>
      <c r="J707" s="52">
        <f t="shared" si="31"/>
        <v>0</v>
      </c>
      <c r="K707" s="52">
        <f t="shared" si="31"/>
        <v>0</v>
      </c>
      <c r="L707" s="52">
        <f t="shared" si="31"/>
        <v>0</v>
      </c>
      <c r="M707" s="52">
        <v>43</v>
      </c>
      <c r="N707" s="52">
        <v>43</v>
      </c>
      <c r="O707" s="52">
        <v>0</v>
      </c>
      <c r="P707" s="52">
        <v>0</v>
      </c>
      <c r="Q707" s="52">
        <v>0</v>
      </c>
      <c r="R707" s="52">
        <v>0</v>
      </c>
      <c r="S707" s="52">
        <v>0</v>
      </c>
      <c r="T707" s="52">
        <v>0</v>
      </c>
      <c r="U707" s="52">
        <v>0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0</v>
      </c>
      <c r="AD707" s="52">
        <v>0</v>
      </c>
    </row>
    <row r="708" spans="1:30" ht="31.2">
      <c r="A708" s="137"/>
      <c r="B708" s="137"/>
      <c r="C708" s="137"/>
      <c r="D708" s="137" t="s">
        <v>221</v>
      </c>
      <c r="E708" s="51" t="s">
        <v>222</v>
      </c>
      <c r="F708" s="52">
        <f t="shared" si="32"/>
        <v>0</v>
      </c>
      <c r="G708" s="52">
        <f t="shared" si="31"/>
        <v>0</v>
      </c>
      <c r="H708" s="52">
        <f t="shared" si="31"/>
        <v>0</v>
      </c>
      <c r="I708" s="52">
        <f t="shared" si="31"/>
        <v>0</v>
      </c>
      <c r="J708" s="52">
        <f t="shared" si="31"/>
        <v>0</v>
      </c>
      <c r="K708" s="52">
        <f t="shared" si="31"/>
        <v>0</v>
      </c>
      <c r="L708" s="52">
        <f t="shared" si="31"/>
        <v>0</v>
      </c>
      <c r="M708" s="52">
        <v>0</v>
      </c>
      <c r="N708" s="52">
        <v>0</v>
      </c>
      <c r="O708" s="52">
        <v>0</v>
      </c>
      <c r="P708" s="52">
        <v>0</v>
      </c>
      <c r="Q708" s="52">
        <v>0</v>
      </c>
      <c r="R708" s="52">
        <v>0</v>
      </c>
      <c r="S708" s="52">
        <v>0</v>
      </c>
      <c r="T708" s="52">
        <v>0</v>
      </c>
      <c r="U708" s="52">
        <v>0</v>
      </c>
      <c r="V708" s="52">
        <v>0</v>
      </c>
      <c r="W708" s="52">
        <v>0</v>
      </c>
      <c r="X708" s="52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0</v>
      </c>
    </row>
    <row r="709" spans="1:30">
      <c r="A709" s="137"/>
      <c r="B709" s="137"/>
      <c r="C709" s="137"/>
      <c r="D709" s="137"/>
      <c r="E709" s="51" t="s">
        <v>223</v>
      </c>
      <c r="F709" s="52">
        <f t="shared" si="32"/>
        <v>0</v>
      </c>
      <c r="G709" s="52">
        <f t="shared" si="31"/>
        <v>0</v>
      </c>
      <c r="H709" s="52">
        <f t="shared" si="31"/>
        <v>0</v>
      </c>
      <c r="I709" s="52">
        <f t="shared" si="31"/>
        <v>0</v>
      </c>
      <c r="J709" s="52">
        <f t="shared" si="31"/>
        <v>0</v>
      </c>
      <c r="K709" s="52">
        <f t="shared" si="31"/>
        <v>0</v>
      </c>
      <c r="L709" s="52">
        <f t="shared" si="31"/>
        <v>0</v>
      </c>
      <c r="M709" s="52">
        <v>0</v>
      </c>
      <c r="N709" s="52">
        <v>0</v>
      </c>
      <c r="O709" s="52">
        <v>0</v>
      </c>
      <c r="P709" s="52">
        <v>0</v>
      </c>
      <c r="Q709" s="52">
        <v>0</v>
      </c>
      <c r="R709" s="52">
        <v>0</v>
      </c>
      <c r="S709" s="52">
        <v>0</v>
      </c>
      <c r="T709" s="52">
        <v>0</v>
      </c>
      <c r="U709" s="52">
        <v>0</v>
      </c>
      <c r="V709" s="52">
        <v>0</v>
      </c>
      <c r="W709" s="52">
        <v>0</v>
      </c>
      <c r="X709" s="52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0</v>
      </c>
    </row>
    <row r="710" spans="1:30">
      <c r="A710" s="137"/>
      <c r="B710" s="137"/>
      <c r="C710" s="137"/>
      <c r="D710" s="137" t="s">
        <v>54</v>
      </c>
      <c r="E710" s="137" t="s">
        <v>197</v>
      </c>
      <c r="F710" s="52">
        <f t="shared" si="32"/>
        <v>35.200000000000003</v>
      </c>
      <c r="G710" s="52">
        <f t="shared" si="31"/>
        <v>35.200000000000003</v>
      </c>
      <c r="H710" s="52">
        <f t="shared" si="31"/>
        <v>35.200000000000003</v>
      </c>
      <c r="I710" s="52">
        <f t="shared" si="31"/>
        <v>0</v>
      </c>
      <c r="J710" s="52">
        <f t="shared" si="31"/>
        <v>0</v>
      </c>
      <c r="K710" s="52">
        <f t="shared" si="31"/>
        <v>0</v>
      </c>
      <c r="L710" s="52">
        <f t="shared" si="31"/>
        <v>0</v>
      </c>
      <c r="M710" s="52">
        <v>35.200000000000003</v>
      </c>
      <c r="N710" s="52">
        <v>35.200000000000003</v>
      </c>
      <c r="O710" s="52">
        <v>0</v>
      </c>
      <c r="P710" s="52">
        <v>0</v>
      </c>
      <c r="Q710" s="52">
        <v>0</v>
      </c>
      <c r="R710" s="52">
        <v>0</v>
      </c>
      <c r="S710" s="52">
        <v>0</v>
      </c>
      <c r="T710" s="52">
        <v>0</v>
      </c>
      <c r="U710" s="52">
        <v>0</v>
      </c>
      <c r="V710" s="52">
        <v>0</v>
      </c>
      <c r="W710" s="52">
        <v>0</v>
      </c>
      <c r="X710" s="52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0</v>
      </c>
      <c r="AD710" s="52">
        <v>0</v>
      </c>
    </row>
    <row r="711" spans="1:30">
      <c r="A711" s="137"/>
      <c r="B711" s="137"/>
      <c r="C711" s="137"/>
      <c r="D711" s="137" t="s">
        <v>224</v>
      </c>
      <c r="E711" s="137" t="s">
        <v>197</v>
      </c>
      <c r="F711" s="52">
        <f t="shared" si="32"/>
        <v>588</v>
      </c>
      <c r="G711" s="52">
        <f t="shared" si="31"/>
        <v>588</v>
      </c>
      <c r="H711" s="52">
        <f t="shared" si="31"/>
        <v>588</v>
      </c>
      <c r="I711" s="52">
        <f t="shared" si="31"/>
        <v>0</v>
      </c>
      <c r="J711" s="52">
        <f t="shared" si="31"/>
        <v>0</v>
      </c>
      <c r="K711" s="52">
        <f t="shared" si="31"/>
        <v>0</v>
      </c>
      <c r="L711" s="52">
        <f t="shared" si="31"/>
        <v>0</v>
      </c>
      <c r="M711" s="52">
        <v>123.3</v>
      </c>
      <c r="N711" s="52">
        <v>123.3</v>
      </c>
      <c r="O711" s="52">
        <v>0</v>
      </c>
      <c r="P711" s="52">
        <v>0</v>
      </c>
      <c r="Q711" s="52">
        <v>0</v>
      </c>
      <c r="R711" s="52">
        <v>0</v>
      </c>
      <c r="S711" s="52">
        <v>0</v>
      </c>
      <c r="T711" s="52">
        <v>0</v>
      </c>
      <c r="U711" s="52">
        <v>0</v>
      </c>
      <c r="V711" s="52">
        <v>0</v>
      </c>
      <c r="W711" s="52">
        <v>0</v>
      </c>
      <c r="X711" s="52">
        <v>0</v>
      </c>
      <c r="Y711" s="52">
        <v>464.7</v>
      </c>
      <c r="Z711" s="52">
        <v>464.7</v>
      </c>
      <c r="AA711" s="52">
        <v>0</v>
      </c>
      <c r="AB711" s="52">
        <v>0</v>
      </c>
      <c r="AC711" s="52">
        <v>0</v>
      </c>
      <c r="AD711" s="52">
        <v>0</v>
      </c>
    </row>
    <row r="712" spans="1:30">
      <c r="A712" s="137"/>
      <c r="B712" s="137"/>
      <c r="C712" s="137"/>
      <c r="D712" s="137" t="s">
        <v>225</v>
      </c>
      <c r="E712" s="137" t="s">
        <v>197</v>
      </c>
      <c r="F712" s="52">
        <f t="shared" si="32"/>
        <v>0</v>
      </c>
      <c r="G712" s="52">
        <f t="shared" si="31"/>
        <v>0</v>
      </c>
      <c r="H712" s="52">
        <f t="shared" si="31"/>
        <v>0</v>
      </c>
      <c r="I712" s="52">
        <f t="shared" si="31"/>
        <v>0</v>
      </c>
      <c r="J712" s="52">
        <f t="shared" si="31"/>
        <v>0</v>
      </c>
      <c r="K712" s="52">
        <f t="shared" si="31"/>
        <v>0</v>
      </c>
      <c r="L712" s="52">
        <f t="shared" si="31"/>
        <v>0</v>
      </c>
      <c r="M712" s="52">
        <v>0</v>
      </c>
      <c r="N712" s="52">
        <v>0</v>
      </c>
      <c r="O712" s="52">
        <v>0</v>
      </c>
      <c r="P712" s="52">
        <v>0</v>
      </c>
      <c r="Q712" s="52">
        <v>0</v>
      </c>
      <c r="R712" s="52">
        <v>0</v>
      </c>
      <c r="S712" s="52">
        <v>0</v>
      </c>
      <c r="T712" s="52">
        <v>0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0</v>
      </c>
    </row>
    <row r="713" spans="1:30">
      <c r="A713" s="137"/>
      <c r="B713" s="137"/>
      <c r="C713" s="137"/>
      <c r="D713" s="137" t="s">
        <v>55</v>
      </c>
      <c r="E713" s="137" t="s">
        <v>197</v>
      </c>
      <c r="F713" s="52">
        <f t="shared" si="32"/>
        <v>525.9</v>
      </c>
      <c r="G713" s="52">
        <f t="shared" si="31"/>
        <v>525.9</v>
      </c>
      <c r="H713" s="52">
        <f t="shared" si="31"/>
        <v>525.9</v>
      </c>
      <c r="I713" s="52">
        <f t="shared" si="31"/>
        <v>0</v>
      </c>
      <c r="J713" s="52">
        <f t="shared" si="31"/>
        <v>0</v>
      </c>
      <c r="K713" s="52">
        <f t="shared" si="31"/>
        <v>0</v>
      </c>
      <c r="L713" s="52">
        <f t="shared" si="31"/>
        <v>0</v>
      </c>
      <c r="M713" s="52">
        <v>445.4</v>
      </c>
      <c r="N713" s="52">
        <v>445.4</v>
      </c>
      <c r="O713" s="52">
        <v>0</v>
      </c>
      <c r="P713" s="52">
        <v>0</v>
      </c>
      <c r="Q713" s="52">
        <v>0</v>
      </c>
      <c r="R713" s="52">
        <v>0</v>
      </c>
      <c r="S713" s="52">
        <v>0</v>
      </c>
      <c r="T713" s="52">
        <v>0</v>
      </c>
      <c r="U713" s="52">
        <v>0</v>
      </c>
      <c r="V713" s="52">
        <v>0</v>
      </c>
      <c r="W713" s="52">
        <v>0</v>
      </c>
      <c r="X713" s="52">
        <v>0</v>
      </c>
      <c r="Y713" s="52">
        <v>80.5</v>
      </c>
      <c r="Z713" s="52">
        <v>80.5</v>
      </c>
      <c r="AA713" s="52">
        <v>0</v>
      </c>
      <c r="AB713" s="52">
        <v>0</v>
      </c>
      <c r="AC713" s="52">
        <v>0</v>
      </c>
      <c r="AD713" s="52">
        <v>0</v>
      </c>
    </row>
    <row r="714" spans="1:30">
      <c r="A714" s="137"/>
      <c r="B714" s="137"/>
      <c r="C714" s="137"/>
      <c r="D714" s="137" t="s">
        <v>226</v>
      </c>
      <c r="E714" s="137" t="s">
        <v>197</v>
      </c>
      <c r="F714" s="52">
        <f t="shared" si="32"/>
        <v>4691</v>
      </c>
      <c r="G714" s="52">
        <f t="shared" si="31"/>
        <v>4691</v>
      </c>
      <c r="H714" s="52">
        <f t="shared" si="31"/>
        <v>4691</v>
      </c>
      <c r="I714" s="52">
        <f t="shared" si="31"/>
        <v>0</v>
      </c>
      <c r="J714" s="52">
        <f t="shared" si="31"/>
        <v>0</v>
      </c>
      <c r="K714" s="52">
        <f t="shared" si="31"/>
        <v>0</v>
      </c>
      <c r="L714" s="52">
        <f t="shared" si="31"/>
        <v>0</v>
      </c>
      <c r="M714" s="52">
        <v>0</v>
      </c>
      <c r="N714" s="52">
        <v>0</v>
      </c>
      <c r="O714" s="52">
        <v>0</v>
      </c>
      <c r="P714" s="52">
        <v>0</v>
      </c>
      <c r="Q714" s="52">
        <v>0</v>
      </c>
      <c r="R714" s="52">
        <v>0</v>
      </c>
      <c r="S714" s="52">
        <v>0</v>
      </c>
      <c r="T714" s="52">
        <v>0</v>
      </c>
      <c r="U714" s="52">
        <v>0</v>
      </c>
      <c r="V714" s="52">
        <v>0</v>
      </c>
      <c r="W714" s="52">
        <v>0</v>
      </c>
      <c r="X714" s="52">
        <v>0</v>
      </c>
      <c r="Y714" s="52">
        <v>4691</v>
      </c>
      <c r="Z714" s="52">
        <v>4691</v>
      </c>
      <c r="AA714" s="52">
        <v>0</v>
      </c>
      <c r="AB714" s="52">
        <v>0</v>
      </c>
      <c r="AC714" s="52">
        <v>0</v>
      </c>
      <c r="AD714" s="52">
        <v>0</v>
      </c>
    </row>
    <row r="715" spans="1:30">
      <c r="A715" s="137"/>
      <c r="B715" s="137"/>
      <c r="C715" s="137" t="s">
        <v>227</v>
      </c>
      <c r="D715" s="137" t="s">
        <v>197</v>
      </c>
      <c r="E715" s="137" t="s">
        <v>197</v>
      </c>
      <c r="F715" s="52">
        <f t="shared" si="32"/>
        <v>26091.9</v>
      </c>
      <c r="G715" s="52">
        <f t="shared" si="31"/>
        <v>26091.9</v>
      </c>
      <c r="H715" s="52">
        <f t="shared" si="31"/>
        <v>26091.9</v>
      </c>
      <c r="I715" s="52">
        <f t="shared" si="31"/>
        <v>0</v>
      </c>
      <c r="J715" s="52">
        <f t="shared" si="31"/>
        <v>0</v>
      </c>
      <c r="K715" s="52">
        <f t="shared" si="31"/>
        <v>0</v>
      </c>
      <c r="L715" s="52">
        <f t="shared" si="31"/>
        <v>0</v>
      </c>
      <c r="M715" s="52">
        <v>0</v>
      </c>
      <c r="N715" s="52">
        <v>0</v>
      </c>
      <c r="O715" s="52">
        <v>0</v>
      </c>
      <c r="P715" s="52">
        <v>0</v>
      </c>
      <c r="Q715" s="52">
        <v>0</v>
      </c>
      <c r="R715" s="52">
        <v>0</v>
      </c>
      <c r="S715" s="52">
        <v>481.7</v>
      </c>
      <c r="T715" s="52">
        <v>481.7</v>
      </c>
      <c r="U715" s="52">
        <v>0</v>
      </c>
      <c r="V715" s="52">
        <v>0</v>
      </c>
      <c r="W715" s="52">
        <v>0</v>
      </c>
      <c r="X715" s="52">
        <v>0</v>
      </c>
      <c r="Y715" s="52">
        <v>25610.2</v>
      </c>
      <c r="Z715" s="52">
        <v>25610.2</v>
      </c>
      <c r="AA715" s="52">
        <v>0</v>
      </c>
      <c r="AB715" s="52">
        <v>0</v>
      </c>
      <c r="AC715" s="52">
        <v>0</v>
      </c>
      <c r="AD715" s="52">
        <v>0</v>
      </c>
    </row>
    <row r="716" spans="1:30">
      <c r="A716" s="137" t="s">
        <v>125</v>
      </c>
      <c r="B716" s="137" t="s">
        <v>140</v>
      </c>
      <c r="C716" s="137" t="s">
        <v>123</v>
      </c>
      <c r="D716" s="137"/>
      <c r="E716" s="137" t="s">
        <v>197</v>
      </c>
      <c r="F716" s="52">
        <f t="shared" si="32"/>
        <v>71415.8</v>
      </c>
      <c r="G716" s="52">
        <f t="shared" si="31"/>
        <v>38936.199999999997</v>
      </c>
      <c r="H716" s="52">
        <f t="shared" si="31"/>
        <v>30406.7</v>
      </c>
      <c r="I716" s="52">
        <f t="shared" si="31"/>
        <v>8529.5</v>
      </c>
      <c r="J716" s="52">
        <f t="shared" si="31"/>
        <v>11004.9</v>
      </c>
      <c r="K716" s="52">
        <f t="shared" si="31"/>
        <v>21474.7</v>
      </c>
      <c r="L716" s="52">
        <f t="shared" si="31"/>
        <v>0</v>
      </c>
      <c r="M716" s="52">
        <v>8561.6</v>
      </c>
      <c r="N716" s="52">
        <v>8561.6</v>
      </c>
      <c r="O716" s="52">
        <v>0</v>
      </c>
      <c r="P716" s="52">
        <v>0</v>
      </c>
      <c r="Q716" s="52">
        <v>21474.7</v>
      </c>
      <c r="R716" s="52">
        <v>0</v>
      </c>
      <c r="S716" s="52">
        <v>416.4</v>
      </c>
      <c r="T716" s="52">
        <v>416.4</v>
      </c>
      <c r="U716" s="52">
        <v>0</v>
      </c>
      <c r="V716" s="52">
        <v>0</v>
      </c>
      <c r="W716" s="52">
        <v>0</v>
      </c>
      <c r="X716" s="52">
        <v>0</v>
      </c>
      <c r="Y716" s="52">
        <v>29958.2</v>
      </c>
      <c r="Z716" s="52">
        <v>21428.7</v>
      </c>
      <c r="AA716" s="52">
        <v>8529.5</v>
      </c>
      <c r="AB716" s="52">
        <v>11004.9</v>
      </c>
      <c r="AC716" s="52">
        <v>0</v>
      </c>
      <c r="AD716" s="52">
        <v>0</v>
      </c>
    </row>
    <row r="717" spans="1:30">
      <c r="A717" s="137"/>
      <c r="B717" s="137"/>
      <c r="C717" s="137" t="s">
        <v>198</v>
      </c>
      <c r="D717" s="137" t="s">
        <v>58</v>
      </c>
      <c r="E717" s="137" t="s">
        <v>197</v>
      </c>
      <c r="F717" s="52">
        <f t="shared" si="32"/>
        <v>35585</v>
      </c>
      <c r="G717" s="52">
        <f t="shared" si="31"/>
        <v>3105.4</v>
      </c>
      <c r="H717" s="52">
        <f t="shared" si="31"/>
        <v>559.79999999999995</v>
      </c>
      <c r="I717" s="52">
        <f t="shared" si="31"/>
        <v>2545.6</v>
      </c>
      <c r="J717" s="52">
        <f t="shared" si="31"/>
        <v>11004.9</v>
      </c>
      <c r="K717" s="52">
        <f t="shared" si="31"/>
        <v>21474.7</v>
      </c>
      <c r="L717" s="52">
        <f t="shared" si="31"/>
        <v>0</v>
      </c>
      <c r="M717" s="52">
        <v>0</v>
      </c>
      <c r="N717" s="52">
        <v>0</v>
      </c>
      <c r="O717" s="52">
        <v>0</v>
      </c>
      <c r="P717" s="52">
        <v>0</v>
      </c>
      <c r="Q717" s="52">
        <v>21474.7</v>
      </c>
      <c r="R717" s="52">
        <v>0</v>
      </c>
      <c r="S717" s="52">
        <v>0</v>
      </c>
      <c r="T717" s="52">
        <v>0</v>
      </c>
      <c r="U717" s="52">
        <v>0</v>
      </c>
      <c r="V717" s="52">
        <v>0</v>
      </c>
      <c r="W717" s="52">
        <v>0</v>
      </c>
      <c r="X717" s="52">
        <v>0</v>
      </c>
      <c r="Y717" s="52">
        <v>3105.4</v>
      </c>
      <c r="Z717" s="52">
        <v>559.79999999999995</v>
      </c>
      <c r="AA717" s="52">
        <v>2545.6</v>
      </c>
      <c r="AB717" s="52">
        <v>11004.9</v>
      </c>
      <c r="AC717" s="52">
        <v>0</v>
      </c>
      <c r="AD717" s="52">
        <v>0</v>
      </c>
    </row>
    <row r="718" spans="1:30">
      <c r="A718" s="137"/>
      <c r="B718" s="137"/>
      <c r="C718" s="137"/>
      <c r="D718" s="137" t="s">
        <v>153</v>
      </c>
      <c r="E718" s="51" t="s">
        <v>58</v>
      </c>
      <c r="F718" s="52">
        <f t="shared" si="32"/>
        <v>32664.899999999998</v>
      </c>
      <c r="G718" s="52">
        <f t="shared" si="31"/>
        <v>3105.4</v>
      </c>
      <c r="H718" s="52">
        <f t="shared" si="31"/>
        <v>559.79999999999995</v>
      </c>
      <c r="I718" s="52">
        <f t="shared" si="31"/>
        <v>2545.6</v>
      </c>
      <c r="J718" s="52">
        <f t="shared" si="31"/>
        <v>10205.4</v>
      </c>
      <c r="K718" s="52">
        <f t="shared" si="31"/>
        <v>19354.099999999999</v>
      </c>
      <c r="L718" s="52">
        <f t="shared" si="31"/>
        <v>0</v>
      </c>
      <c r="M718" s="52">
        <v>0</v>
      </c>
      <c r="N718" s="52">
        <v>0</v>
      </c>
      <c r="O718" s="52">
        <v>0</v>
      </c>
      <c r="P718" s="52">
        <v>0</v>
      </c>
      <c r="Q718" s="52">
        <v>19354.099999999999</v>
      </c>
      <c r="R718" s="52">
        <v>0</v>
      </c>
      <c r="S718" s="52">
        <v>0</v>
      </c>
      <c r="T718" s="52">
        <v>0</v>
      </c>
      <c r="U718" s="52">
        <v>0</v>
      </c>
      <c r="V718" s="52">
        <v>0</v>
      </c>
      <c r="W718" s="52">
        <v>0</v>
      </c>
      <c r="X718" s="52">
        <v>0</v>
      </c>
      <c r="Y718" s="52">
        <v>3105.4</v>
      </c>
      <c r="Z718" s="52">
        <v>559.79999999999995</v>
      </c>
      <c r="AA718" s="52">
        <v>2545.6</v>
      </c>
      <c r="AB718" s="52">
        <v>10205.4</v>
      </c>
      <c r="AC718" s="52">
        <v>0</v>
      </c>
      <c r="AD718" s="52">
        <v>0</v>
      </c>
    </row>
    <row r="719" spans="1:30">
      <c r="A719" s="137"/>
      <c r="B719" s="137"/>
      <c r="C719" s="137"/>
      <c r="D719" s="137"/>
      <c r="E719" s="51" t="s">
        <v>199</v>
      </c>
      <c r="F719" s="52">
        <f t="shared" si="32"/>
        <v>8524.5</v>
      </c>
      <c r="G719" s="52">
        <f t="shared" si="31"/>
        <v>0</v>
      </c>
      <c r="H719" s="52">
        <f t="shared" si="31"/>
        <v>0</v>
      </c>
      <c r="I719" s="52">
        <f t="shared" si="31"/>
        <v>0</v>
      </c>
      <c r="J719" s="52">
        <f t="shared" si="31"/>
        <v>2334.1</v>
      </c>
      <c r="K719" s="52">
        <f t="shared" si="31"/>
        <v>6190.4</v>
      </c>
      <c r="L719" s="52">
        <f t="shared" si="31"/>
        <v>0</v>
      </c>
      <c r="M719" s="52">
        <v>0</v>
      </c>
      <c r="N719" s="52">
        <v>0</v>
      </c>
      <c r="O719" s="52">
        <v>0</v>
      </c>
      <c r="P719" s="52">
        <v>0</v>
      </c>
      <c r="Q719" s="52">
        <v>6190.4</v>
      </c>
      <c r="R719" s="52">
        <v>0</v>
      </c>
      <c r="S719" s="52">
        <v>0</v>
      </c>
      <c r="T719" s="52">
        <v>0</v>
      </c>
      <c r="U719" s="52">
        <v>0</v>
      </c>
      <c r="V719" s="52">
        <v>0</v>
      </c>
      <c r="W719" s="52">
        <v>0</v>
      </c>
      <c r="X719" s="52">
        <v>0</v>
      </c>
      <c r="Y719" s="52">
        <v>0</v>
      </c>
      <c r="Z719" s="52">
        <v>0</v>
      </c>
      <c r="AA719" s="52">
        <v>0</v>
      </c>
      <c r="AB719" s="52">
        <v>2334.1</v>
      </c>
      <c r="AC719" s="52">
        <v>0</v>
      </c>
      <c r="AD719" s="52">
        <v>0</v>
      </c>
    </row>
    <row r="720" spans="1:30" ht="31.2">
      <c r="A720" s="137"/>
      <c r="B720" s="137"/>
      <c r="C720" s="137"/>
      <c r="D720" s="137"/>
      <c r="E720" s="51" t="s">
        <v>200</v>
      </c>
      <c r="F720" s="52">
        <f t="shared" si="32"/>
        <v>10406.9</v>
      </c>
      <c r="G720" s="52">
        <f t="shared" si="31"/>
        <v>0</v>
      </c>
      <c r="H720" s="52">
        <f t="shared" si="31"/>
        <v>0</v>
      </c>
      <c r="I720" s="52">
        <f t="shared" si="31"/>
        <v>0</v>
      </c>
      <c r="J720" s="52">
        <f t="shared" si="31"/>
        <v>4961.2</v>
      </c>
      <c r="K720" s="52">
        <f t="shared" si="31"/>
        <v>5445.7</v>
      </c>
      <c r="L720" s="52">
        <f t="shared" si="31"/>
        <v>0</v>
      </c>
      <c r="M720" s="52">
        <v>0</v>
      </c>
      <c r="N720" s="52">
        <v>0</v>
      </c>
      <c r="O720" s="52">
        <v>0</v>
      </c>
      <c r="P720" s="52">
        <v>0</v>
      </c>
      <c r="Q720" s="52">
        <v>5445.7</v>
      </c>
      <c r="R720" s="52">
        <v>0</v>
      </c>
      <c r="S720" s="52">
        <v>0</v>
      </c>
      <c r="T720" s="52">
        <v>0</v>
      </c>
      <c r="U720" s="52">
        <v>0</v>
      </c>
      <c r="V720" s="52">
        <v>0</v>
      </c>
      <c r="W720" s="52">
        <v>0</v>
      </c>
      <c r="X720" s="52">
        <v>0</v>
      </c>
      <c r="Y720" s="52">
        <v>0</v>
      </c>
      <c r="Z720" s="52">
        <v>0</v>
      </c>
      <c r="AA720" s="52">
        <v>0</v>
      </c>
      <c r="AB720" s="52">
        <v>4961.2</v>
      </c>
      <c r="AC720" s="52">
        <v>0</v>
      </c>
      <c r="AD720" s="52">
        <v>0</v>
      </c>
    </row>
    <row r="721" spans="1:30">
      <c r="A721" s="137"/>
      <c r="B721" s="137"/>
      <c r="C721" s="137"/>
      <c r="D721" s="137"/>
      <c r="E721" s="51" t="s">
        <v>201</v>
      </c>
      <c r="F721" s="52">
        <f t="shared" si="32"/>
        <v>252.5</v>
      </c>
      <c r="G721" s="52">
        <f t="shared" si="31"/>
        <v>0</v>
      </c>
      <c r="H721" s="52">
        <f t="shared" si="31"/>
        <v>0</v>
      </c>
      <c r="I721" s="52">
        <f t="shared" si="31"/>
        <v>0</v>
      </c>
      <c r="J721" s="52">
        <f t="shared" si="31"/>
        <v>69.099999999999994</v>
      </c>
      <c r="K721" s="52">
        <f t="shared" si="31"/>
        <v>183.4</v>
      </c>
      <c r="L721" s="52">
        <f t="shared" si="31"/>
        <v>0</v>
      </c>
      <c r="M721" s="52">
        <v>0</v>
      </c>
      <c r="N721" s="52">
        <v>0</v>
      </c>
      <c r="O721" s="52">
        <v>0</v>
      </c>
      <c r="P721" s="52">
        <v>0</v>
      </c>
      <c r="Q721" s="52">
        <v>183.4</v>
      </c>
      <c r="R721" s="52">
        <v>0</v>
      </c>
      <c r="S721" s="52">
        <v>0</v>
      </c>
      <c r="T721" s="52">
        <v>0</v>
      </c>
      <c r="U721" s="52">
        <v>0</v>
      </c>
      <c r="V721" s="52">
        <v>0</v>
      </c>
      <c r="W721" s="52">
        <v>0</v>
      </c>
      <c r="X721" s="52">
        <v>0</v>
      </c>
      <c r="Y721" s="52">
        <v>0</v>
      </c>
      <c r="Z721" s="52">
        <v>0</v>
      </c>
      <c r="AA721" s="52">
        <v>0</v>
      </c>
      <c r="AB721" s="52">
        <v>69.099999999999994</v>
      </c>
      <c r="AC721" s="52">
        <v>0</v>
      </c>
      <c r="AD721" s="52">
        <v>0</v>
      </c>
    </row>
    <row r="722" spans="1:30">
      <c r="A722" s="137"/>
      <c r="B722" s="137"/>
      <c r="C722" s="137"/>
      <c r="D722" s="137"/>
      <c r="E722" s="51" t="s">
        <v>202</v>
      </c>
      <c r="F722" s="52">
        <f t="shared" si="32"/>
        <v>1063.8</v>
      </c>
      <c r="G722" s="52">
        <f t="shared" si="31"/>
        <v>559.79999999999995</v>
      </c>
      <c r="H722" s="52">
        <f t="shared" si="31"/>
        <v>559.79999999999995</v>
      </c>
      <c r="I722" s="52">
        <f t="shared" si="31"/>
        <v>0</v>
      </c>
      <c r="J722" s="52">
        <f t="shared" si="31"/>
        <v>138</v>
      </c>
      <c r="K722" s="52">
        <f t="shared" si="31"/>
        <v>366</v>
      </c>
      <c r="L722" s="52">
        <f t="shared" si="31"/>
        <v>0</v>
      </c>
      <c r="M722" s="52">
        <v>0</v>
      </c>
      <c r="N722" s="52">
        <v>0</v>
      </c>
      <c r="O722" s="52">
        <v>0</v>
      </c>
      <c r="P722" s="52">
        <v>0</v>
      </c>
      <c r="Q722" s="52">
        <v>366</v>
      </c>
      <c r="R722" s="52">
        <v>0</v>
      </c>
      <c r="S722" s="52">
        <v>0</v>
      </c>
      <c r="T722" s="52">
        <v>0</v>
      </c>
      <c r="U722" s="52">
        <v>0</v>
      </c>
      <c r="V722" s="52">
        <v>0</v>
      </c>
      <c r="W722" s="52">
        <v>0</v>
      </c>
      <c r="X722" s="52">
        <v>0</v>
      </c>
      <c r="Y722" s="52">
        <v>559.79999999999995</v>
      </c>
      <c r="Z722" s="52">
        <v>559.79999999999995</v>
      </c>
      <c r="AA722" s="52">
        <v>0</v>
      </c>
      <c r="AB722" s="52">
        <v>138</v>
      </c>
      <c r="AC722" s="52">
        <v>0</v>
      </c>
      <c r="AD722" s="52">
        <v>0</v>
      </c>
    </row>
    <row r="723" spans="1:30" ht="31.2">
      <c r="A723" s="137"/>
      <c r="B723" s="137"/>
      <c r="C723" s="137"/>
      <c r="D723" s="137"/>
      <c r="E723" s="51" t="s">
        <v>203</v>
      </c>
      <c r="F723" s="52">
        <f t="shared" si="32"/>
        <v>1144.2</v>
      </c>
      <c r="G723" s="52">
        <f t="shared" si="31"/>
        <v>0</v>
      </c>
      <c r="H723" s="52">
        <f t="shared" si="31"/>
        <v>0</v>
      </c>
      <c r="I723" s="52">
        <f t="shared" si="31"/>
        <v>0</v>
      </c>
      <c r="J723" s="52">
        <f t="shared" si="31"/>
        <v>313.3</v>
      </c>
      <c r="K723" s="52">
        <f t="shared" si="31"/>
        <v>830.9</v>
      </c>
      <c r="L723" s="52">
        <f t="shared" si="31"/>
        <v>0</v>
      </c>
      <c r="M723" s="52">
        <v>0</v>
      </c>
      <c r="N723" s="52">
        <v>0</v>
      </c>
      <c r="O723" s="52">
        <v>0</v>
      </c>
      <c r="P723" s="52">
        <v>0</v>
      </c>
      <c r="Q723" s="52">
        <v>830.9</v>
      </c>
      <c r="R723" s="52">
        <v>0</v>
      </c>
      <c r="S723" s="52">
        <v>0</v>
      </c>
      <c r="T723" s="52">
        <v>0</v>
      </c>
      <c r="U723" s="52">
        <v>0</v>
      </c>
      <c r="V723" s="52">
        <v>0</v>
      </c>
      <c r="W723" s="52">
        <v>0</v>
      </c>
      <c r="X723" s="52">
        <v>0</v>
      </c>
      <c r="Y723" s="52">
        <v>0</v>
      </c>
      <c r="Z723" s="52">
        <v>0</v>
      </c>
      <c r="AA723" s="52">
        <v>0</v>
      </c>
      <c r="AB723" s="52">
        <v>313.3</v>
      </c>
      <c r="AC723" s="52">
        <v>0</v>
      </c>
      <c r="AD723" s="52">
        <v>0</v>
      </c>
    </row>
    <row r="724" spans="1:30">
      <c r="A724" s="137"/>
      <c r="B724" s="137"/>
      <c r="C724" s="137"/>
      <c r="D724" s="137"/>
      <c r="E724" s="51" t="s">
        <v>204</v>
      </c>
      <c r="F724" s="52">
        <f t="shared" si="32"/>
        <v>2796.9</v>
      </c>
      <c r="G724" s="52">
        <f t="shared" si="31"/>
        <v>2545.6</v>
      </c>
      <c r="H724" s="52">
        <f t="shared" si="31"/>
        <v>0</v>
      </c>
      <c r="I724" s="52">
        <f t="shared" si="31"/>
        <v>2545.6</v>
      </c>
      <c r="J724" s="52">
        <f t="shared" si="31"/>
        <v>68.8</v>
      </c>
      <c r="K724" s="52">
        <f t="shared" si="31"/>
        <v>182.5</v>
      </c>
      <c r="L724" s="52">
        <f t="shared" si="31"/>
        <v>0</v>
      </c>
      <c r="M724" s="52">
        <v>0</v>
      </c>
      <c r="N724" s="52">
        <v>0</v>
      </c>
      <c r="O724" s="52">
        <v>0</v>
      </c>
      <c r="P724" s="52">
        <v>0</v>
      </c>
      <c r="Q724" s="52">
        <v>182.5</v>
      </c>
      <c r="R724" s="52">
        <v>0</v>
      </c>
      <c r="S724" s="52">
        <v>0</v>
      </c>
      <c r="T724" s="52">
        <v>0</v>
      </c>
      <c r="U724" s="52">
        <v>0</v>
      </c>
      <c r="V724" s="52">
        <v>0</v>
      </c>
      <c r="W724" s="52">
        <v>0</v>
      </c>
      <c r="X724" s="52">
        <v>0</v>
      </c>
      <c r="Y724" s="52">
        <v>2545.6</v>
      </c>
      <c r="Z724" s="52">
        <v>0</v>
      </c>
      <c r="AA724" s="52">
        <v>2545.6</v>
      </c>
      <c r="AB724" s="52">
        <v>68.8</v>
      </c>
      <c r="AC724" s="52">
        <v>0</v>
      </c>
      <c r="AD724" s="52">
        <v>0</v>
      </c>
    </row>
    <row r="725" spans="1:30">
      <c r="A725" s="137"/>
      <c r="B725" s="137"/>
      <c r="C725" s="137"/>
      <c r="D725" s="137"/>
      <c r="E725" s="51" t="s">
        <v>55</v>
      </c>
      <c r="F725" s="52">
        <f t="shared" si="32"/>
        <v>8476.1</v>
      </c>
      <c r="G725" s="52">
        <f t="shared" si="31"/>
        <v>0</v>
      </c>
      <c r="H725" s="52">
        <f t="shared" si="31"/>
        <v>0</v>
      </c>
      <c r="I725" s="52">
        <f t="shared" si="31"/>
        <v>0</v>
      </c>
      <c r="J725" s="52">
        <f t="shared" si="31"/>
        <v>2320.9</v>
      </c>
      <c r="K725" s="52">
        <f t="shared" si="31"/>
        <v>6155.2</v>
      </c>
      <c r="L725" s="52">
        <f t="shared" si="31"/>
        <v>0</v>
      </c>
      <c r="M725" s="52">
        <v>0</v>
      </c>
      <c r="N725" s="52">
        <v>0</v>
      </c>
      <c r="O725" s="52">
        <v>0</v>
      </c>
      <c r="P725" s="52">
        <v>0</v>
      </c>
      <c r="Q725" s="52">
        <v>6155.2</v>
      </c>
      <c r="R725" s="52">
        <v>0</v>
      </c>
      <c r="S725" s="52">
        <v>0</v>
      </c>
      <c r="T725" s="52">
        <v>0</v>
      </c>
      <c r="U725" s="52">
        <v>0</v>
      </c>
      <c r="V725" s="52">
        <v>0</v>
      </c>
      <c r="W725" s="52">
        <v>0</v>
      </c>
      <c r="X725" s="52">
        <v>0</v>
      </c>
      <c r="Y725" s="52">
        <v>0</v>
      </c>
      <c r="Z725" s="52">
        <v>0</v>
      </c>
      <c r="AA725" s="52">
        <v>0</v>
      </c>
      <c r="AB725" s="52">
        <v>2320.9</v>
      </c>
      <c r="AC725" s="52">
        <v>0</v>
      </c>
      <c r="AD725" s="52">
        <v>0</v>
      </c>
    </row>
    <row r="726" spans="1:30">
      <c r="A726" s="137"/>
      <c r="B726" s="137"/>
      <c r="C726" s="137"/>
      <c r="D726" s="137" t="s">
        <v>154</v>
      </c>
      <c r="E726" s="51" t="s">
        <v>58</v>
      </c>
      <c r="F726" s="52">
        <f t="shared" si="32"/>
        <v>2896</v>
      </c>
      <c r="G726" s="52">
        <f t="shared" si="31"/>
        <v>0</v>
      </c>
      <c r="H726" s="52">
        <f t="shared" si="31"/>
        <v>0</v>
      </c>
      <c r="I726" s="52">
        <f t="shared" si="31"/>
        <v>0</v>
      </c>
      <c r="J726" s="52">
        <f t="shared" si="31"/>
        <v>792.9</v>
      </c>
      <c r="K726" s="52">
        <f t="shared" si="31"/>
        <v>2103.1</v>
      </c>
      <c r="L726" s="52">
        <f t="shared" si="31"/>
        <v>0</v>
      </c>
      <c r="M726" s="52">
        <v>0</v>
      </c>
      <c r="N726" s="52">
        <v>0</v>
      </c>
      <c r="O726" s="52">
        <v>0</v>
      </c>
      <c r="P726" s="52">
        <v>0</v>
      </c>
      <c r="Q726" s="52">
        <v>2103.1</v>
      </c>
      <c r="R726" s="52">
        <v>0</v>
      </c>
      <c r="S726" s="52">
        <v>0</v>
      </c>
      <c r="T726" s="52">
        <v>0</v>
      </c>
      <c r="U726" s="52">
        <v>0</v>
      </c>
      <c r="V726" s="52">
        <v>0</v>
      </c>
      <c r="W726" s="52">
        <v>0</v>
      </c>
      <c r="X726" s="52">
        <v>0</v>
      </c>
      <c r="Y726" s="52">
        <v>0</v>
      </c>
      <c r="Z726" s="52">
        <v>0</v>
      </c>
      <c r="AA726" s="52">
        <v>0</v>
      </c>
      <c r="AB726" s="52">
        <v>792.9</v>
      </c>
      <c r="AC726" s="52">
        <v>0</v>
      </c>
      <c r="AD726" s="52">
        <v>0</v>
      </c>
    </row>
    <row r="727" spans="1:30">
      <c r="A727" s="137"/>
      <c r="B727" s="137"/>
      <c r="C727" s="137"/>
      <c r="D727" s="137"/>
      <c r="E727" s="51" t="s">
        <v>205</v>
      </c>
      <c r="F727" s="52">
        <f t="shared" si="32"/>
        <v>1004.7</v>
      </c>
      <c r="G727" s="52">
        <f t="shared" si="31"/>
        <v>0</v>
      </c>
      <c r="H727" s="52">
        <f t="shared" si="31"/>
        <v>0</v>
      </c>
      <c r="I727" s="52">
        <f t="shared" si="31"/>
        <v>0</v>
      </c>
      <c r="J727" s="52">
        <f t="shared" si="31"/>
        <v>275.10000000000002</v>
      </c>
      <c r="K727" s="52">
        <f t="shared" si="31"/>
        <v>729.6</v>
      </c>
      <c r="L727" s="52">
        <f t="shared" si="31"/>
        <v>0</v>
      </c>
      <c r="M727" s="52">
        <v>0</v>
      </c>
      <c r="N727" s="52">
        <v>0</v>
      </c>
      <c r="O727" s="52">
        <v>0</v>
      </c>
      <c r="P727" s="52">
        <v>0</v>
      </c>
      <c r="Q727" s="52">
        <v>729.6</v>
      </c>
      <c r="R727" s="52">
        <v>0</v>
      </c>
      <c r="S727" s="52">
        <v>0</v>
      </c>
      <c r="T727" s="52">
        <v>0</v>
      </c>
      <c r="U727" s="52">
        <v>0</v>
      </c>
      <c r="V727" s="52">
        <v>0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275.10000000000002</v>
      </c>
      <c r="AC727" s="52">
        <v>0</v>
      </c>
      <c r="AD727" s="52">
        <v>0</v>
      </c>
    </row>
    <row r="728" spans="1:30">
      <c r="A728" s="137"/>
      <c r="B728" s="137"/>
      <c r="C728" s="137"/>
      <c r="D728" s="137"/>
      <c r="E728" s="51" t="s">
        <v>206</v>
      </c>
      <c r="F728" s="52">
        <f t="shared" si="32"/>
        <v>928.7</v>
      </c>
      <c r="G728" s="52">
        <f t="shared" si="31"/>
        <v>0</v>
      </c>
      <c r="H728" s="52">
        <f t="shared" si="31"/>
        <v>0</v>
      </c>
      <c r="I728" s="52">
        <f t="shared" si="31"/>
        <v>0</v>
      </c>
      <c r="J728" s="52">
        <f t="shared" si="31"/>
        <v>254.3</v>
      </c>
      <c r="K728" s="52">
        <f t="shared" si="31"/>
        <v>674.4</v>
      </c>
      <c r="L728" s="52">
        <f t="shared" si="31"/>
        <v>0</v>
      </c>
      <c r="M728" s="52">
        <v>0</v>
      </c>
      <c r="N728" s="52">
        <v>0</v>
      </c>
      <c r="O728" s="52">
        <v>0</v>
      </c>
      <c r="P728" s="52">
        <v>0</v>
      </c>
      <c r="Q728" s="52">
        <v>674.4</v>
      </c>
      <c r="R728" s="52">
        <v>0</v>
      </c>
      <c r="S728" s="52">
        <v>0</v>
      </c>
      <c r="T728" s="52">
        <v>0</v>
      </c>
      <c r="U728" s="52">
        <v>0</v>
      </c>
      <c r="V728" s="52">
        <v>0</v>
      </c>
      <c r="W728" s="52">
        <v>0</v>
      </c>
      <c r="X728" s="52">
        <v>0</v>
      </c>
      <c r="Y728" s="52">
        <v>0</v>
      </c>
      <c r="Z728" s="52">
        <v>0</v>
      </c>
      <c r="AA728" s="52">
        <v>0</v>
      </c>
      <c r="AB728" s="52">
        <v>254.3</v>
      </c>
      <c r="AC728" s="52">
        <v>0</v>
      </c>
      <c r="AD728" s="52">
        <v>0</v>
      </c>
    </row>
    <row r="729" spans="1:30">
      <c r="A729" s="137"/>
      <c r="B729" s="137"/>
      <c r="C729" s="137"/>
      <c r="D729" s="137"/>
      <c r="E729" s="51" t="s">
        <v>207</v>
      </c>
      <c r="F729" s="52">
        <f t="shared" si="32"/>
        <v>85.2</v>
      </c>
      <c r="G729" s="52">
        <f t="shared" si="31"/>
        <v>0</v>
      </c>
      <c r="H729" s="52">
        <f t="shared" si="31"/>
        <v>0</v>
      </c>
      <c r="I729" s="52">
        <f t="shared" si="31"/>
        <v>0</v>
      </c>
      <c r="J729" s="52">
        <f t="shared" si="31"/>
        <v>23.3</v>
      </c>
      <c r="K729" s="52">
        <f t="shared" si="31"/>
        <v>61.9</v>
      </c>
      <c r="L729" s="52">
        <f t="shared" si="31"/>
        <v>0</v>
      </c>
      <c r="M729" s="52">
        <v>0</v>
      </c>
      <c r="N729" s="52">
        <v>0</v>
      </c>
      <c r="O729" s="52">
        <v>0</v>
      </c>
      <c r="P729" s="52">
        <v>0</v>
      </c>
      <c r="Q729" s="52">
        <v>61.9</v>
      </c>
      <c r="R729" s="52">
        <v>0</v>
      </c>
      <c r="S729" s="52">
        <v>0</v>
      </c>
      <c r="T729" s="52">
        <v>0</v>
      </c>
      <c r="U729" s="52">
        <v>0</v>
      </c>
      <c r="V729" s="52">
        <v>0</v>
      </c>
      <c r="W729" s="52">
        <v>0</v>
      </c>
      <c r="X729" s="52">
        <v>0</v>
      </c>
      <c r="Y729" s="52">
        <v>0</v>
      </c>
      <c r="Z729" s="52">
        <v>0</v>
      </c>
      <c r="AA729" s="52">
        <v>0</v>
      </c>
      <c r="AB729" s="52">
        <v>23.3</v>
      </c>
      <c r="AC729" s="52">
        <v>0</v>
      </c>
      <c r="AD729" s="52">
        <v>0</v>
      </c>
    </row>
    <row r="730" spans="1:30" ht="31.2">
      <c r="A730" s="137"/>
      <c r="B730" s="137"/>
      <c r="C730" s="137"/>
      <c r="D730" s="137"/>
      <c r="E730" s="51" t="s">
        <v>208</v>
      </c>
      <c r="F730" s="52">
        <f t="shared" si="32"/>
        <v>61.400000000000006</v>
      </c>
      <c r="G730" s="52">
        <f t="shared" si="31"/>
        <v>0</v>
      </c>
      <c r="H730" s="52">
        <f t="shared" si="31"/>
        <v>0</v>
      </c>
      <c r="I730" s="52">
        <f t="shared" si="31"/>
        <v>0</v>
      </c>
      <c r="J730" s="52">
        <f t="shared" si="31"/>
        <v>16.8</v>
      </c>
      <c r="K730" s="52">
        <f t="shared" si="31"/>
        <v>44.6</v>
      </c>
      <c r="L730" s="52">
        <f t="shared" si="31"/>
        <v>0</v>
      </c>
      <c r="M730" s="52">
        <v>0</v>
      </c>
      <c r="N730" s="52">
        <v>0</v>
      </c>
      <c r="O730" s="52">
        <v>0</v>
      </c>
      <c r="P730" s="52">
        <v>0</v>
      </c>
      <c r="Q730" s="52">
        <v>44.6</v>
      </c>
      <c r="R730" s="52">
        <v>0</v>
      </c>
      <c r="S730" s="52">
        <v>0</v>
      </c>
      <c r="T730" s="52">
        <v>0</v>
      </c>
      <c r="U730" s="52">
        <v>0</v>
      </c>
      <c r="V730" s="52">
        <v>0</v>
      </c>
      <c r="W730" s="52">
        <v>0</v>
      </c>
      <c r="X730" s="52">
        <v>0</v>
      </c>
      <c r="Y730" s="52">
        <v>0</v>
      </c>
      <c r="Z730" s="52">
        <v>0</v>
      </c>
      <c r="AA730" s="52">
        <v>0</v>
      </c>
      <c r="AB730" s="52">
        <v>16.8</v>
      </c>
      <c r="AC730" s="52">
        <v>0</v>
      </c>
      <c r="AD730" s="52">
        <v>0</v>
      </c>
    </row>
    <row r="731" spans="1:30">
      <c r="A731" s="137"/>
      <c r="B731" s="137"/>
      <c r="C731" s="137"/>
      <c r="D731" s="137"/>
      <c r="E731" s="51" t="s">
        <v>209</v>
      </c>
      <c r="F731" s="52">
        <f t="shared" si="32"/>
        <v>0</v>
      </c>
      <c r="G731" s="52">
        <f t="shared" si="31"/>
        <v>0</v>
      </c>
      <c r="H731" s="52">
        <f t="shared" si="31"/>
        <v>0</v>
      </c>
      <c r="I731" s="52">
        <f t="shared" si="31"/>
        <v>0</v>
      </c>
      <c r="J731" s="52">
        <f t="shared" si="31"/>
        <v>0</v>
      </c>
      <c r="K731" s="52">
        <f t="shared" si="31"/>
        <v>0</v>
      </c>
      <c r="L731" s="52">
        <f t="shared" si="31"/>
        <v>0</v>
      </c>
      <c r="M731" s="52">
        <v>0</v>
      </c>
      <c r="N731" s="52">
        <v>0</v>
      </c>
      <c r="O731" s="52">
        <v>0</v>
      </c>
      <c r="P731" s="52">
        <v>0</v>
      </c>
      <c r="Q731" s="52">
        <v>0</v>
      </c>
      <c r="R731" s="52">
        <v>0</v>
      </c>
      <c r="S731" s="52">
        <v>0</v>
      </c>
      <c r="T731" s="52">
        <v>0</v>
      </c>
      <c r="U731" s="52">
        <v>0</v>
      </c>
      <c r="V731" s="52">
        <v>0</v>
      </c>
      <c r="W731" s="52">
        <v>0</v>
      </c>
      <c r="X731" s="52">
        <v>0</v>
      </c>
      <c r="Y731" s="52">
        <v>0</v>
      </c>
      <c r="Z731" s="52">
        <v>0</v>
      </c>
      <c r="AA731" s="52">
        <v>0</v>
      </c>
      <c r="AB731" s="52">
        <v>0</v>
      </c>
      <c r="AC731" s="52">
        <v>0</v>
      </c>
      <c r="AD731" s="52">
        <v>0</v>
      </c>
    </row>
    <row r="732" spans="1:30">
      <c r="A732" s="137"/>
      <c r="B732" s="137"/>
      <c r="C732" s="137"/>
      <c r="D732" s="137"/>
      <c r="E732" s="51" t="s">
        <v>55</v>
      </c>
      <c r="F732" s="52">
        <f t="shared" si="32"/>
        <v>816</v>
      </c>
      <c r="G732" s="52">
        <f t="shared" si="31"/>
        <v>0</v>
      </c>
      <c r="H732" s="52">
        <f t="shared" si="31"/>
        <v>0</v>
      </c>
      <c r="I732" s="52">
        <f t="shared" si="31"/>
        <v>0</v>
      </c>
      <c r="J732" s="52">
        <f t="shared" si="31"/>
        <v>223.4</v>
      </c>
      <c r="K732" s="52">
        <f t="shared" si="31"/>
        <v>592.6</v>
      </c>
      <c r="L732" s="52">
        <f t="shared" si="31"/>
        <v>0</v>
      </c>
      <c r="M732" s="52">
        <v>0</v>
      </c>
      <c r="N732" s="52">
        <v>0</v>
      </c>
      <c r="O732" s="52">
        <v>0</v>
      </c>
      <c r="P732" s="52">
        <v>0</v>
      </c>
      <c r="Q732" s="52">
        <v>592.6</v>
      </c>
      <c r="R732" s="52">
        <v>0</v>
      </c>
      <c r="S732" s="52">
        <v>0</v>
      </c>
      <c r="T732" s="52">
        <v>0</v>
      </c>
      <c r="U732" s="52">
        <v>0</v>
      </c>
      <c r="V732" s="52">
        <v>0</v>
      </c>
      <c r="W732" s="52">
        <v>0</v>
      </c>
      <c r="X732" s="52">
        <v>0</v>
      </c>
      <c r="Y732" s="52">
        <v>0</v>
      </c>
      <c r="Z732" s="52">
        <v>0</v>
      </c>
      <c r="AA732" s="52">
        <v>0</v>
      </c>
      <c r="AB732" s="52">
        <v>223.4</v>
      </c>
      <c r="AC732" s="52">
        <v>0</v>
      </c>
      <c r="AD732" s="52">
        <v>0</v>
      </c>
    </row>
    <row r="733" spans="1:30" ht="62.4">
      <c r="A733" s="137"/>
      <c r="B733" s="137"/>
      <c r="C733" s="137"/>
      <c r="D733" s="51" t="s">
        <v>210</v>
      </c>
      <c r="E733" s="51" t="s">
        <v>233</v>
      </c>
      <c r="F733" s="52">
        <f t="shared" si="32"/>
        <v>24.1</v>
      </c>
      <c r="G733" s="52">
        <f t="shared" si="31"/>
        <v>0</v>
      </c>
      <c r="H733" s="52">
        <f t="shared" si="31"/>
        <v>0</v>
      </c>
      <c r="I733" s="52">
        <f t="shared" si="31"/>
        <v>0</v>
      </c>
      <c r="J733" s="52">
        <f t="shared" si="31"/>
        <v>6.6</v>
      </c>
      <c r="K733" s="52">
        <f t="shared" si="31"/>
        <v>17.5</v>
      </c>
      <c r="L733" s="52">
        <f t="shared" si="31"/>
        <v>0</v>
      </c>
      <c r="M733" s="52">
        <v>0</v>
      </c>
      <c r="N733" s="52">
        <v>0</v>
      </c>
      <c r="O733" s="52">
        <v>0</v>
      </c>
      <c r="P733" s="52">
        <v>0</v>
      </c>
      <c r="Q733" s="52">
        <v>17.5</v>
      </c>
      <c r="R733" s="52">
        <v>0</v>
      </c>
      <c r="S733" s="52">
        <v>0</v>
      </c>
      <c r="T733" s="52">
        <v>0</v>
      </c>
      <c r="U733" s="52">
        <v>0</v>
      </c>
      <c r="V733" s="52">
        <v>0</v>
      </c>
      <c r="W733" s="52">
        <v>0</v>
      </c>
      <c r="X733" s="52">
        <v>0</v>
      </c>
      <c r="Y733" s="52">
        <v>0</v>
      </c>
      <c r="Z733" s="52">
        <v>0</v>
      </c>
      <c r="AA733" s="52">
        <v>0</v>
      </c>
      <c r="AB733" s="52">
        <v>6.6</v>
      </c>
      <c r="AC733" s="52">
        <v>0</v>
      </c>
      <c r="AD733" s="52">
        <v>0</v>
      </c>
    </row>
    <row r="734" spans="1:30">
      <c r="A734" s="137"/>
      <c r="B734" s="137"/>
      <c r="C734" s="137"/>
      <c r="D734" s="137" t="s">
        <v>211</v>
      </c>
      <c r="E734" s="137" t="s">
        <v>197</v>
      </c>
      <c r="F734" s="52">
        <f t="shared" si="32"/>
        <v>0</v>
      </c>
      <c r="G734" s="52">
        <f t="shared" si="31"/>
        <v>0</v>
      </c>
      <c r="H734" s="52">
        <f t="shared" si="31"/>
        <v>0</v>
      </c>
      <c r="I734" s="52">
        <f t="shared" si="31"/>
        <v>0</v>
      </c>
      <c r="J734" s="52">
        <f t="shared" si="31"/>
        <v>0</v>
      </c>
      <c r="K734" s="52">
        <f t="shared" si="31"/>
        <v>0</v>
      </c>
      <c r="L734" s="52">
        <f t="shared" si="31"/>
        <v>0</v>
      </c>
      <c r="M734" s="52">
        <v>0</v>
      </c>
      <c r="N734" s="52">
        <v>0</v>
      </c>
      <c r="O734" s="52">
        <v>0</v>
      </c>
      <c r="P734" s="52">
        <v>0</v>
      </c>
      <c r="Q734" s="52">
        <v>0</v>
      </c>
      <c r="R734" s="52">
        <v>0</v>
      </c>
      <c r="S734" s="52">
        <v>0</v>
      </c>
      <c r="T734" s="52">
        <v>0</v>
      </c>
      <c r="U734" s="52">
        <v>0</v>
      </c>
      <c r="V734" s="52">
        <v>0</v>
      </c>
      <c r="W734" s="52">
        <v>0</v>
      </c>
      <c r="X734" s="52">
        <v>0</v>
      </c>
      <c r="Y734" s="52">
        <v>0</v>
      </c>
      <c r="Z734" s="52">
        <v>0</v>
      </c>
      <c r="AA734" s="52">
        <v>0</v>
      </c>
      <c r="AB734" s="52">
        <v>0</v>
      </c>
      <c r="AC734" s="52">
        <v>0</v>
      </c>
      <c r="AD734" s="52">
        <v>0</v>
      </c>
    </row>
    <row r="735" spans="1:30">
      <c r="A735" s="137"/>
      <c r="B735" s="137"/>
      <c r="C735" s="137" t="s">
        <v>212</v>
      </c>
      <c r="D735" s="137" t="s">
        <v>58</v>
      </c>
      <c r="E735" s="137" t="s">
        <v>197</v>
      </c>
      <c r="F735" s="52">
        <f t="shared" si="32"/>
        <v>17239.900000000001</v>
      </c>
      <c r="G735" s="52">
        <f t="shared" si="31"/>
        <v>17239.900000000001</v>
      </c>
      <c r="H735" s="52">
        <f t="shared" si="31"/>
        <v>17239.900000000001</v>
      </c>
      <c r="I735" s="52">
        <f t="shared" si="31"/>
        <v>0</v>
      </c>
      <c r="J735" s="52">
        <f t="shared" si="31"/>
        <v>0</v>
      </c>
      <c r="K735" s="52">
        <f t="shared" si="31"/>
        <v>0</v>
      </c>
      <c r="L735" s="52">
        <f t="shared" si="31"/>
        <v>0</v>
      </c>
      <c r="M735" s="52">
        <v>8561.6</v>
      </c>
      <c r="N735" s="52">
        <v>8561.6</v>
      </c>
      <c r="O735" s="52">
        <v>0</v>
      </c>
      <c r="P735" s="52">
        <v>0</v>
      </c>
      <c r="Q735" s="52">
        <v>0</v>
      </c>
      <c r="R735" s="52">
        <v>0</v>
      </c>
      <c r="S735" s="52">
        <v>0</v>
      </c>
      <c r="T735" s="52">
        <v>0</v>
      </c>
      <c r="U735" s="52">
        <v>0</v>
      </c>
      <c r="V735" s="52">
        <v>0</v>
      </c>
      <c r="W735" s="52">
        <v>0</v>
      </c>
      <c r="X735" s="52">
        <v>0</v>
      </c>
      <c r="Y735" s="52">
        <v>8678.2999999999993</v>
      </c>
      <c r="Z735" s="52">
        <v>8678.2999999999993</v>
      </c>
      <c r="AA735" s="52">
        <v>0</v>
      </c>
      <c r="AB735" s="52">
        <v>0</v>
      </c>
      <c r="AC735" s="52">
        <v>0</v>
      </c>
      <c r="AD735" s="52">
        <v>0</v>
      </c>
    </row>
    <row r="736" spans="1:30">
      <c r="A736" s="137"/>
      <c r="B736" s="137"/>
      <c r="C736" s="137"/>
      <c r="D736" s="137" t="s">
        <v>199</v>
      </c>
      <c r="E736" s="51" t="s">
        <v>213</v>
      </c>
      <c r="F736" s="52">
        <f t="shared" si="32"/>
        <v>7</v>
      </c>
      <c r="G736" s="52">
        <f t="shared" si="31"/>
        <v>7</v>
      </c>
      <c r="H736" s="52">
        <f t="shared" si="31"/>
        <v>7</v>
      </c>
      <c r="I736" s="52">
        <f t="shared" si="31"/>
        <v>0</v>
      </c>
      <c r="J736" s="52">
        <f t="shared" si="31"/>
        <v>0</v>
      </c>
      <c r="K736" s="52">
        <f t="shared" si="31"/>
        <v>0</v>
      </c>
      <c r="L736" s="52">
        <f t="shared" si="31"/>
        <v>0</v>
      </c>
      <c r="M736" s="52">
        <v>0</v>
      </c>
      <c r="N736" s="52">
        <v>0</v>
      </c>
      <c r="O736" s="52">
        <v>0</v>
      </c>
      <c r="P736" s="52">
        <v>0</v>
      </c>
      <c r="Q736" s="52">
        <v>0</v>
      </c>
      <c r="R736" s="52">
        <v>0</v>
      </c>
      <c r="S736" s="52">
        <v>0</v>
      </c>
      <c r="T736" s="52">
        <v>0</v>
      </c>
      <c r="U736" s="52">
        <v>0</v>
      </c>
      <c r="V736" s="52">
        <v>0</v>
      </c>
      <c r="W736" s="52">
        <v>0</v>
      </c>
      <c r="X736" s="52">
        <v>0</v>
      </c>
      <c r="Y736" s="52">
        <v>7</v>
      </c>
      <c r="Z736" s="52">
        <v>7</v>
      </c>
      <c r="AA736" s="52">
        <v>0</v>
      </c>
      <c r="AB736" s="52">
        <v>0</v>
      </c>
      <c r="AC736" s="52">
        <v>0</v>
      </c>
      <c r="AD736" s="52">
        <v>0</v>
      </c>
    </row>
    <row r="737" spans="1:30">
      <c r="A737" s="137"/>
      <c r="B737" s="137"/>
      <c r="C737" s="137"/>
      <c r="D737" s="137"/>
      <c r="E737" s="51" t="s">
        <v>55</v>
      </c>
      <c r="F737" s="52">
        <f t="shared" si="32"/>
        <v>2845</v>
      </c>
      <c r="G737" s="52">
        <f t="shared" si="31"/>
        <v>2845</v>
      </c>
      <c r="H737" s="52">
        <f t="shared" si="31"/>
        <v>2845</v>
      </c>
      <c r="I737" s="52">
        <f t="shared" si="31"/>
        <v>0</v>
      </c>
      <c r="J737" s="52">
        <f t="shared" si="31"/>
        <v>0</v>
      </c>
      <c r="K737" s="52">
        <f t="shared" si="31"/>
        <v>0</v>
      </c>
      <c r="L737" s="52">
        <f t="shared" si="31"/>
        <v>0</v>
      </c>
      <c r="M737" s="52">
        <v>619.29999999999995</v>
      </c>
      <c r="N737" s="52">
        <v>619.29999999999995</v>
      </c>
      <c r="O737" s="52">
        <v>0</v>
      </c>
      <c r="P737" s="52">
        <v>0</v>
      </c>
      <c r="Q737" s="52">
        <v>0</v>
      </c>
      <c r="R737" s="52">
        <v>0</v>
      </c>
      <c r="S737" s="52">
        <v>0</v>
      </c>
      <c r="T737" s="52">
        <v>0</v>
      </c>
      <c r="U737" s="52">
        <v>0</v>
      </c>
      <c r="V737" s="52">
        <v>0</v>
      </c>
      <c r="W737" s="52">
        <v>0</v>
      </c>
      <c r="X737" s="52">
        <v>0</v>
      </c>
      <c r="Y737" s="52">
        <v>2225.6999999999998</v>
      </c>
      <c r="Z737" s="52">
        <v>2225.6999999999998</v>
      </c>
      <c r="AA737" s="52">
        <v>0</v>
      </c>
      <c r="AB737" s="52">
        <v>0</v>
      </c>
      <c r="AC737" s="52">
        <v>0</v>
      </c>
      <c r="AD737" s="52">
        <v>0</v>
      </c>
    </row>
    <row r="738" spans="1:30">
      <c r="A738" s="137"/>
      <c r="B738" s="137"/>
      <c r="C738" s="137"/>
      <c r="D738" s="137" t="s">
        <v>112</v>
      </c>
      <c r="E738" s="137" t="s">
        <v>197</v>
      </c>
      <c r="F738" s="52">
        <f t="shared" si="32"/>
        <v>119.8</v>
      </c>
      <c r="G738" s="52">
        <f t="shared" si="31"/>
        <v>119.8</v>
      </c>
      <c r="H738" s="52">
        <f t="shared" si="31"/>
        <v>119.8</v>
      </c>
      <c r="I738" s="52">
        <f t="shared" si="31"/>
        <v>0</v>
      </c>
      <c r="J738" s="52">
        <f t="shared" si="31"/>
        <v>0</v>
      </c>
      <c r="K738" s="52">
        <f t="shared" si="31"/>
        <v>0</v>
      </c>
      <c r="L738" s="52">
        <f t="shared" si="31"/>
        <v>0</v>
      </c>
      <c r="M738" s="52">
        <v>119.8</v>
      </c>
      <c r="N738" s="52">
        <v>119.8</v>
      </c>
      <c r="O738" s="52">
        <v>0</v>
      </c>
      <c r="P738" s="52">
        <v>0</v>
      </c>
      <c r="Q738" s="52">
        <v>0</v>
      </c>
      <c r="R738" s="52">
        <v>0</v>
      </c>
      <c r="S738" s="52">
        <v>0</v>
      </c>
      <c r="T738" s="52">
        <v>0</v>
      </c>
      <c r="U738" s="52">
        <v>0</v>
      </c>
      <c r="V738" s="52">
        <v>0</v>
      </c>
      <c r="W738" s="52">
        <v>0</v>
      </c>
      <c r="X738" s="52">
        <v>0</v>
      </c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0</v>
      </c>
    </row>
    <row r="739" spans="1:30">
      <c r="A739" s="137"/>
      <c r="B739" s="137"/>
      <c r="C739" s="137"/>
      <c r="D739" s="137" t="s">
        <v>194</v>
      </c>
      <c r="E739" s="137" t="s">
        <v>197</v>
      </c>
      <c r="F739" s="52">
        <f t="shared" si="32"/>
        <v>366.5</v>
      </c>
      <c r="G739" s="52">
        <f t="shared" si="31"/>
        <v>366.5</v>
      </c>
      <c r="H739" s="52">
        <f t="shared" si="31"/>
        <v>366.5</v>
      </c>
      <c r="I739" s="52">
        <f t="shared" si="31"/>
        <v>0</v>
      </c>
      <c r="J739" s="52">
        <f t="shared" si="31"/>
        <v>0</v>
      </c>
      <c r="K739" s="52">
        <f t="shared" si="31"/>
        <v>0</v>
      </c>
      <c r="L739" s="52">
        <f t="shared" si="31"/>
        <v>0</v>
      </c>
      <c r="M739" s="52">
        <v>34</v>
      </c>
      <c r="N739" s="52">
        <v>34</v>
      </c>
      <c r="O739" s="52">
        <v>0</v>
      </c>
      <c r="P739" s="52">
        <v>0</v>
      </c>
      <c r="Q739" s="52">
        <v>0</v>
      </c>
      <c r="R739" s="52">
        <v>0</v>
      </c>
      <c r="S739" s="52">
        <v>0</v>
      </c>
      <c r="T739" s="52">
        <v>0</v>
      </c>
      <c r="U739" s="52">
        <v>0</v>
      </c>
      <c r="V739" s="52">
        <v>0</v>
      </c>
      <c r="W739" s="52">
        <v>0</v>
      </c>
      <c r="X739" s="52">
        <v>0</v>
      </c>
      <c r="Y739" s="52">
        <v>332.5</v>
      </c>
      <c r="Z739" s="52">
        <v>332.5</v>
      </c>
      <c r="AA739" s="52">
        <v>0</v>
      </c>
      <c r="AB739" s="52">
        <v>0</v>
      </c>
      <c r="AC739" s="52">
        <v>0</v>
      </c>
      <c r="AD739" s="52">
        <v>0</v>
      </c>
    </row>
    <row r="740" spans="1:30">
      <c r="A740" s="137"/>
      <c r="B740" s="137"/>
      <c r="C740" s="137"/>
      <c r="D740" s="137" t="s">
        <v>200</v>
      </c>
      <c r="E740" s="51" t="s">
        <v>214</v>
      </c>
      <c r="F740" s="52">
        <f t="shared" si="32"/>
        <v>6240.6</v>
      </c>
      <c r="G740" s="52">
        <f t="shared" si="31"/>
        <v>6240.6</v>
      </c>
      <c r="H740" s="52">
        <f t="shared" si="31"/>
        <v>6240.6</v>
      </c>
      <c r="I740" s="52">
        <f t="shared" si="31"/>
        <v>0</v>
      </c>
      <c r="J740" s="52">
        <f t="shared" si="31"/>
        <v>0</v>
      </c>
      <c r="K740" s="52">
        <f t="shared" si="31"/>
        <v>0</v>
      </c>
      <c r="L740" s="52">
        <f t="shared" si="31"/>
        <v>0</v>
      </c>
      <c r="M740" s="52">
        <v>5876.5</v>
      </c>
      <c r="N740" s="52">
        <v>5876.5</v>
      </c>
      <c r="O740" s="52">
        <v>0</v>
      </c>
      <c r="P740" s="52">
        <v>0</v>
      </c>
      <c r="Q740" s="52">
        <v>0</v>
      </c>
      <c r="R740" s="52">
        <v>0</v>
      </c>
      <c r="S740" s="52">
        <v>0</v>
      </c>
      <c r="T740" s="52">
        <v>0</v>
      </c>
      <c r="U740" s="52">
        <v>0</v>
      </c>
      <c r="V740" s="52">
        <v>0</v>
      </c>
      <c r="W740" s="52">
        <v>0</v>
      </c>
      <c r="X740" s="52">
        <v>0</v>
      </c>
      <c r="Y740" s="52">
        <v>364.1</v>
      </c>
      <c r="Z740" s="52">
        <v>364.1</v>
      </c>
      <c r="AA740" s="52">
        <v>0</v>
      </c>
      <c r="AB740" s="52">
        <v>0</v>
      </c>
      <c r="AC740" s="52">
        <v>0</v>
      </c>
      <c r="AD740" s="52">
        <v>0</v>
      </c>
    </row>
    <row r="741" spans="1:30" ht="31.2">
      <c r="A741" s="137"/>
      <c r="B741" s="137"/>
      <c r="C741" s="137"/>
      <c r="D741" s="137"/>
      <c r="E741" s="51" t="s">
        <v>215</v>
      </c>
      <c r="F741" s="52">
        <f t="shared" si="32"/>
        <v>318</v>
      </c>
      <c r="G741" s="52">
        <f t="shared" si="31"/>
        <v>318</v>
      </c>
      <c r="H741" s="52">
        <f t="shared" si="31"/>
        <v>318</v>
      </c>
      <c r="I741" s="52">
        <f t="shared" si="31"/>
        <v>0</v>
      </c>
      <c r="J741" s="52">
        <f t="shared" si="31"/>
        <v>0</v>
      </c>
      <c r="K741" s="52">
        <f t="shared" si="31"/>
        <v>0</v>
      </c>
      <c r="L741" s="52">
        <f t="shared" si="31"/>
        <v>0</v>
      </c>
      <c r="M741" s="52">
        <v>151</v>
      </c>
      <c r="N741" s="52">
        <v>151</v>
      </c>
      <c r="O741" s="52">
        <v>0</v>
      </c>
      <c r="P741" s="52">
        <v>0</v>
      </c>
      <c r="Q741" s="52">
        <v>0</v>
      </c>
      <c r="R741" s="52">
        <v>0</v>
      </c>
      <c r="S741" s="52">
        <v>0</v>
      </c>
      <c r="T741" s="52">
        <v>0</v>
      </c>
      <c r="U741" s="52">
        <v>0</v>
      </c>
      <c r="V741" s="52">
        <v>0</v>
      </c>
      <c r="W741" s="52">
        <v>0</v>
      </c>
      <c r="X741" s="52">
        <v>0</v>
      </c>
      <c r="Y741" s="52">
        <v>167</v>
      </c>
      <c r="Z741" s="52">
        <v>167</v>
      </c>
      <c r="AA741" s="52">
        <v>0</v>
      </c>
      <c r="AB741" s="52">
        <v>0</v>
      </c>
      <c r="AC741" s="52">
        <v>0</v>
      </c>
      <c r="AD741" s="52">
        <v>0</v>
      </c>
    </row>
    <row r="742" spans="1:30">
      <c r="A742" s="137"/>
      <c r="B742" s="137"/>
      <c r="C742" s="137"/>
      <c r="D742" s="137"/>
      <c r="E742" s="51" t="s">
        <v>216</v>
      </c>
      <c r="F742" s="52">
        <f t="shared" si="32"/>
        <v>490.5</v>
      </c>
      <c r="G742" s="52">
        <f t="shared" si="31"/>
        <v>490.5</v>
      </c>
      <c r="H742" s="52">
        <f t="shared" si="31"/>
        <v>490.5</v>
      </c>
      <c r="I742" s="52">
        <f t="shared" si="31"/>
        <v>0</v>
      </c>
      <c r="J742" s="52">
        <f t="shared" si="31"/>
        <v>0</v>
      </c>
      <c r="K742" s="52">
        <f t="shared" si="31"/>
        <v>0</v>
      </c>
      <c r="L742" s="52">
        <f t="shared" si="31"/>
        <v>0</v>
      </c>
      <c r="M742" s="52">
        <v>230.6</v>
      </c>
      <c r="N742" s="52">
        <v>230.6</v>
      </c>
      <c r="O742" s="52">
        <v>0</v>
      </c>
      <c r="P742" s="52">
        <v>0</v>
      </c>
      <c r="Q742" s="52">
        <v>0</v>
      </c>
      <c r="R742" s="52">
        <v>0</v>
      </c>
      <c r="S742" s="52">
        <v>0</v>
      </c>
      <c r="T742" s="52">
        <v>0</v>
      </c>
      <c r="U742" s="52">
        <v>0</v>
      </c>
      <c r="V742" s="52">
        <v>0</v>
      </c>
      <c r="W742" s="52">
        <v>0</v>
      </c>
      <c r="X742" s="52">
        <v>0</v>
      </c>
      <c r="Y742" s="52">
        <v>259.89999999999998</v>
      </c>
      <c r="Z742" s="52">
        <v>259.89999999999998</v>
      </c>
      <c r="AA742" s="52">
        <v>0</v>
      </c>
      <c r="AB742" s="52">
        <v>0</v>
      </c>
      <c r="AC742" s="52">
        <v>0</v>
      </c>
      <c r="AD742" s="52">
        <v>0</v>
      </c>
    </row>
    <row r="743" spans="1:30">
      <c r="A743" s="137"/>
      <c r="B743" s="137"/>
      <c r="C743" s="137"/>
      <c r="D743" s="137"/>
      <c r="E743" s="51" t="s">
        <v>55</v>
      </c>
      <c r="F743" s="52">
        <f t="shared" si="32"/>
        <v>1581.9</v>
      </c>
      <c r="G743" s="52">
        <f t="shared" si="31"/>
        <v>1581.9</v>
      </c>
      <c r="H743" s="52">
        <f t="shared" si="31"/>
        <v>1581.9</v>
      </c>
      <c r="I743" s="52">
        <f t="shared" si="31"/>
        <v>0</v>
      </c>
      <c r="J743" s="52">
        <f t="shared" si="31"/>
        <v>0</v>
      </c>
      <c r="K743" s="52">
        <f t="shared" si="31"/>
        <v>0</v>
      </c>
      <c r="L743" s="52">
        <f t="shared" si="31"/>
        <v>0</v>
      </c>
      <c r="M743" s="52">
        <v>791</v>
      </c>
      <c r="N743" s="52">
        <v>791</v>
      </c>
      <c r="O743" s="52">
        <v>0</v>
      </c>
      <c r="P743" s="52">
        <v>0</v>
      </c>
      <c r="Q743" s="52">
        <v>0</v>
      </c>
      <c r="R743" s="52">
        <v>0</v>
      </c>
      <c r="S743" s="52">
        <v>0</v>
      </c>
      <c r="T743" s="52">
        <v>0</v>
      </c>
      <c r="U743" s="52">
        <v>0</v>
      </c>
      <c r="V743" s="52">
        <v>0</v>
      </c>
      <c r="W743" s="52">
        <v>0</v>
      </c>
      <c r="X743" s="52">
        <v>0</v>
      </c>
      <c r="Y743" s="52">
        <v>790.9</v>
      </c>
      <c r="Z743" s="52">
        <v>790.9</v>
      </c>
      <c r="AA743" s="52">
        <v>0</v>
      </c>
      <c r="AB743" s="52">
        <v>0</v>
      </c>
      <c r="AC743" s="52">
        <v>0</v>
      </c>
      <c r="AD743" s="52">
        <v>0</v>
      </c>
    </row>
    <row r="744" spans="1:30">
      <c r="A744" s="137"/>
      <c r="B744" s="137"/>
      <c r="C744" s="137"/>
      <c r="D744" s="137" t="s">
        <v>201</v>
      </c>
      <c r="E744" s="137" t="s">
        <v>197</v>
      </c>
      <c r="F744" s="52">
        <f t="shared" si="32"/>
        <v>0</v>
      </c>
      <c r="G744" s="52">
        <f t="shared" si="31"/>
        <v>0</v>
      </c>
      <c r="H744" s="52">
        <f t="shared" si="31"/>
        <v>0</v>
      </c>
      <c r="I744" s="52">
        <f t="shared" si="31"/>
        <v>0</v>
      </c>
      <c r="J744" s="52">
        <f t="shared" si="31"/>
        <v>0</v>
      </c>
      <c r="K744" s="52">
        <f t="shared" si="31"/>
        <v>0</v>
      </c>
      <c r="L744" s="52">
        <f t="shared" si="31"/>
        <v>0</v>
      </c>
      <c r="M744" s="52">
        <v>0</v>
      </c>
      <c r="N744" s="52">
        <v>0</v>
      </c>
      <c r="O744" s="52">
        <v>0</v>
      </c>
      <c r="P744" s="52">
        <v>0</v>
      </c>
      <c r="Q744" s="52">
        <v>0</v>
      </c>
      <c r="R744" s="52">
        <v>0</v>
      </c>
      <c r="S744" s="52">
        <v>0</v>
      </c>
      <c r="T744" s="52">
        <v>0</v>
      </c>
      <c r="U744" s="52">
        <v>0</v>
      </c>
      <c r="V744" s="52">
        <v>0</v>
      </c>
      <c r="W744" s="52">
        <v>0</v>
      </c>
      <c r="X744" s="52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0</v>
      </c>
    </row>
    <row r="745" spans="1:30">
      <c r="A745" s="137"/>
      <c r="B745" s="137"/>
      <c r="C745" s="137"/>
      <c r="D745" s="137" t="s">
        <v>217</v>
      </c>
      <c r="E745" s="137" t="s">
        <v>197</v>
      </c>
      <c r="F745" s="52">
        <f t="shared" si="32"/>
        <v>861.6</v>
      </c>
      <c r="G745" s="52">
        <f t="shared" si="31"/>
        <v>861.6</v>
      </c>
      <c r="H745" s="52">
        <f t="shared" si="31"/>
        <v>861.6</v>
      </c>
      <c r="I745" s="52">
        <f t="shared" si="31"/>
        <v>0</v>
      </c>
      <c r="J745" s="52">
        <f t="shared" si="31"/>
        <v>0</v>
      </c>
      <c r="K745" s="52">
        <f t="shared" si="31"/>
        <v>0</v>
      </c>
      <c r="L745" s="52">
        <f t="shared" si="31"/>
        <v>0</v>
      </c>
      <c r="M745" s="52">
        <v>560</v>
      </c>
      <c r="N745" s="52">
        <v>560</v>
      </c>
      <c r="O745" s="52">
        <v>0</v>
      </c>
      <c r="P745" s="52">
        <v>0</v>
      </c>
      <c r="Q745" s="52">
        <v>0</v>
      </c>
      <c r="R745" s="52">
        <v>0</v>
      </c>
      <c r="S745" s="52">
        <v>0</v>
      </c>
      <c r="T745" s="52">
        <v>0</v>
      </c>
      <c r="U745" s="52">
        <v>0</v>
      </c>
      <c r="V745" s="52">
        <v>0</v>
      </c>
      <c r="W745" s="52">
        <v>0</v>
      </c>
      <c r="X745" s="52">
        <v>0</v>
      </c>
      <c r="Y745" s="52">
        <v>301.60000000000002</v>
      </c>
      <c r="Z745" s="52">
        <v>301.60000000000002</v>
      </c>
      <c r="AA745" s="52">
        <v>0</v>
      </c>
      <c r="AB745" s="52">
        <v>0</v>
      </c>
      <c r="AC745" s="52">
        <v>0</v>
      </c>
      <c r="AD745" s="52">
        <v>0</v>
      </c>
    </row>
    <row r="746" spans="1:30">
      <c r="A746" s="137"/>
      <c r="B746" s="137"/>
      <c r="C746" s="137"/>
      <c r="D746" s="137" t="s">
        <v>218</v>
      </c>
      <c r="E746" s="137" t="s">
        <v>197</v>
      </c>
      <c r="F746" s="52">
        <f t="shared" si="32"/>
        <v>586.4</v>
      </c>
      <c r="G746" s="52">
        <f t="shared" si="31"/>
        <v>586.4</v>
      </c>
      <c r="H746" s="52">
        <f t="shared" si="31"/>
        <v>586.4</v>
      </c>
      <c r="I746" s="52">
        <f t="shared" si="31"/>
        <v>0</v>
      </c>
      <c r="J746" s="52">
        <f t="shared" si="31"/>
        <v>0</v>
      </c>
      <c r="K746" s="52">
        <f t="shared" si="31"/>
        <v>0</v>
      </c>
      <c r="L746" s="52">
        <f t="shared" si="31"/>
        <v>0</v>
      </c>
      <c r="M746" s="52">
        <v>0</v>
      </c>
      <c r="N746" s="52">
        <v>0</v>
      </c>
      <c r="O746" s="52">
        <v>0</v>
      </c>
      <c r="P746" s="52">
        <v>0</v>
      </c>
      <c r="Q746" s="52">
        <v>0</v>
      </c>
      <c r="R746" s="52">
        <v>0</v>
      </c>
      <c r="S746" s="52">
        <v>0</v>
      </c>
      <c r="T746" s="52">
        <v>0</v>
      </c>
      <c r="U746" s="52">
        <v>0</v>
      </c>
      <c r="V746" s="52">
        <v>0</v>
      </c>
      <c r="W746" s="52">
        <v>0</v>
      </c>
      <c r="X746" s="52">
        <v>0</v>
      </c>
      <c r="Y746" s="52">
        <v>586.4</v>
      </c>
      <c r="Z746" s="52">
        <v>586.4</v>
      </c>
      <c r="AA746" s="52">
        <v>0</v>
      </c>
      <c r="AB746" s="52">
        <v>0</v>
      </c>
      <c r="AC746" s="52">
        <v>0</v>
      </c>
      <c r="AD746" s="52">
        <v>0</v>
      </c>
    </row>
    <row r="747" spans="1:30">
      <c r="A747" s="137"/>
      <c r="B747" s="137"/>
      <c r="C747" s="137"/>
      <c r="D747" s="137" t="s">
        <v>202</v>
      </c>
      <c r="E747" s="137" t="s">
        <v>197</v>
      </c>
      <c r="F747" s="52">
        <f t="shared" si="32"/>
        <v>559.79999999999995</v>
      </c>
      <c r="G747" s="52">
        <f t="shared" si="31"/>
        <v>559.79999999999995</v>
      </c>
      <c r="H747" s="52">
        <f t="shared" si="31"/>
        <v>559.79999999999995</v>
      </c>
      <c r="I747" s="52">
        <f t="shared" si="31"/>
        <v>0</v>
      </c>
      <c r="J747" s="52">
        <f t="shared" ref="J747:L772" si="33">SUM(P747,V747,AB747)</f>
        <v>0</v>
      </c>
      <c r="K747" s="52">
        <f t="shared" si="33"/>
        <v>0</v>
      </c>
      <c r="L747" s="52">
        <f t="shared" si="33"/>
        <v>0</v>
      </c>
      <c r="M747" s="52">
        <v>0</v>
      </c>
      <c r="N747" s="52">
        <v>0</v>
      </c>
      <c r="O747" s="52">
        <v>0</v>
      </c>
      <c r="P747" s="52">
        <v>0</v>
      </c>
      <c r="Q747" s="52">
        <v>0</v>
      </c>
      <c r="R747" s="52">
        <v>0</v>
      </c>
      <c r="S747" s="52">
        <v>0</v>
      </c>
      <c r="T747" s="52">
        <v>0</v>
      </c>
      <c r="U747" s="52">
        <v>0</v>
      </c>
      <c r="V747" s="52">
        <v>0</v>
      </c>
      <c r="W747" s="52">
        <v>0</v>
      </c>
      <c r="X747" s="52">
        <v>0</v>
      </c>
      <c r="Y747" s="52">
        <v>559.79999999999995</v>
      </c>
      <c r="Z747" s="52">
        <v>559.79999999999995</v>
      </c>
      <c r="AA747" s="52">
        <v>0</v>
      </c>
      <c r="AB747" s="52">
        <v>0</v>
      </c>
      <c r="AC747" s="52">
        <v>0</v>
      </c>
      <c r="AD747" s="52">
        <v>0</v>
      </c>
    </row>
    <row r="748" spans="1:30">
      <c r="A748" s="137"/>
      <c r="B748" s="137"/>
      <c r="C748" s="137"/>
      <c r="D748" s="137" t="s">
        <v>235</v>
      </c>
      <c r="E748" s="137" t="s">
        <v>197</v>
      </c>
      <c r="F748" s="52">
        <f t="shared" si="32"/>
        <v>26.4</v>
      </c>
      <c r="G748" s="52">
        <f t="shared" ref="G748:L802" si="34">SUM(M748,S748,Y748)</f>
        <v>26.4</v>
      </c>
      <c r="H748" s="52">
        <f t="shared" si="34"/>
        <v>26.4</v>
      </c>
      <c r="I748" s="52">
        <f t="shared" si="34"/>
        <v>0</v>
      </c>
      <c r="J748" s="52">
        <f t="shared" si="33"/>
        <v>0</v>
      </c>
      <c r="K748" s="52">
        <f t="shared" si="33"/>
        <v>0</v>
      </c>
      <c r="L748" s="52">
        <f t="shared" si="33"/>
        <v>0</v>
      </c>
      <c r="M748" s="52">
        <v>0</v>
      </c>
      <c r="N748" s="52">
        <v>0</v>
      </c>
      <c r="O748" s="52">
        <v>0</v>
      </c>
      <c r="P748" s="52">
        <v>0</v>
      </c>
      <c r="Q748" s="52">
        <v>0</v>
      </c>
      <c r="R748" s="52">
        <v>0</v>
      </c>
      <c r="S748" s="52">
        <v>0</v>
      </c>
      <c r="T748" s="52">
        <v>0</v>
      </c>
      <c r="U748" s="52">
        <v>0</v>
      </c>
      <c r="V748" s="52">
        <v>0</v>
      </c>
      <c r="W748" s="52">
        <v>0</v>
      </c>
      <c r="X748" s="52">
        <v>0</v>
      </c>
      <c r="Y748" s="52">
        <v>26.4</v>
      </c>
      <c r="Z748" s="52">
        <v>26.4</v>
      </c>
      <c r="AA748" s="52">
        <v>0</v>
      </c>
      <c r="AB748" s="52">
        <v>0</v>
      </c>
      <c r="AC748" s="52">
        <v>0</v>
      </c>
      <c r="AD748" s="52">
        <v>0</v>
      </c>
    </row>
    <row r="749" spans="1:30">
      <c r="A749" s="137"/>
      <c r="B749" s="137"/>
      <c r="C749" s="137"/>
      <c r="D749" s="137" t="s">
        <v>220</v>
      </c>
      <c r="E749" s="137" t="s">
        <v>197</v>
      </c>
      <c r="F749" s="52">
        <f t="shared" si="32"/>
        <v>43</v>
      </c>
      <c r="G749" s="52">
        <f t="shared" si="34"/>
        <v>43</v>
      </c>
      <c r="H749" s="52">
        <f t="shared" si="34"/>
        <v>43</v>
      </c>
      <c r="I749" s="52">
        <f t="shared" si="34"/>
        <v>0</v>
      </c>
      <c r="J749" s="52">
        <f t="shared" si="33"/>
        <v>0</v>
      </c>
      <c r="K749" s="52">
        <f t="shared" si="33"/>
        <v>0</v>
      </c>
      <c r="L749" s="52">
        <f t="shared" si="33"/>
        <v>0</v>
      </c>
      <c r="M749" s="52">
        <v>0</v>
      </c>
      <c r="N749" s="52">
        <v>0</v>
      </c>
      <c r="O749" s="52">
        <v>0</v>
      </c>
      <c r="P749" s="52">
        <v>0</v>
      </c>
      <c r="Q749" s="52">
        <v>0</v>
      </c>
      <c r="R749" s="52">
        <v>0</v>
      </c>
      <c r="S749" s="52">
        <v>0</v>
      </c>
      <c r="T749" s="52">
        <v>0</v>
      </c>
      <c r="U749" s="52">
        <v>0</v>
      </c>
      <c r="V749" s="52">
        <v>0</v>
      </c>
      <c r="W749" s="52">
        <v>0</v>
      </c>
      <c r="X749" s="52">
        <v>0</v>
      </c>
      <c r="Y749" s="52">
        <v>43</v>
      </c>
      <c r="Z749" s="52">
        <v>43</v>
      </c>
      <c r="AA749" s="52">
        <v>0</v>
      </c>
      <c r="AB749" s="52">
        <v>0</v>
      </c>
      <c r="AC749" s="52">
        <v>0</v>
      </c>
      <c r="AD749" s="52">
        <v>0</v>
      </c>
    </row>
    <row r="750" spans="1:30" ht="31.2">
      <c r="A750" s="137"/>
      <c r="B750" s="137"/>
      <c r="C750" s="137"/>
      <c r="D750" s="137" t="s">
        <v>221</v>
      </c>
      <c r="E750" s="51" t="s">
        <v>222</v>
      </c>
      <c r="F750" s="52">
        <f t="shared" si="32"/>
        <v>0</v>
      </c>
      <c r="G750" s="52">
        <f t="shared" si="34"/>
        <v>0</v>
      </c>
      <c r="H750" s="52">
        <f t="shared" si="34"/>
        <v>0</v>
      </c>
      <c r="I750" s="52">
        <f t="shared" si="34"/>
        <v>0</v>
      </c>
      <c r="J750" s="52">
        <f t="shared" si="33"/>
        <v>0</v>
      </c>
      <c r="K750" s="52">
        <f t="shared" si="33"/>
        <v>0</v>
      </c>
      <c r="L750" s="52">
        <f t="shared" si="33"/>
        <v>0</v>
      </c>
      <c r="M750" s="52">
        <v>0</v>
      </c>
      <c r="N750" s="52">
        <v>0</v>
      </c>
      <c r="O750" s="52">
        <v>0</v>
      </c>
      <c r="P750" s="52">
        <v>0</v>
      </c>
      <c r="Q750" s="52">
        <v>0</v>
      </c>
      <c r="R750" s="52">
        <v>0</v>
      </c>
      <c r="S750" s="52">
        <v>0</v>
      </c>
      <c r="T750" s="52">
        <v>0</v>
      </c>
      <c r="U750" s="52">
        <v>0</v>
      </c>
      <c r="V750" s="52">
        <v>0</v>
      </c>
      <c r="W750" s="52">
        <v>0</v>
      </c>
      <c r="X750" s="52">
        <v>0</v>
      </c>
      <c r="Y750" s="52">
        <v>0</v>
      </c>
      <c r="Z750" s="52">
        <v>0</v>
      </c>
      <c r="AA750" s="52">
        <v>0</v>
      </c>
      <c r="AB750" s="52">
        <v>0</v>
      </c>
      <c r="AC750" s="52">
        <v>0</v>
      </c>
      <c r="AD750" s="52">
        <v>0</v>
      </c>
    </row>
    <row r="751" spans="1:30">
      <c r="A751" s="137"/>
      <c r="B751" s="137"/>
      <c r="C751" s="137"/>
      <c r="D751" s="137"/>
      <c r="E751" s="51" t="s">
        <v>223</v>
      </c>
      <c r="F751" s="52">
        <f t="shared" si="32"/>
        <v>0</v>
      </c>
      <c r="G751" s="52">
        <f t="shared" si="34"/>
        <v>0</v>
      </c>
      <c r="H751" s="52">
        <f t="shared" si="34"/>
        <v>0</v>
      </c>
      <c r="I751" s="52">
        <f t="shared" si="34"/>
        <v>0</v>
      </c>
      <c r="J751" s="52">
        <f t="shared" si="33"/>
        <v>0</v>
      </c>
      <c r="K751" s="52">
        <f t="shared" si="33"/>
        <v>0</v>
      </c>
      <c r="L751" s="52">
        <f t="shared" si="33"/>
        <v>0</v>
      </c>
      <c r="M751" s="52">
        <v>0</v>
      </c>
      <c r="N751" s="52">
        <v>0</v>
      </c>
      <c r="O751" s="52">
        <v>0</v>
      </c>
      <c r="P751" s="52">
        <v>0</v>
      </c>
      <c r="Q751" s="52">
        <v>0</v>
      </c>
      <c r="R751" s="52">
        <v>0</v>
      </c>
      <c r="S751" s="52">
        <v>0</v>
      </c>
      <c r="T751" s="52">
        <v>0</v>
      </c>
      <c r="U751" s="52">
        <v>0</v>
      </c>
      <c r="V751" s="52">
        <v>0</v>
      </c>
      <c r="W751" s="52">
        <v>0</v>
      </c>
      <c r="X751" s="52">
        <v>0</v>
      </c>
      <c r="Y751" s="52">
        <v>0</v>
      </c>
      <c r="Z751" s="52">
        <v>0</v>
      </c>
      <c r="AA751" s="52">
        <v>0</v>
      </c>
      <c r="AB751" s="52">
        <v>0</v>
      </c>
      <c r="AC751" s="52">
        <v>0</v>
      </c>
      <c r="AD751" s="52">
        <v>0</v>
      </c>
    </row>
    <row r="752" spans="1:30">
      <c r="A752" s="137"/>
      <c r="B752" s="137"/>
      <c r="C752" s="137"/>
      <c r="D752" s="137" t="s">
        <v>54</v>
      </c>
      <c r="E752" s="137" t="s">
        <v>197</v>
      </c>
      <c r="F752" s="52">
        <f t="shared" si="32"/>
        <v>29</v>
      </c>
      <c r="G752" s="52">
        <f t="shared" si="34"/>
        <v>29</v>
      </c>
      <c r="H752" s="52">
        <f t="shared" si="34"/>
        <v>29</v>
      </c>
      <c r="I752" s="52">
        <f t="shared" si="34"/>
        <v>0</v>
      </c>
      <c r="J752" s="52">
        <f t="shared" si="33"/>
        <v>0</v>
      </c>
      <c r="K752" s="52">
        <f t="shared" si="33"/>
        <v>0</v>
      </c>
      <c r="L752" s="52">
        <f t="shared" si="33"/>
        <v>0</v>
      </c>
      <c r="M752" s="52">
        <v>0</v>
      </c>
      <c r="N752" s="52">
        <v>0</v>
      </c>
      <c r="O752" s="52">
        <v>0</v>
      </c>
      <c r="P752" s="52">
        <v>0</v>
      </c>
      <c r="Q752" s="52">
        <v>0</v>
      </c>
      <c r="R752" s="52">
        <v>0</v>
      </c>
      <c r="S752" s="52">
        <v>0</v>
      </c>
      <c r="T752" s="52">
        <v>0</v>
      </c>
      <c r="U752" s="52">
        <v>0</v>
      </c>
      <c r="V752" s="52">
        <v>0</v>
      </c>
      <c r="W752" s="52">
        <v>0</v>
      </c>
      <c r="X752" s="52">
        <v>0</v>
      </c>
      <c r="Y752" s="52">
        <v>29</v>
      </c>
      <c r="Z752" s="52">
        <v>29</v>
      </c>
      <c r="AA752" s="52">
        <v>0</v>
      </c>
      <c r="AB752" s="52">
        <v>0</v>
      </c>
      <c r="AC752" s="52">
        <v>0</v>
      </c>
      <c r="AD752" s="52">
        <v>0</v>
      </c>
    </row>
    <row r="753" spans="1:30">
      <c r="A753" s="137"/>
      <c r="B753" s="137"/>
      <c r="C753" s="137"/>
      <c r="D753" s="137" t="s">
        <v>224</v>
      </c>
      <c r="E753" s="137" t="s">
        <v>197</v>
      </c>
      <c r="F753" s="52">
        <f t="shared" si="32"/>
        <v>404.4</v>
      </c>
      <c r="G753" s="52">
        <f t="shared" si="34"/>
        <v>404.4</v>
      </c>
      <c r="H753" s="52">
        <f t="shared" si="34"/>
        <v>404.4</v>
      </c>
      <c r="I753" s="52">
        <f t="shared" si="34"/>
        <v>0</v>
      </c>
      <c r="J753" s="52">
        <f t="shared" si="33"/>
        <v>0</v>
      </c>
      <c r="K753" s="52">
        <f t="shared" si="33"/>
        <v>0</v>
      </c>
      <c r="L753" s="52">
        <f t="shared" si="33"/>
        <v>0</v>
      </c>
      <c r="M753" s="52">
        <v>99.2</v>
      </c>
      <c r="N753" s="52">
        <v>99.2</v>
      </c>
      <c r="O753" s="52">
        <v>0</v>
      </c>
      <c r="P753" s="52">
        <v>0</v>
      </c>
      <c r="Q753" s="52">
        <v>0</v>
      </c>
      <c r="R753" s="52">
        <v>0</v>
      </c>
      <c r="S753" s="52">
        <v>0</v>
      </c>
      <c r="T753" s="52">
        <v>0</v>
      </c>
      <c r="U753" s="52">
        <v>0</v>
      </c>
      <c r="V753" s="52">
        <v>0</v>
      </c>
      <c r="W753" s="52">
        <v>0</v>
      </c>
      <c r="X753" s="52">
        <v>0</v>
      </c>
      <c r="Y753" s="52">
        <v>305.2</v>
      </c>
      <c r="Z753" s="52">
        <v>305.2</v>
      </c>
      <c r="AA753" s="52">
        <v>0</v>
      </c>
      <c r="AB753" s="52">
        <v>0</v>
      </c>
      <c r="AC753" s="52">
        <v>0</v>
      </c>
      <c r="AD753" s="52">
        <v>0</v>
      </c>
    </row>
    <row r="754" spans="1:30">
      <c r="A754" s="137"/>
      <c r="B754" s="137"/>
      <c r="C754" s="137"/>
      <c r="D754" s="137" t="s">
        <v>225</v>
      </c>
      <c r="E754" s="137" t="s">
        <v>197</v>
      </c>
      <c r="F754" s="52">
        <f t="shared" si="32"/>
        <v>0</v>
      </c>
      <c r="G754" s="52">
        <f t="shared" si="34"/>
        <v>0</v>
      </c>
      <c r="H754" s="52">
        <f t="shared" si="34"/>
        <v>0</v>
      </c>
      <c r="I754" s="52">
        <f t="shared" si="34"/>
        <v>0</v>
      </c>
      <c r="J754" s="52">
        <f t="shared" si="33"/>
        <v>0</v>
      </c>
      <c r="K754" s="52">
        <f t="shared" si="33"/>
        <v>0</v>
      </c>
      <c r="L754" s="52">
        <f t="shared" si="33"/>
        <v>0</v>
      </c>
      <c r="M754" s="52">
        <v>0</v>
      </c>
      <c r="N754" s="52">
        <v>0</v>
      </c>
      <c r="O754" s="52">
        <v>0</v>
      </c>
      <c r="P754" s="52">
        <v>0</v>
      </c>
      <c r="Q754" s="52">
        <v>0</v>
      </c>
      <c r="R754" s="52">
        <v>0</v>
      </c>
      <c r="S754" s="52">
        <v>0</v>
      </c>
      <c r="T754" s="52">
        <v>0</v>
      </c>
      <c r="U754" s="52">
        <v>0</v>
      </c>
      <c r="V754" s="52">
        <v>0</v>
      </c>
      <c r="W754" s="52">
        <v>0</v>
      </c>
      <c r="X754" s="52">
        <v>0</v>
      </c>
      <c r="Y754" s="52">
        <v>0</v>
      </c>
      <c r="Z754" s="52">
        <v>0</v>
      </c>
      <c r="AA754" s="52">
        <v>0</v>
      </c>
      <c r="AB754" s="52">
        <v>0</v>
      </c>
      <c r="AC754" s="52">
        <v>0</v>
      </c>
      <c r="AD754" s="52">
        <v>0</v>
      </c>
    </row>
    <row r="755" spans="1:30">
      <c r="A755" s="137"/>
      <c r="B755" s="137"/>
      <c r="C755" s="137"/>
      <c r="D755" s="137" t="s">
        <v>55</v>
      </c>
      <c r="E755" s="137" t="s">
        <v>197</v>
      </c>
      <c r="F755" s="52">
        <f t="shared" si="32"/>
        <v>85.600000000000009</v>
      </c>
      <c r="G755" s="52">
        <f t="shared" si="34"/>
        <v>85.600000000000009</v>
      </c>
      <c r="H755" s="52">
        <f t="shared" si="34"/>
        <v>85.600000000000009</v>
      </c>
      <c r="I755" s="52">
        <f t="shared" si="34"/>
        <v>0</v>
      </c>
      <c r="J755" s="52">
        <f t="shared" si="33"/>
        <v>0</v>
      </c>
      <c r="K755" s="52">
        <f t="shared" si="33"/>
        <v>0</v>
      </c>
      <c r="L755" s="52">
        <f t="shared" si="33"/>
        <v>0</v>
      </c>
      <c r="M755" s="52">
        <v>80.2</v>
      </c>
      <c r="N755" s="52">
        <v>80.2</v>
      </c>
      <c r="O755" s="52">
        <v>0</v>
      </c>
      <c r="P755" s="52">
        <v>0</v>
      </c>
      <c r="Q755" s="52">
        <v>0</v>
      </c>
      <c r="R755" s="52">
        <v>0</v>
      </c>
      <c r="S755" s="52">
        <v>0</v>
      </c>
      <c r="T755" s="52">
        <v>0</v>
      </c>
      <c r="U755" s="52">
        <v>0</v>
      </c>
      <c r="V755" s="52">
        <v>0</v>
      </c>
      <c r="W755" s="52">
        <v>0</v>
      </c>
      <c r="X755" s="52">
        <v>0</v>
      </c>
      <c r="Y755" s="52">
        <v>5.4</v>
      </c>
      <c r="Z755" s="52">
        <v>5.4</v>
      </c>
      <c r="AA755" s="52">
        <v>0</v>
      </c>
      <c r="AB755" s="52">
        <v>0</v>
      </c>
      <c r="AC755" s="52">
        <v>0</v>
      </c>
      <c r="AD755" s="52">
        <v>0</v>
      </c>
    </row>
    <row r="756" spans="1:30">
      <c r="A756" s="137"/>
      <c r="B756" s="137"/>
      <c r="C756" s="137"/>
      <c r="D756" s="137" t="s">
        <v>226</v>
      </c>
      <c r="E756" s="137" t="s">
        <v>197</v>
      </c>
      <c r="F756" s="52">
        <f t="shared" si="32"/>
        <v>2674.4</v>
      </c>
      <c r="G756" s="52">
        <f t="shared" si="34"/>
        <v>2674.4</v>
      </c>
      <c r="H756" s="52">
        <f t="shared" si="34"/>
        <v>2674.4</v>
      </c>
      <c r="I756" s="52">
        <f t="shared" si="34"/>
        <v>0</v>
      </c>
      <c r="J756" s="52">
        <f t="shared" si="33"/>
        <v>0</v>
      </c>
      <c r="K756" s="52">
        <f t="shared" si="33"/>
        <v>0</v>
      </c>
      <c r="L756" s="52">
        <f t="shared" si="33"/>
        <v>0</v>
      </c>
      <c r="M756" s="52">
        <v>0</v>
      </c>
      <c r="N756" s="52">
        <v>0</v>
      </c>
      <c r="O756" s="52">
        <v>0</v>
      </c>
      <c r="P756" s="52">
        <v>0</v>
      </c>
      <c r="Q756" s="52">
        <v>0</v>
      </c>
      <c r="R756" s="52">
        <v>0</v>
      </c>
      <c r="S756" s="52">
        <v>0</v>
      </c>
      <c r="T756" s="52">
        <v>0</v>
      </c>
      <c r="U756" s="52">
        <v>0</v>
      </c>
      <c r="V756" s="52">
        <v>0</v>
      </c>
      <c r="W756" s="52">
        <v>0</v>
      </c>
      <c r="X756" s="52">
        <v>0</v>
      </c>
      <c r="Y756" s="52">
        <v>2674.4</v>
      </c>
      <c r="Z756" s="52">
        <v>2674.4</v>
      </c>
      <c r="AA756" s="52">
        <v>0</v>
      </c>
      <c r="AB756" s="52">
        <v>0</v>
      </c>
      <c r="AC756" s="52">
        <v>0</v>
      </c>
      <c r="AD756" s="52">
        <v>0</v>
      </c>
    </row>
    <row r="757" spans="1:30">
      <c r="A757" s="137"/>
      <c r="B757" s="137"/>
      <c r="C757" s="137" t="s">
        <v>227</v>
      </c>
      <c r="D757" s="137" t="s">
        <v>197</v>
      </c>
      <c r="E757" s="137" t="s">
        <v>197</v>
      </c>
      <c r="F757" s="52">
        <f t="shared" si="32"/>
        <v>18590.900000000001</v>
      </c>
      <c r="G757" s="52">
        <f t="shared" si="34"/>
        <v>18590.900000000001</v>
      </c>
      <c r="H757" s="52">
        <f t="shared" si="34"/>
        <v>12607</v>
      </c>
      <c r="I757" s="52">
        <f t="shared" si="34"/>
        <v>5983.9</v>
      </c>
      <c r="J757" s="52">
        <f t="shared" si="33"/>
        <v>0</v>
      </c>
      <c r="K757" s="52">
        <f t="shared" si="33"/>
        <v>0</v>
      </c>
      <c r="L757" s="52">
        <f t="shared" si="33"/>
        <v>0</v>
      </c>
      <c r="M757" s="52">
        <v>0</v>
      </c>
      <c r="N757" s="52">
        <v>0</v>
      </c>
      <c r="O757" s="52">
        <v>0</v>
      </c>
      <c r="P757" s="52">
        <v>0</v>
      </c>
      <c r="Q757" s="52">
        <v>0</v>
      </c>
      <c r="R757" s="52">
        <v>0</v>
      </c>
      <c r="S757" s="52">
        <v>416.4</v>
      </c>
      <c r="T757" s="52">
        <v>416.4</v>
      </c>
      <c r="U757" s="52">
        <v>0</v>
      </c>
      <c r="V757" s="52">
        <v>0</v>
      </c>
      <c r="W757" s="52">
        <v>0</v>
      </c>
      <c r="X757" s="52">
        <v>0</v>
      </c>
      <c r="Y757" s="52">
        <v>18174.5</v>
      </c>
      <c r="Z757" s="52">
        <v>12190.6</v>
      </c>
      <c r="AA757" s="52">
        <v>5983.9</v>
      </c>
      <c r="AB757" s="52">
        <v>0</v>
      </c>
      <c r="AC757" s="52">
        <v>0</v>
      </c>
      <c r="AD757" s="52">
        <v>0</v>
      </c>
    </row>
    <row r="758" spans="1:30">
      <c r="A758" s="137" t="s">
        <v>125</v>
      </c>
      <c r="B758" s="137" t="s">
        <v>141</v>
      </c>
      <c r="C758" s="137" t="s">
        <v>123</v>
      </c>
      <c r="D758" s="137"/>
      <c r="E758" s="137" t="s">
        <v>197</v>
      </c>
      <c r="F758" s="52">
        <f t="shared" si="32"/>
        <v>134627.70000000001</v>
      </c>
      <c r="G758" s="52">
        <f t="shared" si="34"/>
        <v>84528.5</v>
      </c>
      <c r="H758" s="52">
        <f t="shared" si="34"/>
        <v>80756.899999999994</v>
      </c>
      <c r="I758" s="52">
        <f t="shared" si="34"/>
        <v>3771.6</v>
      </c>
      <c r="J758" s="52">
        <f t="shared" si="33"/>
        <v>39696</v>
      </c>
      <c r="K758" s="52">
        <f t="shared" si="33"/>
        <v>10403.200000000001</v>
      </c>
      <c r="L758" s="52">
        <f t="shared" si="33"/>
        <v>0</v>
      </c>
      <c r="M758" s="52">
        <v>8987.2999999999993</v>
      </c>
      <c r="N758" s="52">
        <v>8987.2999999999993</v>
      </c>
      <c r="O758" s="52">
        <v>0</v>
      </c>
      <c r="P758" s="52">
        <v>34420.800000000003</v>
      </c>
      <c r="Q758" s="52">
        <v>10403.200000000001</v>
      </c>
      <c r="R758" s="52">
        <v>0</v>
      </c>
      <c r="S758" s="52">
        <v>294.10000000000002</v>
      </c>
      <c r="T758" s="52">
        <v>294.10000000000002</v>
      </c>
      <c r="U758" s="52">
        <v>0</v>
      </c>
      <c r="V758" s="52">
        <v>0</v>
      </c>
      <c r="W758" s="52">
        <v>0</v>
      </c>
      <c r="X758" s="52">
        <v>0</v>
      </c>
      <c r="Y758" s="52">
        <v>75247.100000000006</v>
      </c>
      <c r="Z758" s="52">
        <v>71475.5</v>
      </c>
      <c r="AA758" s="52">
        <v>3771.6</v>
      </c>
      <c r="AB758" s="52">
        <v>5275.2</v>
      </c>
      <c r="AC758" s="52">
        <v>0</v>
      </c>
      <c r="AD758" s="52">
        <v>0</v>
      </c>
    </row>
    <row r="759" spans="1:30">
      <c r="A759" s="137"/>
      <c r="B759" s="137"/>
      <c r="C759" s="137" t="s">
        <v>198</v>
      </c>
      <c r="D759" s="137" t="s">
        <v>58</v>
      </c>
      <c r="E759" s="137" t="s">
        <v>197</v>
      </c>
      <c r="F759" s="52">
        <f t="shared" si="32"/>
        <v>53870.8</v>
      </c>
      <c r="G759" s="52">
        <f t="shared" si="34"/>
        <v>3771.6</v>
      </c>
      <c r="H759" s="52">
        <f t="shared" si="34"/>
        <v>0</v>
      </c>
      <c r="I759" s="52">
        <f t="shared" si="34"/>
        <v>3771.6</v>
      </c>
      <c r="J759" s="52">
        <f t="shared" si="33"/>
        <v>39696</v>
      </c>
      <c r="K759" s="52">
        <f t="shared" si="33"/>
        <v>10403.200000000001</v>
      </c>
      <c r="L759" s="52">
        <f t="shared" si="33"/>
        <v>0</v>
      </c>
      <c r="M759" s="52">
        <v>0</v>
      </c>
      <c r="N759" s="52">
        <v>0</v>
      </c>
      <c r="O759" s="52">
        <v>0</v>
      </c>
      <c r="P759" s="52">
        <v>34420.800000000003</v>
      </c>
      <c r="Q759" s="52">
        <v>10403.200000000001</v>
      </c>
      <c r="R759" s="52">
        <v>0</v>
      </c>
      <c r="S759" s="52">
        <v>0</v>
      </c>
      <c r="T759" s="52">
        <v>0</v>
      </c>
      <c r="U759" s="52">
        <v>0</v>
      </c>
      <c r="V759" s="52">
        <v>0</v>
      </c>
      <c r="W759" s="52">
        <v>0</v>
      </c>
      <c r="X759" s="52">
        <v>0</v>
      </c>
      <c r="Y759" s="52">
        <v>3771.6</v>
      </c>
      <c r="Z759" s="52">
        <v>0</v>
      </c>
      <c r="AA759" s="52">
        <v>3771.6</v>
      </c>
      <c r="AB759" s="52">
        <v>5275.2</v>
      </c>
      <c r="AC759" s="52">
        <v>0</v>
      </c>
      <c r="AD759" s="52">
        <v>0</v>
      </c>
    </row>
    <row r="760" spans="1:30">
      <c r="A760" s="137"/>
      <c r="B760" s="137"/>
      <c r="C760" s="137"/>
      <c r="D760" s="137" t="s">
        <v>153</v>
      </c>
      <c r="E760" s="51" t="s">
        <v>58</v>
      </c>
      <c r="F760" s="52">
        <f t="shared" si="32"/>
        <v>49382.5</v>
      </c>
      <c r="G760" s="52">
        <f t="shared" si="34"/>
        <v>3771.6</v>
      </c>
      <c r="H760" s="52">
        <f t="shared" si="34"/>
        <v>0</v>
      </c>
      <c r="I760" s="52">
        <f t="shared" si="34"/>
        <v>3771.6</v>
      </c>
      <c r="J760" s="52">
        <f t="shared" si="33"/>
        <v>36297.1</v>
      </c>
      <c r="K760" s="52">
        <f t="shared" si="33"/>
        <v>9313.7999999999993</v>
      </c>
      <c r="L760" s="52">
        <f t="shared" si="33"/>
        <v>0</v>
      </c>
      <c r="M760" s="52">
        <v>0</v>
      </c>
      <c r="N760" s="52">
        <v>0</v>
      </c>
      <c r="O760" s="52">
        <v>0</v>
      </c>
      <c r="P760" s="52">
        <v>31021.9</v>
      </c>
      <c r="Q760" s="52">
        <v>9313.7999999999993</v>
      </c>
      <c r="R760" s="52">
        <v>0</v>
      </c>
      <c r="S760" s="52">
        <v>0</v>
      </c>
      <c r="T760" s="52">
        <v>0</v>
      </c>
      <c r="U760" s="52">
        <v>0</v>
      </c>
      <c r="V760" s="52">
        <v>0</v>
      </c>
      <c r="W760" s="52">
        <v>0</v>
      </c>
      <c r="X760" s="52">
        <v>0</v>
      </c>
      <c r="Y760" s="52">
        <v>3771.6</v>
      </c>
      <c r="Z760" s="52">
        <v>0</v>
      </c>
      <c r="AA760" s="52">
        <v>3771.6</v>
      </c>
      <c r="AB760" s="52">
        <v>5275.2</v>
      </c>
      <c r="AC760" s="52">
        <v>0</v>
      </c>
      <c r="AD760" s="52">
        <v>0</v>
      </c>
    </row>
    <row r="761" spans="1:30">
      <c r="A761" s="137"/>
      <c r="B761" s="137"/>
      <c r="C761" s="137"/>
      <c r="D761" s="137"/>
      <c r="E761" s="51" t="s">
        <v>199</v>
      </c>
      <c r="F761" s="52">
        <f t="shared" si="32"/>
        <v>12901.4</v>
      </c>
      <c r="G761" s="52">
        <f t="shared" si="34"/>
        <v>0</v>
      </c>
      <c r="H761" s="52">
        <f t="shared" si="34"/>
        <v>0</v>
      </c>
      <c r="I761" s="52">
        <f t="shared" si="34"/>
        <v>0</v>
      </c>
      <c r="J761" s="52">
        <f t="shared" si="33"/>
        <v>9922.4</v>
      </c>
      <c r="K761" s="52">
        <f t="shared" si="33"/>
        <v>2979</v>
      </c>
      <c r="L761" s="52">
        <f t="shared" si="33"/>
        <v>0</v>
      </c>
      <c r="M761" s="52">
        <v>0</v>
      </c>
      <c r="N761" s="52">
        <v>0</v>
      </c>
      <c r="O761" s="52">
        <v>0</v>
      </c>
      <c r="P761" s="52">
        <v>9922.4</v>
      </c>
      <c r="Q761" s="52">
        <v>2979</v>
      </c>
      <c r="R761" s="52">
        <v>0</v>
      </c>
      <c r="S761" s="52">
        <v>0</v>
      </c>
      <c r="T761" s="52">
        <v>0</v>
      </c>
      <c r="U761" s="52">
        <v>0</v>
      </c>
      <c r="V761" s="52">
        <v>0</v>
      </c>
      <c r="W761" s="52">
        <v>0</v>
      </c>
      <c r="X761" s="52">
        <v>0</v>
      </c>
      <c r="Y761" s="52">
        <v>0</v>
      </c>
      <c r="Z761" s="52">
        <v>0</v>
      </c>
      <c r="AA761" s="52">
        <v>0</v>
      </c>
      <c r="AB761" s="52">
        <v>0</v>
      </c>
      <c r="AC761" s="52">
        <v>0</v>
      </c>
      <c r="AD761" s="52">
        <v>0</v>
      </c>
    </row>
    <row r="762" spans="1:30" ht="31.2">
      <c r="A762" s="137"/>
      <c r="B762" s="137"/>
      <c r="C762" s="137"/>
      <c r="D762" s="137"/>
      <c r="E762" s="51" t="s">
        <v>200</v>
      </c>
      <c r="F762" s="52">
        <f t="shared" si="32"/>
        <v>16624.600000000002</v>
      </c>
      <c r="G762" s="52">
        <f t="shared" si="34"/>
        <v>0</v>
      </c>
      <c r="H762" s="52">
        <f t="shared" si="34"/>
        <v>0</v>
      </c>
      <c r="I762" s="52">
        <f t="shared" si="34"/>
        <v>0</v>
      </c>
      <c r="J762" s="52">
        <f t="shared" si="33"/>
        <v>14003.900000000001</v>
      </c>
      <c r="K762" s="52">
        <f t="shared" si="33"/>
        <v>2620.6999999999998</v>
      </c>
      <c r="L762" s="52">
        <f t="shared" si="33"/>
        <v>0</v>
      </c>
      <c r="M762" s="52">
        <v>0</v>
      </c>
      <c r="N762" s="52">
        <v>0</v>
      </c>
      <c r="O762" s="52">
        <v>0</v>
      </c>
      <c r="P762" s="52">
        <v>8728.7000000000007</v>
      </c>
      <c r="Q762" s="52">
        <v>2620.6999999999998</v>
      </c>
      <c r="R762" s="52">
        <v>0</v>
      </c>
      <c r="S762" s="52">
        <v>0</v>
      </c>
      <c r="T762" s="52">
        <v>0</v>
      </c>
      <c r="U762" s="52">
        <v>0</v>
      </c>
      <c r="V762" s="52">
        <v>0</v>
      </c>
      <c r="W762" s="52">
        <v>0</v>
      </c>
      <c r="X762" s="52">
        <v>0</v>
      </c>
      <c r="Y762" s="52">
        <v>0</v>
      </c>
      <c r="Z762" s="52">
        <v>0</v>
      </c>
      <c r="AA762" s="52">
        <v>0</v>
      </c>
      <c r="AB762" s="52">
        <v>5275.2</v>
      </c>
      <c r="AC762" s="52">
        <v>0</v>
      </c>
      <c r="AD762" s="52">
        <v>0</v>
      </c>
    </row>
    <row r="763" spans="1:30">
      <c r="A763" s="137"/>
      <c r="B763" s="137"/>
      <c r="C763" s="137"/>
      <c r="D763" s="137"/>
      <c r="E763" s="51" t="s">
        <v>201</v>
      </c>
      <c r="F763" s="52">
        <f t="shared" si="32"/>
        <v>382.09999999999997</v>
      </c>
      <c r="G763" s="52">
        <f t="shared" si="34"/>
        <v>0</v>
      </c>
      <c r="H763" s="52">
        <f t="shared" si="34"/>
        <v>0</v>
      </c>
      <c r="I763" s="52">
        <f t="shared" si="34"/>
        <v>0</v>
      </c>
      <c r="J763" s="52">
        <f t="shared" si="33"/>
        <v>293.89999999999998</v>
      </c>
      <c r="K763" s="52">
        <f t="shared" si="33"/>
        <v>88.2</v>
      </c>
      <c r="L763" s="52">
        <f t="shared" si="33"/>
        <v>0</v>
      </c>
      <c r="M763" s="52">
        <v>0</v>
      </c>
      <c r="N763" s="52">
        <v>0</v>
      </c>
      <c r="O763" s="52">
        <v>0</v>
      </c>
      <c r="P763" s="52">
        <v>293.89999999999998</v>
      </c>
      <c r="Q763" s="52">
        <v>88.2</v>
      </c>
      <c r="R763" s="52">
        <v>0</v>
      </c>
      <c r="S763" s="52">
        <v>0</v>
      </c>
      <c r="T763" s="52">
        <v>0</v>
      </c>
      <c r="U763" s="52">
        <v>0</v>
      </c>
      <c r="V763" s="52">
        <v>0</v>
      </c>
      <c r="W763" s="52">
        <v>0</v>
      </c>
      <c r="X763" s="52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0</v>
      </c>
    </row>
    <row r="764" spans="1:30">
      <c r="A764" s="137"/>
      <c r="B764" s="137"/>
      <c r="C764" s="137"/>
      <c r="D764" s="137"/>
      <c r="E764" s="51" t="s">
        <v>202</v>
      </c>
      <c r="F764" s="52">
        <f t="shared" si="32"/>
        <v>762.7</v>
      </c>
      <c r="G764" s="52">
        <f t="shared" si="34"/>
        <v>0</v>
      </c>
      <c r="H764" s="52">
        <f t="shared" si="34"/>
        <v>0</v>
      </c>
      <c r="I764" s="52">
        <f t="shared" si="34"/>
        <v>0</v>
      </c>
      <c r="J764" s="52">
        <f t="shared" si="33"/>
        <v>586.6</v>
      </c>
      <c r="K764" s="52">
        <f t="shared" si="33"/>
        <v>176.1</v>
      </c>
      <c r="L764" s="52">
        <f t="shared" si="33"/>
        <v>0</v>
      </c>
      <c r="M764" s="52">
        <v>0</v>
      </c>
      <c r="N764" s="52">
        <v>0</v>
      </c>
      <c r="O764" s="52">
        <v>0</v>
      </c>
      <c r="P764" s="52">
        <v>586.6</v>
      </c>
      <c r="Q764" s="52">
        <v>176.1</v>
      </c>
      <c r="R764" s="52">
        <v>0</v>
      </c>
      <c r="S764" s="52">
        <v>0</v>
      </c>
      <c r="T764" s="52">
        <v>0</v>
      </c>
      <c r="U764" s="52">
        <v>0</v>
      </c>
      <c r="V764" s="52">
        <v>0</v>
      </c>
      <c r="W764" s="52">
        <v>0</v>
      </c>
      <c r="X764" s="52">
        <v>0</v>
      </c>
      <c r="Y764" s="52">
        <v>0</v>
      </c>
      <c r="Z764" s="52">
        <v>0</v>
      </c>
      <c r="AA764" s="52">
        <v>0</v>
      </c>
      <c r="AB764" s="52">
        <v>0</v>
      </c>
      <c r="AC764" s="52">
        <v>0</v>
      </c>
      <c r="AD764" s="52">
        <v>0</v>
      </c>
    </row>
    <row r="765" spans="1:30" ht="31.2">
      <c r="A765" s="137"/>
      <c r="B765" s="137"/>
      <c r="C765" s="137"/>
      <c r="D765" s="137"/>
      <c r="E765" s="51" t="s">
        <v>203</v>
      </c>
      <c r="F765" s="52">
        <f t="shared" si="32"/>
        <v>1731.6999999999998</v>
      </c>
      <c r="G765" s="52">
        <f t="shared" si="34"/>
        <v>0</v>
      </c>
      <c r="H765" s="52">
        <f t="shared" si="34"/>
        <v>0</v>
      </c>
      <c r="I765" s="52">
        <f t="shared" si="34"/>
        <v>0</v>
      </c>
      <c r="J765" s="52">
        <f t="shared" si="33"/>
        <v>1331.8</v>
      </c>
      <c r="K765" s="52">
        <f t="shared" si="33"/>
        <v>399.9</v>
      </c>
      <c r="L765" s="52">
        <f t="shared" si="33"/>
        <v>0</v>
      </c>
      <c r="M765" s="52">
        <v>0</v>
      </c>
      <c r="N765" s="52">
        <v>0</v>
      </c>
      <c r="O765" s="52">
        <v>0</v>
      </c>
      <c r="P765" s="52">
        <v>1331.8</v>
      </c>
      <c r="Q765" s="52">
        <v>399.9</v>
      </c>
      <c r="R765" s="52">
        <v>0</v>
      </c>
      <c r="S765" s="52">
        <v>0</v>
      </c>
      <c r="T765" s="52">
        <v>0</v>
      </c>
      <c r="U765" s="52">
        <v>0</v>
      </c>
      <c r="V765" s="52">
        <v>0</v>
      </c>
      <c r="W765" s="52">
        <v>0</v>
      </c>
      <c r="X765" s="52">
        <v>0</v>
      </c>
      <c r="Y765" s="52">
        <v>0</v>
      </c>
      <c r="Z765" s="52">
        <v>0</v>
      </c>
      <c r="AA765" s="52">
        <v>0</v>
      </c>
      <c r="AB765" s="52">
        <v>0</v>
      </c>
      <c r="AC765" s="52">
        <v>0</v>
      </c>
      <c r="AD765" s="52">
        <v>0</v>
      </c>
    </row>
    <row r="766" spans="1:30">
      <c r="A766" s="137"/>
      <c r="B766" s="137"/>
      <c r="C766" s="137"/>
      <c r="D766" s="137"/>
      <c r="E766" s="51" t="s">
        <v>204</v>
      </c>
      <c r="F766" s="52">
        <f t="shared" si="32"/>
        <v>4152</v>
      </c>
      <c r="G766" s="52">
        <f t="shared" si="34"/>
        <v>3771.6</v>
      </c>
      <c r="H766" s="52">
        <f t="shared" si="34"/>
        <v>0</v>
      </c>
      <c r="I766" s="52">
        <f t="shared" si="34"/>
        <v>3771.6</v>
      </c>
      <c r="J766" s="52">
        <f t="shared" si="33"/>
        <v>292.60000000000002</v>
      </c>
      <c r="K766" s="52">
        <f t="shared" si="33"/>
        <v>87.8</v>
      </c>
      <c r="L766" s="52">
        <f t="shared" si="33"/>
        <v>0</v>
      </c>
      <c r="M766" s="52">
        <v>0</v>
      </c>
      <c r="N766" s="52">
        <v>0</v>
      </c>
      <c r="O766" s="52">
        <v>0</v>
      </c>
      <c r="P766" s="52">
        <v>292.60000000000002</v>
      </c>
      <c r="Q766" s="52">
        <v>87.8</v>
      </c>
      <c r="R766" s="52">
        <v>0</v>
      </c>
      <c r="S766" s="52">
        <v>0</v>
      </c>
      <c r="T766" s="52">
        <v>0</v>
      </c>
      <c r="U766" s="52">
        <v>0</v>
      </c>
      <c r="V766" s="52">
        <v>0</v>
      </c>
      <c r="W766" s="52">
        <v>0</v>
      </c>
      <c r="X766" s="52">
        <v>0</v>
      </c>
      <c r="Y766" s="52">
        <v>3771.6</v>
      </c>
      <c r="Z766" s="52">
        <v>0</v>
      </c>
      <c r="AA766" s="52">
        <v>3771.6</v>
      </c>
      <c r="AB766" s="52">
        <v>0</v>
      </c>
      <c r="AC766" s="52">
        <v>0</v>
      </c>
      <c r="AD766" s="52">
        <v>0</v>
      </c>
    </row>
    <row r="767" spans="1:30">
      <c r="A767" s="137"/>
      <c r="B767" s="137"/>
      <c r="C767" s="137"/>
      <c r="D767" s="137"/>
      <c r="E767" s="51" t="s">
        <v>55</v>
      </c>
      <c r="F767" s="52">
        <f t="shared" si="32"/>
        <v>12828</v>
      </c>
      <c r="G767" s="52">
        <f t="shared" si="34"/>
        <v>0</v>
      </c>
      <c r="H767" s="52">
        <f t="shared" si="34"/>
        <v>0</v>
      </c>
      <c r="I767" s="52">
        <f t="shared" si="34"/>
        <v>0</v>
      </c>
      <c r="J767" s="52">
        <f t="shared" si="33"/>
        <v>9865.9</v>
      </c>
      <c r="K767" s="52">
        <f t="shared" si="33"/>
        <v>2962.1</v>
      </c>
      <c r="L767" s="52">
        <f t="shared" si="33"/>
        <v>0</v>
      </c>
      <c r="M767" s="52">
        <v>0</v>
      </c>
      <c r="N767" s="52">
        <v>0</v>
      </c>
      <c r="O767" s="52">
        <v>0</v>
      </c>
      <c r="P767" s="52">
        <v>9865.9</v>
      </c>
      <c r="Q767" s="52">
        <v>2962.1</v>
      </c>
      <c r="R767" s="52">
        <v>0</v>
      </c>
      <c r="S767" s="52">
        <v>0</v>
      </c>
      <c r="T767" s="52">
        <v>0</v>
      </c>
      <c r="U767" s="52">
        <v>0</v>
      </c>
      <c r="V767" s="52">
        <v>0</v>
      </c>
      <c r="W767" s="52">
        <v>0</v>
      </c>
      <c r="X767" s="52">
        <v>0</v>
      </c>
      <c r="Y767" s="52">
        <v>0</v>
      </c>
      <c r="Z767" s="52">
        <v>0</v>
      </c>
      <c r="AA767" s="52">
        <v>0</v>
      </c>
      <c r="AB767" s="52">
        <v>0</v>
      </c>
      <c r="AC767" s="52">
        <v>0</v>
      </c>
      <c r="AD767" s="52">
        <v>0</v>
      </c>
    </row>
    <row r="768" spans="1:30">
      <c r="A768" s="137"/>
      <c r="B768" s="137"/>
      <c r="C768" s="137"/>
      <c r="D768" s="137" t="s">
        <v>154</v>
      </c>
      <c r="E768" s="51" t="s">
        <v>58</v>
      </c>
      <c r="F768" s="52">
        <f t="shared" si="32"/>
        <v>4451.8</v>
      </c>
      <c r="G768" s="52">
        <f t="shared" si="34"/>
        <v>0</v>
      </c>
      <c r="H768" s="52">
        <f t="shared" si="34"/>
        <v>0</v>
      </c>
      <c r="I768" s="52">
        <f t="shared" si="34"/>
        <v>0</v>
      </c>
      <c r="J768" s="52">
        <f t="shared" si="33"/>
        <v>3370.8</v>
      </c>
      <c r="K768" s="52">
        <f t="shared" si="33"/>
        <v>1081</v>
      </c>
      <c r="L768" s="52">
        <f t="shared" si="33"/>
        <v>0</v>
      </c>
      <c r="M768" s="52">
        <v>0</v>
      </c>
      <c r="N768" s="52">
        <v>0</v>
      </c>
      <c r="O768" s="52">
        <v>0</v>
      </c>
      <c r="P768" s="52">
        <v>3370.8</v>
      </c>
      <c r="Q768" s="52">
        <v>1081</v>
      </c>
      <c r="R768" s="52">
        <v>0</v>
      </c>
      <c r="S768" s="52">
        <v>0</v>
      </c>
      <c r="T768" s="52">
        <v>0</v>
      </c>
      <c r="U768" s="52">
        <v>0</v>
      </c>
      <c r="V768" s="52">
        <v>0</v>
      </c>
      <c r="W768" s="52">
        <v>0</v>
      </c>
      <c r="X768" s="52">
        <v>0</v>
      </c>
      <c r="Y768" s="52">
        <v>0</v>
      </c>
      <c r="Z768" s="52">
        <v>0</v>
      </c>
      <c r="AA768" s="52">
        <v>0</v>
      </c>
      <c r="AB768" s="52">
        <v>0</v>
      </c>
      <c r="AC768" s="52">
        <v>0</v>
      </c>
      <c r="AD768" s="52">
        <v>0</v>
      </c>
    </row>
    <row r="769" spans="1:30">
      <c r="A769" s="137"/>
      <c r="B769" s="137"/>
      <c r="C769" s="137"/>
      <c r="D769" s="137"/>
      <c r="E769" s="51" t="s">
        <v>205</v>
      </c>
      <c r="F769" s="52">
        <f t="shared" si="32"/>
        <v>1520.5</v>
      </c>
      <c r="G769" s="52">
        <f t="shared" si="34"/>
        <v>0</v>
      </c>
      <c r="H769" s="52">
        <f t="shared" si="34"/>
        <v>0</v>
      </c>
      <c r="I769" s="52">
        <f t="shared" si="34"/>
        <v>0</v>
      </c>
      <c r="J769" s="52">
        <f t="shared" si="33"/>
        <v>1169.4000000000001</v>
      </c>
      <c r="K769" s="52">
        <f t="shared" si="33"/>
        <v>351.1</v>
      </c>
      <c r="L769" s="52">
        <f t="shared" si="33"/>
        <v>0</v>
      </c>
      <c r="M769" s="52">
        <v>0</v>
      </c>
      <c r="N769" s="52">
        <v>0</v>
      </c>
      <c r="O769" s="52">
        <v>0</v>
      </c>
      <c r="P769" s="52">
        <v>1169.4000000000001</v>
      </c>
      <c r="Q769" s="52">
        <v>351.1</v>
      </c>
      <c r="R769" s="52">
        <v>0</v>
      </c>
      <c r="S769" s="52">
        <v>0</v>
      </c>
      <c r="T769" s="52">
        <v>0</v>
      </c>
      <c r="U769" s="52">
        <v>0</v>
      </c>
      <c r="V769" s="52">
        <v>0</v>
      </c>
      <c r="W769" s="52">
        <v>0</v>
      </c>
      <c r="X769" s="52">
        <v>0</v>
      </c>
      <c r="Y769" s="52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</row>
    <row r="770" spans="1:30">
      <c r="A770" s="137"/>
      <c r="B770" s="137"/>
      <c r="C770" s="137"/>
      <c r="D770" s="137"/>
      <c r="E770" s="51" t="s">
        <v>206</v>
      </c>
      <c r="F770" s="52">
        <f t="shared" ref="F770:F833" si="35">SUM(H770:L770)</f>
        <v>1405.6</v>
      </c>
      <c r="G770" s="52">
        <f t="shared" si="34"/>
        <v>0</v>
      </c>
      <c r="H770" s="52">
        <f t="shared" si="34"/>
        <v>0</v>
      </c>
      <c r="I770" s="52">
        <f t="shared" si="34"/>
        <v>0</v>
      </c>
      <c r="J770" s="52">
        <f t="shared" si="33"/>
        <v>1081</v>
      </c>
      <c r="K770" s="52">
        <f t="shared" si="33"/>
        <v>324.60000000000002</v>
      </c>
      <c r="L770" s="52">
        <f t="shared" si="33"/>
        <v>0</v>
      </c>
      <c r="M770" s="52">
        <v>0</v>
      </c>
      <c r="N770" s="52">
        <v>0</v>
      </c>
      <c r="O770" s="52">
        <v>0</v>
      </c>
      <c r="P770" s="52">
        <v>1081</v>
      </c>
      <c r="Q770" s="52">
        <v>324.60000000000002</v>
      </c>
      <c r="R770" s="52">
        <v>0</v>
      </c>
      <c r="S770" s="52">
        <v>0</v>
      </c>
      <c r="T770" s="52">
        <v>0</v>
      </c>
      <c r="U770" s="52">
        <v>0</v>
      </c>
      <c r="V770" s="52">
        <v>0</v>
      </c>
      <c r="W770" s="52">
        <v>0</v>
      </c>
      <c r="X770" s="52">
        <v>0</v>
      </c>
      <c r="Y770" s="52">
        <v>0</v>
      </c>
      <c r="Z770" s="52">
        <v>0</v>
      </c>
      <c r="AA770" s="52">
        <v>0</v>
      </c>
      <c r="AB770" s="52">
        <v>0</v>
      </c>
      <c r="AC770" s="52">
        <v>0</v>
      </c>
      <c r="AD770" s="52">
        <v>0</v>
      </c>
    </row>
    <row r="771" spans="1:30">
      <c r="A771" s="137"/>
      <c r="B771" s="137"/>
      <c r="C771" s="137"/>
      <c r="D771" s="137"/>
      <c r="E771" s="51" t="s">
        <v>207</v>
      </c>
      <c r="F771" s="52">
        <f t="shared" si="35"/>
        <v>128.9</v>
      </c>
      <c r="G771" s="52">
        <f t="shared" si="34"/>
        <v>0</v>
      </c>
      <c r="H771" s="52">
        <f t="shared" si="34"/>
        <v>0</v>
      </c>
      <c r="I771" s="52">
        <f t="shared" si="34"/>
        <v>0</v>
      </c>
      <c r="J771" s="52">
        <f t="shared" si="33"/>
        <v>99.1</v>
      </c>
      <c r="K771" s="52">
        <f t="shared" si="33"/>
        <v>29.8</v>
      </c>
      <c r="L771" s="52">
        <f t="shared" si="33"/>
        <v>0</v>
      </c>
      <c r="M771" s="52">
        <v>0</v>
      </c>
      <c r="N771" s="52">
        <v>0</v>
      </c>
      <c r="O771" s="52">
        <v>0</v>
      </c>
      <c r="P771" s="52">
        <v>99.1</v>
      </c>
      <c r="Q771" s="52">
        <v>29.8</v>
      </c>
      <c r="R771" s="52">
        <v>0</v>
      </c>
      <c r="S771" s="52">
        <v>0</v>
      </c>
      <c r="T771" s="52">
        <v>0</v>
      </c>
      <c r="U771" s="52">
        <v>0</v>
      </c>
      <c r="V771" s="52">
        <v>0</v>
      </c>
      <c r="W771" s="52">
        <v>0</v>
      </c>
      <c r="X771" s="52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</row>
    <row r="772" spans="1:30" ht="31.2">
      <c r="A772" s="137"/>
      <c r="B772" s="137"/>
      <c r="C772" s="137"/>
      <c r="D772" s="137"/>
      <c r="E772" s="51" t="s">
        <v>208</v>
      </c>
      <c r="F772" s="52">
        <f t="shared" si="35"/>
        <v>93</v>
      </c>
      <c r="G772" s="52">
        <f t="shared" si="34"/>
        <v>0</v>
      </c>
      <c r="H772" s="52">
        <f t="shared" si="34"/>
        <v>0</v>
      </c>
      <c r="I772" s="52">
        <f t="shared" si="34"/>
        <v>0</v>
      </c>
      <c r="J772" s="52">
        <f t="shared" si="33"/>
        <v>71.5</v>
      </c>
      <c r="K772" s="52">
        <f t="shared" si="33"/>
        <v>21.5</v>
      </c>
      <c r="L772" s="52">
        <f t="shared" si="33"/>
        <v>0</v>
      </c>
      <c r="M772" s="52">
        <v>0</v>
      </c>
      <c r="N772" s="52">
        <v>0</v>
      </c>
      <c r="O772" s="52">
        <v>0</v>
      </c>
      <c r="P772" s="52">
        <v>71.5</v>
      </c>
      <c r="Q772" s="52">
        <v>21.5</v>
      </c>
      <c r="R772" s="52">
        <v>0</v>
      </c>
      <c r="S772" s="52">
        <v>0</v>
      </c>
      <c r="T772" s="52">
        <v>0</v>
      </c>
      <c r="U772" s="52">
        <v>0</v>
      </c>
      <c r="V772" s="52">
        <v>0</v>
      </c>
      <c r="W772" s="52">
        <v>0</v>
      </c>
      <c r="X772" s="52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</row>
    <row r="773" spans="1:30">
      <c r="A773" s="137"/>
      <c r="B773" s="137"/>
      <c r="C773" s="137"/>
      <c r="D773" s="137"/>
      <c r="E773" s="51" t="s">
        <v>209</v>
      </c>
      <c r="F773" s="52">
        <f t="shared" si="35"/>
        <v>68.8</v>
      </c>
      <c r="G773" s="52">
        <f t="shared" si="34"/>
        <v>0</v>
      </c>
      <c r="H773" s="52">
        <f t="shared" si="34"/>
        <v>0</v>
      </c>
      <c r="I773" s="52">
        <f t="shared" si="34"/>
        <v>0</v>
      </c>
      <c r="J773" s="52">
        <f t="shared" si="34"/>
        <v>0</v>
      </c>
      <c r="K773" s="52">
        <f t="shared" si="34"/>
        <v>68.8</v>
      </c>
      <c r="L773" s="52">
        <f t="shared" si="34"/>
        <v>0</v>
      </c>
      <c r="M773" s="52">
        <v>0</v>
      </c>
      <c r="N773" s="52">
        <v>0</v>
      </c>
      <c r="O773" s="52">
        <v>0</v>
      </c>
      <c r="P773" s="52">
        <v>0</v>
      </c>
      <c r="Q773" s="52">
        <v>68.8</v>
      </c>
      <c r="R773" s="52">
        <v>0</v>
      </c>
      <c r="S773" s="52">
        <v>0</v>
      </c>
      <c r="T773" s="52">
        <v>0</v>
      </c>
      <c r="U773" s="52">
        <v>0</v>
      </c>
      <c r="V773" s="52">
        <v>0</v>
      </c>
      <c r="W773" s="52">
        <v>0</v>
      </c>
      <c r="X773" s="52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0</v>
      </c>
    </row>
    <row r="774" spans="1:30">
      <c r="A774" s="137"/>
      <c r="B774" s="137"/>
      <c r="C774" s="137"/>
      <c r="D774" s="137"/>
      <c r="E774" s="51" t="s">
        <v>55</v>
      </c>
      <c r="F774" s="52">
        <f t="shared" si="35"/>
        <v>1235</v>
      </c>
      <c r="G774" s="52">
        <f t="shared" si="34"/>
        <v>0</v>
      </c>
      <c r="H774" s="52">
        <f t="shared" si="34"/>
        <v>0</v>
      </c>
      <c r="I774" s="52">
        <f t="shared" si="34"/>
        <v>0</v>
      </c>
      <c r="J774" s="52">
        <f t="shared" si="34"/>
        <v>949.8</v>
      </c>
      <c r="K774" s="52">
        <f t="shared" si="34"/>
        <v>285.2</v>
      </c>
      <c r="L774" s="52">
        <f t="shared" si="34"/>
        <v>0</v>
      </c>
      <c r="M774" s="52">
        <v>0</v>
      </c>
      <c r="N774" s="52">
        <v>0</v>
      </c>
      <c r="O774" s="52">
        <v>0</v>
      </c>
      <c r="P774" s="52">
        <v>949.8</v>
      </c>
      <c r="Q774" s="52">
        <v>285.2</v>
      </c>
      <c r="R774" s="52">
        <v>0</v>
      </c>
      <c r="S774" s="52">
        <v>0</v>
      </c>
      <c r="T774" s="52">
        <v>0</v>
      </c>
      <c r="U774" s="52">
        <v>0</v>
      </c>
      <c r="V774" s="52">
        <v>0</v>
      </c>
      <c r="W774" s="52">
        <v>0</v>
      </c>
      <c r="X774" s="52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</row>
    <row r="775" spans="1:30" ht="62.4">
      <c r="A775" s="137"/>
      <c r="B775" s="137"/>
      <c r="C775" s="137"/>
      <c r="D775" s="51" t="s">
        <v>210</v>
      </c>
      <c r="E775" s="51" t="s">
        <v>233</v>
      </c>
      <c r="F775" s="52">
        <f t="shared" si="35"/>
        <v>36.5</v>
      </c>
      <c r="G775" s="52">
        <f t="shared" si="34"/>
        <v>0</v>
      </c>
      <c r="H775" s="52">
        <f t="shared" si="34"/>
        <v>0</v>
      </c>
      <c r="I775" s="52">
        <f t="shared" si="34"/>
        <v>0</v>
      </c>
      <c r="J775" s="52">
        <f t="shared" si="34"/>
        <v>28.1</v>
      </c>
      <c r="K775" s="52">
        <f t="shared" si="34"/>
        <v>8.4</v>
      </c>
      <c r="L775" s="52">
        <f t="shared" si="34"/>
        <v>0</v>
      </c>
      <c r="M775" s="52">
        <v>0</v>
      </c>
      <c r="N775" s="52">
        <v>0</v>
      </c>
      <c r="O775" s="52">
        <v>0</v>
      </c>
      <c r="P775" s="52">
        <v>28.1</v>
      </c>
      <c r="Q775" s="52">
        <v>8.4</v>
      </c>
      <c r="R775" s="52">
        <v>0</v>
      </c>
      <c r="S775" s="52">
        <v>0</v>
      </c>
      <c r="T775" s="52">
        <v>0</v>
      </c>
      <c r="U775" s="52">
        <v>0</v>
      </c>
      <c r="V775" s="52">
        <v>0</v>
      </c>
      <c r="W775" s="52">
        <v>0</v>
      </c>
      <c r="X775" s="52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</row>
    <row r="776" spans="1:30">
      <c r="A776" s="137"/>
      <c r="B776" s="137"/>
      <c r="C776" s="137"/>
      <c r="D776" s="137" t="s">
        <v>211</v>
      </c>
      <c r="E776" s="137" t="s">
        <v>197</v>
      </c>
      <c r="F776" s="52">
        <f t="shared" si="35"/>
        <v>0</v>
      </c>
      <c r="G776" s="52">
        <f t="shared" si="34"/>
        <v>0</v>
      </c>
      <c r="H776" s="52">
        <f t="shared" si="34"/>
        <v>0</v>
      </c>
      <c r="I776" s="52">
        <f t="shared" si="34"/>
        <v>0</v>
      </c>
      <c r="J776" s="52">
        <f t="shared" si="34"/>
        <v>0</v>
      </c>
      <c r="K776" s="52">
        <f t="shared" si="34"/>
        <v>0</v>
      </c>
      <c r="L776" s="52">
        <f t="shared" si="34"/>
        <v>0</v>
      </c>
      <c r="M776" s="52">
        <v>0</v>
      </c>
      <c r="N776" s="52">
        <v>0</v>
      </c>
      <c r="O776" s="52">
        <v>0</v>
      </c>
      <c r="P776" s="52">
        <v>0</v>
      </c>
      <c r="Q776" s="52">
        <v>0</v>
      </c>
      <c r="R776" s="52">
        <v>0</v>
      </c>
      <c r="S776" s="52">
        <v>0</v>
      </c>
      <c r="T776" s="52">
        <v>0</v>
      </c>
      <c r="U776" s="52">
        <v>0</v>
      </c>
      <c r="V776" s="52">
        <v>0</v>
      </c>
      <c r="W776" s="52">
        <v>0</v>
      </c>
      <c r="X776" s="52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0</v>
      </c>
    </row>
    <row r="777" spans="1:30">
      <c r="A777" s="137"/>
      <c r="B777" s="137"/>
      <c r="C777" s="137" t="s">
        <v>212</v>
      </c>
      <c r="D777" s="137" t="s">
        <v>58</v>
      </c>
      <c r="E777" s="137" t="s">
        <v>197</v>
      </c>
      <c r="F777" s="52">
        <f t="shared" si="35"/>
        <v>37786.6</v>
      </c>
      <c r="G777" s="52">
        <f t="shared" si="34"/>
        <v>37786.6</v>
      </c>
      <c r="H777" s="52">
        <f t="shared" si="34"/>
        <v>37786.6</v>
      </c>
      <c r="I777" s="52">
        <f t="shared" si="34"/>
        <v>0</v>
      </c>
      <c r="J777" s="52">
        <f t="shared" si="34"/>
        <v>0</v>
      </c>
      <c r="K777" s="52">
        <f t="shared" si="34"/>
        <v>0</v>
      </c>
      <c r="L777" s="52">
        <f t="shared" si="34"/>
        <v>0</v>
      </c>
      <c r="M777" s="52">
        <v>8987.2999999999993</v>
      </c>
      <c r="N777" s="52">
        <v>8987.2999999999993</v>
      </c>
      <c r="O777" s="52">
        <v>0</v>
      </c>
      <c r="P777" s="52">
        <v>0</v>
      </c>
      <c r="Q777" s="52">
        <v>0</v>
      </c>
      <c r="R777" s="52">
        <v>0</v>
      </c>
      <c r="S777" s="52">
        <v>0</v>
      </c>
      <c r="T777" s="52">
        <v>0</v>
      </c>
      <c r="U777" s="52">
        <v>0</v>
      </c>
      <c r="V777" s="52">
        <v>0</v>
      </c>
      <c r="W777" s="52">
        <v>0</v>
      </c>
      <c r="X777" s="52">
        <v>0</v>
      </c>
      <c r="Y777" s="52">
        <v>28799.3</v>
      </c>
      <c r="Z777" s="52">
        <v>28799.3</v>
      </c>
      <c r="AA777" s="52">
        <v>0</v>
      </c>
      <c r="AB777" s="52">
        <v>0</v>
      </c>
      <c r="AC777" s="52">
        <v>0</v>
      </c>
      <c r="AD777" s="52">
        <v>0</v>
      </c>
    </row>
    <row r="778" spans="1:30">
      <c r="A778" s="137"/>
      <c r="B778" s="137"/>
      <c r="C778" s="137"/>
      <c r="D778" s="137" t="s">
        <v>199</v>
      </c>
      <c r="E778" s="51" t="s">
        <v>213</v>
      </c>
      <c r="F778" s="52">
        <f t="shared" si="35"/>
        <v>61.1</v>
      </c>
      <c r="G778" s="52">
        <f t="shared" si="34"/>
        <v>61.1</v>
      </c>
      <c r="H778" s="52">
        <f t="shared" si="34"/>
        <v>61.1</v>
      </c>
      <c r="I778" s="52">
        <f t="shared" si="34"/>
        <v>0</v>
      </c>
      <c r="J778" s="52">
        <f t="shared" si="34"/>
        <v>0</v>
      </c>
      <c r="K778" s="52">
        <f t="shared" si="34"/>
        <v>0</v>
      </c>
      <c r="L778" s="52">
        <f t="shared" si="34"/>
        <v>0</v>
      </c>
      <c r="M778" s="52">
        <v>61.1</v>
      </c>
      <c r="N778" s="52">
        <v>61.1</v>
      </c>
      <c r="O778" s="52">
        <v>0</v>
      </c>
      <c r="P778" s="52">
        <v>0</v>
      </c>
      <c r="Q778" s="52">
        <v>0</v>
      </c>
      <c r="R778" s="52">
        <v>0</v>
      </c>
      <c r="S778" s="52">
        <v>0</v>
      </c>
      <c r="T778" s="52">
        <v>0</v>
      </c>
      <c r="U778" s="52">
        <v>0</v>
      </c>
      <c r="V778" s="52">
        <v>0</v>
      </c>
      <c r="W778" s="52">
        <v>0</v>
      </c>
      <c r="X778" s="52">
        <v>0</v>
      </c>
      <c r="Y778" s="52">
        <v>0</v>
      </c>
      <c r="Z778" s="52">
        <v>0</v>
      </c>
      <c r="AA778" s="52">
        <v>0</v>
      </c>
      <c r="AB778" s="52">
        <v>0</v>
      </c>
      <c r="AC778" s="52">
        <v>0</v>
      </c>
      <c r="AD778" s="52">
        <v>0</v>
      </c>
    </row>
    <row r="779" spans="1:30">
      <c r="A779" s="137"/>
      <c r="B779" s="137"/>
      <c r="C779" s="137"/>
      <c r="D779" s="137"/>
      <c r="E779" s="51" t="s">
        <v>55</v>
      </c>
      <c r="F779" s="52">
        <f t="shared" si="35"/>
        <v>11565.8</v>
      </c>
      <c r="G779" s="52">
        <f t="shared" si="34"/>
        <v>11565.8</v>
      </c>
      <c r="H779" s="52">
        <f t="shared" si="34"/>
        <v>11565.8</v>
      </c>
      <c r="I779" s="52">
        <f t="shared" si="34"/>
        <v>0</v>
      </c>
      <c r="J779" s="52">
        <f t="shared" si="34"/>
        <v>0</v>
      </c>
      <c r="K779" s="52">
        <f t="shared" si="34"/>
        <v>0</v>
      </c>
      <c r="L779" s="52">
        <f t="shared" si="34"/>
        <v>0</v>
      </c>
      <c r="M779" s="52">
        <v>1912.8</v>
      </c>
      <c r="N779" s="52">
        <v>1912.8</v>
      </c>
      <c r="O779" s="52">
        <v>0</v>
      </c>
      <c r="P779" s="52">
        <v>0</v>
      </c>
      <c r="Q779" s="52">
        <v>0</v>
      </c>
      <c r="R779" s="52">
        <v>0</v>
      </c>
      <c r="S779" s="52">
        <v>0</v>
      </c>
      <c r="T779" s="52">
        <v>0</v>
      </c>
      <c r="U779" s="52">
        <v>0</v>
      </c>
      <c r="V779" s="52">
        <v>0</v>
      </c>
      <c r="W779" s="52">
        <v>0</v>
      </c>
      <c r="X779" s="52">
        <v>0</v>
      </c>
      <c r="Y779" s="52">
        <v>9653</v>
      </c>
      <c r="Z779" s="52">
        <v>9653</v>
      </c>
      <c r="AA779" s="52">
        <v>0</v>
      </c>
      <c r="AB779" s="52">
        <v>0</v>
      </c>
      <c r="AC779" s="52">
        <v>0</v>
      </c>
      <c r="AD779" s="52">
        <v>0</v>
      </c>
    </row>
    <row r="780" spans="1:30">
      <c r="A780" s="137"/>
      <c r="B780" s="137"/>
      <c r="C780" s="137"/>
      <c r="D780" s="137" t="s">
        <v>112</v>
      </c>
      <c r="E780" s="137" t="s">
        <v>197</v>
      </c>
      <c r="F780" s="52">
        <f t="shared" si="35"/>
        <v>497</v>
      </c>
      <c r="G780" s="52">
        <f t="shared" si="34"/>
        <v>497</v>
      </c>
      <c r="H780" s="52">
        <f t="shared" si="34"/>
        <v>497</v>
      </c>
      <c r="I780" s="52">
        <f t="shared" si="34"/>
        <v>0</v>
      </c>
      <c r="J780" s="52">
        <f t="shared" si="34"/>
        <v>0</v>
      </c>
      <c r="K780" s="52">
        <f t="shared" si="34"/>
        <v>0</v>
      </c>
      <c r="L780" s="52">
        <f t="shared" si="34"/>
        <v>0</v>
      </c>
      <c r="M780" s="52">
        <v>100</v>
      </c>
      <c r="N780" s="52">
        <v>100</v>
      </c>
      <c r="O780" s="52">
        <v>0</v>
      </c>
      <c r="P780" s="52">
        <v>0</v>
      </c>
      <c r="Q780" s="52">
        <v>0</v>
      </c>
      <c r="R780" s="52">
        <v>0</v>
      </c>
      <c r="S780" s="52">
        <v>0</v>
      </c>
      <c r="T780" s="52">
        <v>0</v>
      </c>
      <c r="U780" s="52">
        <v>0</v>
      </c>
      <c r="V780" s="52">
        <v>0</v>
      </c>
      <c r="W780" s="52">
        <v>0</v>
      </c>
      <c r="X780" s="52">
        <v>0</v>
      </c>
      <c r="Y780" s="52">
        <v>397</v>
      </c>
      <c r="Z780" s="52">
        <v>397</v>
      </c>
      <c r="AA780" s="52">
        <v>0</v>
      </c>
      <c r="AB780" s="52">
        <v>0</v>
      </c>
      <c r="AC780" s="52">
        <v>0</v>
      </c>
      <c r="AD780" s="52">
        <v>0</v>
      </c>
    </row>
    <row r="781" spans="1:30">
      <c r="A781" s="137"/>
      <c r="B781" s="137"/>
      <c r="C781" s="137"/>
      <c r="D781" s="137" t="s">
        <v>194</v>
      </c>
      <c r="E781" s="137" t="s">
        <v>197</v>
      </c>
      <c r="F781" s="52">
        <f t="shared" si="35"/>
        <v>770.7</v>
      </c>
      <c r="G781" s="52">
        <f t="shared" si="34"/>
        <v>770.7</v>
      </c>
      <c r="H781" s="52">
        <f t="shared" si="34"/>
        <v>770.7</v>
      </c>
      <c r="I781" s="52">
        <f t="shared" si="34"/>
        <v>0</v>
      </c>
      <c r="J781" s="52">
        <f t="shared" si="34"/>
        <v>0</v>
      </c>
      <c r="K781" s="52">
        <f t="shared" si="34"/>
        <v>0</v>
      </c>
      <c r="L781" s="52">
        <f t="shared" si="34"/>
        <v>0</v>
      </c>
      <c r="M781" s="52">
        <v>381.7</v>
      </c>
      <c r="N781" s="52">
        <v>381.7</v>
      </c>
      <c r="O781" s="52">
        <v>0</v>
      </c>
      <c r="P781" s="52">
        <v>0</v>
      </c>
      <c r="Q781" s="52">
        <v>0</v>
      </c>
      <c r="R781" s="52">
        <v>0</v>
      </c>
      <c r="S781" s="52">
        <v>0</v>
      </c>
      <c r="T781" s="52">
        <v>0</v>
      </c>
      <c r="U781" s="52">
        <v>0</v>
      </c>
      <c r="V781" s="52">
        <v>0</v>
      </c>
      <c r="W781" s="52">
        <v>0</v>
      </c>
      <c r="X781" s="52">
        <v>0</v>
      </c>
      <c r="Y781" s="52">
        <v>389</v>
      </c>
      <c r="Z781" s="52">
        <v>389</v>
      </c>
      <c r="AA781" s="52">
        <v>0</v>
      </c>
      <c r="AB781" s="52">
        <v>0</v>
      </c>
      <c r="AC781" s="52">
        <v>0</v>
      </c>
      <c r="AD781" s="52">
        <v>0</v>
      </c>
    </row>
    <row r="782" spans="1:30">
      <c r="A782" s="137"/>
      <c r="B782" s="137"/>
      <c r="C782" s="137"/>
      <c r="D782" s="137" t="s">
        <v>200</v>
      </c>
      <c r="E782" s="51" t="s">
        <v>214</v>
      </c>
      <c r="F782" s="52">
        <f t="shared" si="35"/>
        <v>3072.1</v>
      </c>
      <c r="G782" s="52">
        <f t="shared" si="34"/>
        <v>3072.1</v>
      </c>
      <c r="H782" s="52">
        <f t="shared" si="34"/>
        <v>3072.1</v>
      </c>
      <c r="I782" s="52">
        <f t="shared" si="34"/>
        <v>0</v>
      </c>
      <c r="J782" s="52">
        <f t="shared" si="34"/>
        <v>0</v>
      </c>
      <c r="K782" s="52">
        <f t="shared" si="34"/>
        <v>0</v>
      </c>
      <c r="L782" s="52">
        <f t="shared" si="34"/>
        <v>0</v>
      </c>
      <c r="M782" s="52">
        <v>1724.1</v>
      </c>
      <c r="N782" s="52">
        <v>1724.1</v>
      </c>
      <c r="O782" s="52">
        <v>0</v>
      </c>
      <c r="P782" s="52">
        <v>0</v>
      </c>
      <c r="Q782" s="52">
        <v>0</v>
      </c>
      <c r="R782" s="52">
        <v>0</v>
      </c>
      <c r="S782" s="52">
        <v>0</v>
      </c>
      <c r="T782" s="52">
        <v>0</v>
      </c>
      <c r="U782" s="52">
        <v>0</v>
      </c>
      <c r="V782" s="52">
        <v>0</v>
      </c>
      <c r="W782" s="52">
        <v>0</v>
      </c>
      <c r="X782" s="52">
        <v>0</v>
      </c>
      <c r="Y782" s="52">
        <v>1348</v>
      </c>
      <c r="Z782" s="52">
        <v>1348</v>
      </c>
      <c r="AA782" s="52">
        <v>0</v>
      </c>
      <c r="AB782" s="52">
        <v>0</v>
      </c>
      <c r="AC782" s="52">
        <v>0</v>
      </c>
      <c r="AD782" s="52">
        <v>0</v>
      </c>
    </row>
    <row r="783" spans="1:30" ht="31.2">
      <c r="A783" s="137"/>
      <c r="B783" s="137"/>
      <c r="C783" s="137"/>
      <c r="D783" s="137"/>
      <c r="E783" s="51" t="s">
        <v>215</v>
      </c>
      <c r="F783" s="52">
        <f t="shared" si="35"/>
        <v>849.4</v>
      </c>
      <c r="G783" s="52">
        <f t="shared" si="34"/>
        <v>849.4</v>
      </c>
      <c r="H783" s="52">
        <f t="shared" si="34"/>
        <v>849.4</v>
      </c>
      <c r="I783" s="52">
        <f t="shared" si="34"/>
        <v>0</v>
      </c>
      <c r="J783" s="52">
        <f t="shared" si="34"/>
        <v>0</v>
      </c>
      <c r="K783" s="52">
        <f t="shared" si="34"/>
        <v>0</v>
      </c>
      <c r="L783" s="52">
        <f t="shared" si="34"/>
        <v>0</v>
      </c>
      <c r="M783" s="52">
        <v>377.4</v>
      </c>
      <c r="N783" s="52">
        <v>377.4</v>
      </c>
      <c r="O783" s="52">
        <v>0</v>
      </c>
      <c r="P783" s="52">
        <v>0</v>
      </c>
      <c r="Q783" s="52">
        <v>0</v>
      </c>
      <c r="R783" s="52">
        <v>0</v>
      </c>
      <c r="S783" s="52">
        <v>0</v>
      </c>
      <c r="T783" s="52">
        <v>0</v>
      </c>
      <c r="U783" s="52">
        <v>0</v>
      </c>
      <c r="V783" s="52">
        <v>0</v>
      </c>
      <c r="W783" s="52">
        <v>0</v>
      </c>
      <c r="X783" s="52">
        <v>0</v>
      </c>
      <c r="Y783" s="52">
        <v>472</v>
      </c>
      <c r="Z783" s="52">
        <v>472</v>
      </c>
      <c r="AA783" s="52">
        <v>0</v>
      </c>
      <c r="AB783" s="52">
        <v>0</v>
      </c>
      <c r="AC783" s="52">
        <v>0</v>
      </c>
      <c r="AD783" s="52">
        <v>0</v>
      </c>
    </row>
    <row r="784" spans="1:30">
      <c r="A784" s="137"/>
      <c r="B784" s="137"/>
      <c r="C784" s="137"/>
      <c r="D784" s="137"/>
      <c r="E784" s="51" t="s">
        <v>216</v>
      </c>
      <c r="F784" s="52">
        <f t="shared" si="35"/>
        <v>2065.9</v>
      </c>
      <c r="G784" s="52">
        <f t="shared" si="34"/>
        <v>2065.9</v>
      </c>
      <c r="H784" s="52">
        <f t="shared" si="34"/>
        <v>2065.9</v>
      </c>
      <c r="I784" s="52">
        <f t="shared" si="34"/>
        <v>0</v>
      </c>
      <c r="J784" s="52">
        <f t="shared" si="34"/>
        <v>0</v>
      </c>
      <c r="K784" s="52">
        <f t="shared" si="34"/>
        <v>0</v>
      </c>
      <c r="L784" s="52">
        <f t="shared" si="34"/>
        <v>0</v>
      </c>
      <c r="M784" s="52">
        <v>1591.9</v>
      </c>
      <c r="N784" s="52">
        <v>1591.9</v>
      </c>
      <c r="O784" s="52">
        <v>0</v>
      </c>
      <c r="P784" s="52">
        <v>0</v>
      </c>
      <c r="Q784" s="52">
        <v>0</v>
      </c>
      <c r="R784" s="52">
        <v>0</v>
      </c>
      <c r="S784" s="52">
        <v>0</v>
      </c>
      <c r="T784" s="52">
        <v>0</v>
      </c>
      <c r="U784" s="52">
        <v>0</v>
      </c>
      <c r="V784" s="52">
        <v>0</v>
      </c>
      <c r="W784" s="52">
        <v>0</v>
      </c>
      <c r="X784" s="52">
        <v>0</v>
      </c>
      <c r="Y784" s="52">
        <v>474</v>
      </c>
      <c r="Z784" s="52">
        <v>474</v>
      </c>
      <c r="AA784" s="52">
        <v>0</v>
      </c>
      <c r="AB784" s="52">
        <v>0</v>
      </c>
      <c r="AC784" s="52">
        <v>0</v>
      </c>
      <c r="AD784" s="52">
        <v>0</v>
      </c>
    </row>
    <row r="785" spans="1:30">
      <c r="A785" s="137"/>
      <c r="B785" s="137"/>
      <c r="C785" s="137"/>
      <c r="D785" s="137"/>
      <c r="E785" s="51" t="s">
        <v>55</v>
      </c>
      <c r="F785" s="52">
        <f t="shared" si="35"/>
        <v>4865.5</v>
      </c>
      <c r="G785" s="52">
        <f t="shared" si="34"/>
        <v>4865.5</v>
      </c>
      <c r="H785" s="52">
        <f t="shared" si="34"/>
        <v>4865.5</v>
      </c>
      <c r="I785" s="52">
        <f t="shared" si="34"/>
        <v>0</v>
      </c>
      <c r="J785" s="52">
        <f t="shared" si="34"/>
        <v>0</v>
      </c>
      <c r="K785" s="52">
        <f t="shared" si="34"/>
        <v>0</v>
      </c>
      <c r="L785" s="52">
        <f t="shared" si="34"/>
        <v>0</v>
      </c>
      <c r="M785" s="52">
        <v>1360.5</v>
      </c>
      <c r="N785" s="52">
        <v>1360.5</v>
      </c>
      <c r="O785" s="52">
        <v>0</v>
      </c>
      <c r="P785" s="52">
        <v>0</v>
      </c>
      <c r="Q785" s="52">
        <v>0</v>
      </c>
      <c r="R785" s="52">
        <v>0</v>
      </c>
      <c r="S785" s="52">
        <v>0</v>
      </c>
      <c r="T785" s="52">
        <v>0</v>
      </c>
      <c r="U785" s="52">
        <v>0</v>
      </c>
      <c r="V785" s="52">
        <v>0</v>
      </c>
      <c r="W785" s="52">
        <v>0</v>
      </c>
      <c r="X785" s="52">
        <v>0</v>
      </c>
      <c r="Y785" s="52">
        <v>3505</v>
      </c>
      <c r="Z785" s="52">
        <v>3505</v>
      </c>
      <c r="AA785" s="52">
        <v>0</v>
      </c>
      <c r="AB785" s="52">
        <v>0</v>
      </c>
      <c r="AC785" s="52">
        <v>0</v>
      </c>
      <c r="AD785" s="52">
        <v>0</v>
      </c>
    </row>
    <row r="786" spans="1:30">
      <c r="A786" s="137"/>
      <c r="B786" s="137"/>
      <c r="C786" s="137"/>
      <c r="D786" s="137" t="s">
        <v>201</v>
      </c>
      <c r="E786" s="137" t="s">
        <v>197</v>
      </c>
      <c r="F786" s="52">
        <f t="shared" si="35"/>
        <v>0</v>
      </c>
      <c r="G786" s="52">
        <f t="shared" si="34"/>
        <v>0</v>
      </c>
      <c r="H786" s="52">
        <f t="shared" si="34"/>
        <v>0</v>
      </c>
      <c r="I786" s="52">
        <f t="shared" si="34"/>
        <v>0</v>
      </c>
      <c r="J786" s="52">
        <f t="shared" si="34"/>
        <v>0</v>
      </c>
      <c r="K786" s="52">
        <f t="shared" si="34"/>
        <v>0</v>
      </c>
      <c r="L786" s="52">
        <f t="shared" si="34"/>
        <v>0</v>
      </c>
      <c r="M786" s="52">
        <v>0</v>
      </c>
      <c r="N786" s="52">
        <v>0</v>
      </c>
      <c r="O786" s="52">
        <v>0</v>
      </c>
      <c r="P786" s="52">
        <v>0</v>
      </c>
      <c r="Q786" s="52">
        <v>0</v>
      </c>
      <c r="R786" s="52">
        <v>0</v>
      </c>
      <c r="S786" s="52">
        <v>0</v>
      </c>
      <c r="T786" s="52">
        <v>0</v>
      </c>
      <c r="U786" s="52">
        <v>0</v>
      </c>
      <c r="V786" s="52">
        <v>0</v>
      </c>
      <c r="W786" s="52">
        <v>0</v>
      </c>
      <c r="X786" s="52">
        <v>0</v>
      </c>
      <c r="Y786" s="52">
        <v>0</v>
      </c>
      <c r="Z786" s="52">
        <v>0</v>
      </c>
      <c r="AA786" s="52">
        <v>0</v>
      </c>
      <c r="AB786" s="52">
        <v>0</v>
      </c>
      <c r="AC786" s="52">
        <v>0</v>
      </c>
      <c r="AD786" s="52">
        <v>0</v>
      </c>
    </row>
    <row r="787" spans="1:30">
      <c r="A787" s="137"/>
      <c r="B787" s="137"/>
      <c r="C787" s="137"/>
      <c r="D787" s="137" t="s">
        <v>217</v>
      </c>
      <c r="E787" s="137" t="s">
        <v>197</v>
      </c>
      <c r="F787" s="52">
        <f t="shared" si="35"/>
        <v>2370.6999999999998</v>
      </c>
      <c r="G787" s="52">
        <f t="shared" si="34"/>
        <v>2370.6999999999998</v>
      </c>
      <c r="H787" s="52">
        <f t="shared" si="34"/>
        <v>2370.6999999999998</v>
      </c>
      <c r="I787" s="52">
        <f t="shared" si="34"/>
        <v>0</v>
      </c>
      <c r="J787" s="52">
        <f t="shared" si="34"/>
        <v>0</v>
      </c>
      <c r="K787" s="52">
        <f t="shared" si="34"/>
        <v>0</v>
      </c>
      <c r="L787" s="52">
        <f t="shared" si="34"/>
        <v>0</v>
      </c>
      <c r="M787" s="52">
        <v>990.7</v>
      </c>
      <c r="N787" s="52">
        <v>990.7</v>
      </c>
      <c r="O787" s="52">
        <v>0</v>
      </c>
      <c r="P787" s="52">
        <v>0</v>
      </c>
      <c r="Q787" s="52">
        <v>0</v>
      </c>
      <c r="R787" s="52">
        <v>0</v>
      </c>
      <c r="S787" s="52">
        <v>0</v>
      </c>
      <c r="T787" s="52">
        <v>0</v>
      </c>
      <c r="U787" s="52">
        <v>0</v>
      </c>
      <c r="V787" s="52">
        <v>0</v>
      </c>
      <c r="W787" s="52">
        <v>0</v>
      </c>
      <c r="X787" s="52">
        <v>0</v>
      </c>
      <c r="Y787" s="52">
        <v>1380</v>
      </c>
      <c r="Z787" s="52">
        <v>1380</v>
      </c>
      <c r="AA787" s="52">
        <v>0</v>
      </c>
      <c r="AB787" s="52">
        <v>0</v>
      </c>
      <c r="AC787" s="52">
        <v>0</v>
      </c>
      <c r="AD787" s="52">
        <v>0</v>
      </c>
    </row>
    <row r="788" spans="1:30">
      <c r="A788" s="137"/>
      <c r="B788" s="137"/>
      <c r="C788" s="137"/>
      <c r="D788" s="137" t="s">
        <v>218</v>
      </c>
      <c r="E788" s="137" t="s">
        <v>197</v>
      </c>
      <c r="F788" s="52">
        <f t="shared" si="35"/>
        <v>909</v>
      </c>
      <c r="G788" s="52">
        <f t="shared" si="34"/>
        <v>909</v>
      </c>
      <c r="H788" s="52">
        <f t="shared" si="34"/>
        <v>909</v>
      </c>
      <c r="I788" s="52">
        <f t="shared" si="34"/>
        <v>0</v>
      </c>
      <c r="J788" s="52">
        <f t="shared" si="34"/>
        <v>0</v>
      </c>
      <c r="K788" s="52">
        <f t="shared" si="34"/>
        <v>0</v>
      </c>
      <c r="L788" s="52">
        <f t="shared" si="34"/>
        <v>0</v>
      </c>
      <c r="M788" s="52">
        <v>0</v>
      </c>
      <c r="N788" s="52">
        <v>0</v>
      </c>
      <c r="O788" s="52">
        <v>0</v>
      </c>
      <c r="P788" s="52">
        <v>0</v>
      </c>
      <c r="Q788" s="52">
        <v>0</v>
      </c>
      <c r="R788" s="52">
        <v>0</v>
      </c>
      <c r="S788" s="52">
        <v>0</v>
      </c>
      <c r="T788" s="52">
        <v>0</v>
      </c>
      <c r="U788" s="52">
        <v>0</v>
      </c>
      <c r="V788" s="52">
        <v>0</v>
      </c>
      <c r="W788" s="52">
        <v>0</v>
      </c>
      <c r="X788" s="52">
        <v>0</v>
      </c>
      <c r="Y788" s="52">
        <v>909</v>
      </c>
      <c r="Z788" s="52">
        <v>909</v>
      </c>
      <c r="AA788" s="52">
        <v>0</v>
      </c>
      <c r="AB788" s="52">
        <v>0</v>
      </c>
      <c r="AC788" s="52">
        <v>0</v>
      </c>
      <c r="AD788" s="52">
        <v>0</v>
      </c>
    </row>
    <row r="789" spans="1:30">
      <c r="A789" s="137"/>
      <c r="B789" s="137"/>
      <c r="C789" s="137"/>
      <c r="D789" s="137" t="s">
        <v>202</v>
      </c>
      <c r="E789" s="137" t="s">
        <v>197</v>
      </c>
      <c r="F789" s="52">
        <f t="shared" si="35"/>
        <v>0</v>
      </c>
      <c r="G789" s="52">
        <f t="shared" si="34"/>
        <v>0</v>
      </c>
      <c r="H789" s="52">
        <f t="shared" si="34"/>
        <v>0</v>
      </c>
      <c r="I789" s="52">
        <f t="shared" si="34"/>
        <v>0</v>
      </c>
      <c r="J789" s="52">
        <f t="shared" si="34"/>
        <v>0</v>
      </c>
      <c r="K789" s="52">
        <f t="shared" si="34"/>
        <v>0</v>
      </c>
      <c r="L789" s="52">
        <f t="shared" si="34"/>
        <v>0</v>
      </c>
      <c r="M789" s="52">
        <v>0</v>
      </c>
      <c r="N789" s="52">
        <v>0</v>
      </c>
      <c r="O789" s="52">
        <v>0</v>
      </c>
      <c r="P789" s="52">
        <v>0</v>
      </c>
      <c r="Q789" s="52">
        <v>0</v>
      </c>
      <c r="R789" s="52">
        <v>0</v>
      </c>
      <c r="S789" s="52">
        <v>0</v>
      </c>
      <c r="T789" s="52">
        <v>0</v>
      </c>
      <c r="U789" s="52">
        <v>0</v>
      </c>
      <c r="V789" s="52">
        <v>0</v>
      </c>
      <c r="W789" s="52">
        <v>0</v>
      </c>
      <c r="X789" s="52">
        <v>0</v>
      </c>
      <c r="Y789" s="52">
        <v>0</v>
      </c>
      <c r="Z789" s="52">
        <v>0</v>
      </c>
      <c r="AA789" s="52">
        <v>0</v>
      </c>
      <c r="AB789" s="52">
        <v>0</v>
      </c>
      <c r="AC789" s="52">
        <v>0</v>
      </c>
      <c r="AD789" s="52">
        <v>0</v>
      </c>
    </row>
    <row r="790" spans="1:30">
      <c r="A790" s="137"/>
      <c r="B790" s="137"/>
      <c r="C790" s="137"/>
      <c r="D790" s="137" t="s">
        <v>235</v>
      </c>
      <c r="E790" s="137" t="s">
        <v>197</v>
      </c>
      <c r="F790" s="52">
        <f t="shared" si="35"/>
        <v>26.1</v>
      </c>
      <c r="G790" s="52">
        <f t="shared" si="34"/>
        <v>26.1</v>
      </c>
      <c r="H790" s="52">
        <f t="shared" si="34"/>
        <v>26.1</v>
      </c>
      <c r="I790" s="52">
        <f t="shared" si="34"/>
        <v>0</v>
      </c>
      <c r="J790" s="52">
        <f t="shared" si="34"/>
        <v>0</v>
      </c>
      <c r="K790" s="52">
        <f t="shared" si="34"/>
        <v>0</v>
      </c>
      <c r="L790" s="52">
        <f t="shared" si="34"/>
        <v>0</v>
      </c>
      <c r="M790" s="52">
        <v>0</v>
      </c>
      <c r="N790" s="52">
        <v>0</v>
      </c>
      <c r="O790" s="52">
        <v>0</v>
      </c>
      <c r="P790" s="52">
        <v>0</v>
      </c>
      <c r="Q790" s="52">
        <v>0</v>
      </c>
      <c r="R790" s="52">
        <v>0</v>
      </c>
      <c r="S790" s="52">
        <v>0</v>
      </c>
      <c r="T790" s="52">
        <v>0</v>
      </c>
      <c r="U790" s="52">
        <v>0</v>
      </c>
      <c r="V790" s="52">
        <v>0</v>
      </c>
      <c r="W790" s="52">
        <v>0</v>
      </c>
      <c r="X790" s="52">
        <v>0</v>
      </c>
      <c r="Y790" s="52">
        <v>26.1</v>
      </c>
      <c r="Z790" s="52">
        <v>26.1</v>
      </c>
      <c r="AA790" s="52">
        <v>0</v>
      </c>
      <c r="AB790" s="52">
        <v>0</v>
      </c>
      <c r="AC790" s="52">
        <v>0</v>
      </c>
      <c r="AD790" s="52">
        <v>0</v>
      </c>
    </row>
    <row r="791" spans="1:30">
      <c r="A791" s="137"/>
      <c r="B791" s="137"/>
      <c r="C791" s="137"/>
      <c r="D791" s="137" t="s">
        <v>220</v>
      </c>
      <c r="E791" s="137" t="s">
        <v>197</v>
      </c>
      <c r="F791" s="52">
        <f t="shared" si="35"/>
        <v>50.1</v>
      </c>
      <c r="G791" s="52">
        <f t="shared" si="34"/>
        <v>50.1</v>
      </c>
      <c r="H791" s="52">
        <f t="shared" si="34"/>
        <v>50.1</v>
      </c>
      <c r="I791" s="52">
        <f t="shared" si="34"/>
        <v>0</v>
      </c>
      <c r="J791" s="52">
        <f t="shared" si="34"/>
        <v>0</v>
      </c>
      <c r="K791" s="52">
        <f t="shared" si="34"/>
        <v>0</v>
      </c>
      <c r="L791" s="52">
        <f t="shared" si="34"/>
        <v>0</v>
      </c>
      <c r="M791" s="52">
        <v>0</v>
      </c>
      <c r="N791" s="52">
        <v>0</v>
      </c>
      <c r="O791" s="52">
        <v>0</v>
      </c>
      <c r="P791" s="52">
        <v>0</v>
      </c>
      <c r="Q791" s="52">
        <v>0</v>
      </c>
      <c r="R791" s="52">
        <v>0</v>
      </c>
      <c r="S791" s="52">
        <v>0</v>
      </c>
      <c r="T791" s="52">
        <v>0</v>
      </c>
      <c r="U791" s="52">
        <v>0</v>
      </c>
      <c r="V791" s="52">
        <v>0</v>
      </c>
      <c r="W791" s="52">
        <v>0</v>
      </c>
      <c r="X791" s="52">
        <v>0</v>
      </c>
      <c r="Y791" s="52">
        <v>50.1</v>
      </c>
      <c r="Z791" s="52">
        <v>50.1</v>
      </c>
      <c r="AA791" s="52">
        <v>0</v>
      </c>
      <c r="AB791" s="52">
        <v>0</v>
      </c>
      <c r="AC791" s="52">
        <v>0</v>
      </c>
      <c r="AD791" s="52">
        <v>0</v>
      </c>
    </row>
    <row r="792" spans="1:30" ht="31.2">
      <c r="A792" s="137"/>
      <c r="B792" s="137"/>
      <c r="C792" s="137"/>
      <c r="D792" s="137" t="s">
        <v>221</v>
      </c>
      <c r="E792" s="51" t="s">
        <v>222</v>
      </c>
      <c r="F792" s="52">
        <f t="shared" si="35"/>
        <v>0</v>
      </c>
      <c r="G792" s="52">
        <f t="shared" si="34"/>
        <v>0</v>
      </c>
      <c r="H792" s="52">
        <f t="shared" si="34"/>
        <v>0</v>
      </c>
      <c r="I792" s="52">
        <f t="shared" si="34"/>
        <v>0</v>
      </c>
      <c r="J792" s="52">
        <f t="shared" si="34"/>
        <v>0</v>
      </c>
      <c r="K792" s="52">
        <f t="shared" si="34"/>
        <v>0</v>
      </c>
      <c r="L792" s="52">
        <f t="shared" si="34"/>
        <v>0</v>
      </c>
      <c r="M792" s="52">
        <v>0</v>
      </c>
      <c r="N792" s="52">
        <v>0</v>
      </c>
      <c r="O792" s="52">
        <v>0</v>
      </c>
      <c r="P792" s="52">
        <v>0</v>
      </c>
      <c r="Q792" s="52">
        <v>0</v>
      </c>
      <c r="R792" s="52">
        <v>0</v>
      </c>
      <c r="S792" s="52">
        <v>0</v>
      </c>
      <c r="T792" s="52">
        <v>0</v>
      </c>
      <c r="U792" s="52">
        <v>0</v>
      </c>
      <c r="V792" s="52">
        <v>0</v>
      </c>
      <c r="W792" s="52">
        <v>0</v>
      </c>
      <c r="X792" s="52">
        <v>0</v>
      </c>
      <c r="Y792" s="52">
        <v>0</v>
      </c>
      <c r="Z792" s="52">
        <v>0</v>
      </c>
      <c r="AA792" s="52">
        <v>0</v>
      </c>
      <c r="AB792" s="52">
        <v>0</v>
      </c>
      <c r="AC792" s="52">
        <v>0</v>
      </c>
      <c r="AD792" s="52">
        <v>0</v>
      </c>
    </row>
    <row r="793" spans="1:30">
      <c r="A793" s="137"/>
      <c r="B793" s="137"/>
      <c r="C793" s="137"/>
      <c r="D793" s="137"/>
      <c r="E793" s="51" t="s">
        <v>223</v>
      </c>
      <c r="F793" s="52">
        <f t="shared" si="35"/>
        <v>0</v>
      </c>
      <c r="G793" s="52">
        <f t="shared" si="34"/>
        <v>0</v>
      </c>
      <c r="H793" s="52">
        <f t="shared" si="34"/>
        <v>0</v>
      </c>
      <c r="I793" s="52">
        <f t="shared" si="34"/>
        <v>0</v>
      </c>
      <c r="J793" s="52">
        <f t="shared" si="34"/>
        <v>0</v>
      </c>
      <c r="K793" s="52">
        <f t="shared" si="34"/>
        <v>0</v>
      </c>
      <c r="L793" s="52">
        <f t="shared" si="34"/>
        <v>0</v>
      </c>
      <c r="M793" s="52">
        <v>0</v>
      </c>
      <c r="N793" s="52">
        <v>0</v>
      </c>
      <c r="O793" s="52">
        <v>0</v>
      </c>
      <c r="P793" s="52">
        <v>0</v>
      </c>
      <c r="Q793" s="52">
        <v>0</v>
      </c>
      <c r="R793" s="52">
        <v>0</v>
      </c>
      <c r="S793" s="52">
        <v>0</v>
      </c>
      <c r="T793" s="52">
        <v>0</v>
      </c>
      <c r="U793" s="52">
        <v>0</v>
      </c>
      <c r="V793" s="52">
        <v>0</v>
      </c>
      <c r="W793" s="52">
        <v>0</v>
      </c>
      <c r="X793" s="52">
        <v>0</v>
      </c>
      <c r="Y793" s="52">
        <v>0</v>
      </c>
      <c r="Z793" s="52">
        <v>0</v>
      </c>
      <c r="AA793" s="52">
        <v>0</v>
      </c>
      <c r="AB793" s="52">
        <v>0</v>
      </c>
      <c r="AC793" s="52">
        <v>0</v>
      </c>
      <c r="AD793" s="52">
        <v>0</v>
      </c>
    </row>
    <row r="794" spans="1:30">
      <c r="A794" s="137"/>
      <c r="B794" s="137"/>
      <c r="C794" s="137"/>
      <c r="D794" s="137" t="s">
        <v>54</v>
      </c>
      <c r="E794" s="137" t="s">
        <v>197</v>
      </c>
      <c r="F794" s="52">
        <f t="shared" si="35"/>
        <v>49.7</v>
      </c>
      <c r="G794" s="52">
        <f t="shared" si="34"/>
        <v>49.7</v>
      </c>
      <c r="H794" s="52">
        <f t="shared" si="34"/>
        <v>49.7</v>
      </c>
      <c r="I794" s="52">
        <f t="shared" si="34"/>
        <v>0</v>
      </c>
      <c r="J794" s="52">
        <f t="shared" si="34"/>
        <v>0</v>
      </c>
      <c r="K794" s="52">
        <f t="shared" si="34"/>
        <v>0</v>
      </c>
      <c r="L794" s="52">
        <f t="shared" si="34"/>
        <v>0</v>
      </c>
      <c r="M794" s="52">
        <v>0</v>
      </c>
      <c r="N794" s="52">
        <v>0</v>
      </c>
      <c r="O794" s="52">
        <v>0</v>
      </c>
      <c r="P794" s="52">
        <v>0</v>
      </c>
      <c r="Q794" s="52">
        <v>0</v>
      </c>
      <c r="R794" s="52">
        <v>0</v>
      </c>
      <c r="S794" s="52">
        <v>0</v>
      </c>
      <c r="T794" s="52">
        <v>0</v>
      </c>
      <c r="U794" s="52">
        <v>0</v>
      </c>
      <c r="V794" s="52">
        <v>0</v>
      </c>
      <c r="W794" s="52">
        <v>0</v>
      </c>
      <c r="X794" s="52">
        <v>0</v>
      </c>
      <c r="Y794" s="52">
        <v>49.7</v>
      </c>
      <c r="Z794" s="52">
        <v>49.7</v>
      </c>
      <c r="AA794" s="52">
        <v>0</v>
      </c>
      <c r="AB794" s="52">
        <v>0</v>
      </c>
      <c r="AC794" s="52">
        <v>0</v>
      </c>
      <c r="AD794" s="52">
        <v>0</v>
      </c>
    </row>
    <row r="795" spans="1:30">
      <c r="A795" s="137"/>
      <c r="B795" s="137"/>
      <c r="C795" s="137"/>
      <c r="D795" s="137" t="s">
        <v>224</v>
      </c>
      <c r="E795" s="137" t="s">
        <v>197</v>
      </c>
      <c r="F795" s="52">
        <f t="shared" si="35"/>
        <v>814.4</v>
      </c>
      <c r="G795" s="52">
        <f t="shared" si="34"/>
        <v>814.4</v>
      </c>
      <c r="H795" s="52">
        <f t="shared" si="34"/>
        <v>814.4</v>
      </c>
      <c r="I795" s="52">
        <f t="shared" si="34"/>
        <v>0</v>
      </c>
      <c r="J795" s="52">
        <f t="shared" si="34"/>
        <v>0</v>
      </c>
      <c r="K795" s="52">
        <f t="shared" si="34"/>
        <v>0</v>
      </c>
      <c r="L795" s="52">
        <f t="shared" si="34"/>
        <v>0</v>
      </c>
      <c r="M795" s="52">
        <v>221.4</v>
      </c>
      <c r="N795" s="52">
        <v>221.4</v>
      </c>
      <c r="O795" s="52">
        <v>0</v>
      </c>
      <c r="P795" s="52">
        <v>0</v>
      </c>
      <c r="Q795" s="52">
        <v>0</v>
      </c>
      <c r="R795" s="52">
        <v>0</v>
      </c>
      <c r="S795" s="52">
        <v>0</v>
      </c>
      <c r="T795" s="52">
        <v>0</v>
      </c>
      <c r="U795" s="52">
        <v>0</v>
      </c>
      <c r="V795" s="52">
        <v>0</v>
      </c>
      <c r="W795" s="52">
        <v>0</v>
      </c>
      <c r="X795" s="52">
        <v>0</v>
      </c>
      <c r="Y795" s="52">
        <v>593</v>
      </c>
      <c r="Z795" s="52">
        <v>593</v>
      </c>
      <c r="AA795" s="52">
        <v>0</v>
      </c>
      <c r="AB795" s="52">
        <v>0</v>
      </c>
      <c r="AC795" s="52">
        <v>0</v>
      </c>
      <c r="AD795" s="52">
        <v>0</v>
      </c>
    </row>
    <row r="796" spans="1:30">
      <c r="A796" s="137"/>
      <c r="B796" s="137"/>
      <c r="C796" s="137"/>
      <c r="D796" s="137" t="s">
        <v>225</v>
      </c>
      <c r="E796" s="137" t="s">
        <v>197</v>
      </c>
      <c r="F796" s="52">
        <f t="shared" si="35"/>
        <v>454.2</v>
      </c>
      <c r="G796" s="52">
        <f t="shared" si="34"/>
        <v>454.2</v>
      </c>
      <c r="H796" s="52">
        <f t="shared" si="34"/>
        <v>454.2</v>
      </c>
      <c r="I796" s="52">
        <f t="shared" si="34"/>
        <v>0</v>
      </c>
      <c r="J796" s="52">
        <f t="shared" si="34"/>
        <v>0</v>
      </c>
      <c r="K796" s="52">
        <f t="shared" si="34"/>
        <v>0</v>
      </c>
      <c r="L796" s="52">
        <f t="shared" si="34"/>
        <v>0</v>
      </c>
      <c r="M796" s="52">
        <v>0</v>
      </c>
      <c r="N796" s="52">
        <v>0</v>
      </c>
      <c r="O796" s="52">
        <v>0</v>
      </c>
      <c r="P796" s="52">
        <v>0</v>
      </c>
      <c r="Q796" s="52">
        <v>0</v>
      </c>
      <c r="R796" s="52">
        <v>0</v>
      </c>
      <c r="S796" s="52">
        <v>0</v>
      </c>
      <c r="T796" s="52">
        <v>0</v>
      </c>
      <c r="U796" s="52">
        <v>0</v>
      </c>
      <c r="V796" s="52">
        <v>0</v>
      </c>
      <c r="W796" s="52">
        <v>0</v>
      </c>
      <c r="X796" s="52">
        <v>0</v>
      </c>
      <c r="Y796" s="52">
        <v>454.2</v>
      </c>
      <c r="Z796" s="52">
        <v>454.2</v>
      </c>
      <c r="AA796" s="52">
        <v>0</v>
      </c>
      <c r="AB796" s="52">
        <v>0</v>
      </c>
      <c r="AC796" s="52">
        <v>0</v>
      </c>
      <c r="AD796" s="52">
        <v>0</v>
      </c>
    </row>
    <row r="797" spans="1:30">
      <c r="A797" s="137"/>
      <c r="B797" s="137"/>
      <c r="C797" s="137"/>
      <c r="D797" s="137" t="s">
        <v>55</v>
      </c>
      <c r="E797" s="137" t="s">
        <v>197</v>
      </c>
      <c r="F797" s="52">
        <f t="shared" si="35"/>
        <v>286.7</v>
      </c>
      <c r="G797" s="52">
        <f t="shared" si="34"/>
        <v>286.7</v>
      </c>
      <c r="H797" s="52">
        <f t="shared" si="34"/>
        <v>286.7</v>
      </c>
      <c r="I797" s="52">
        <f t="shared" si="34"/>
        <v>0</v>
      </c>
      <c r="J797" s="52">
        <f t="shared" si="34"/>
        <v>0</v>
      </c>
      <c r="K797" s="52">
        <f t="shared" si="34"/>
        <v>0</v>
      </c>
      <c r="L797" s="52">
        <f t="shared" si="34"/>
        <v>0</v>
      </c>
      <c r="M797" s="52">
        <v>265.7</v>
      </c>
      <c r="N797" s="52">
        <v>265.7</v>
      </c>
      <c r="O797" s="52">
        <v>0</v>
      </c>
      <c r="P797" s="52">
        <v>0</v>
      </c>
      <c r="Q797" s="52">
        <v>0</v>
      </c>
      <c r="R797" s="52">
        <v>0</v>
      </c>
      <c r="S797" s="52">
        <v>0</v>
      </c>
      <c r="T797" s="52">
        <v>0</v>
      </c>
      <c r="U797" s="52">
        <v>0</v>
      </c>
      <c r="V797" s="52">
        <v>0</v>
      </c>
      <c r="W797" s="52">
        <v>0</v>
      </c>
      <c r="X797" s="52">
        <v>0</v>
      </c>
      <c r="Y797" s="52">
        <v>21</v>
      </c>
      <c r="Z797" s="52">
        <v>21</v>
      </c>
      <c r="AA797" s="52">
        <v>0</v>
      </c>
      <c r="AB797" s="52">
        <v>0</v>
      </c>
      <c r="AC797" s="52">
        <v>0</v>
      </c>
      <c r="AD797" s="52">
        <v>0</v>
      </c>
    </row>
    <row r="798" spans="1:30">
      <c r="A798" s="137"/>
      <c r="B798" s="137"/>
      <c r="C798" s="137"/>
      <c r="D798" s="137" t="s">
        <v>226</v>
      </c>
      <c r="E798" s="137" t="s">
        <v>197</v>
      </c>
      <c r="F798" s="52">
        <f t="shared" si="35"/>
        <v>9078.2000000000007</v>
      </c>
      <c r="G798" s="52">
        <f t="shared" si="34"/>
        <v>9078.2000000000007</v>
      </c>
      <c r="H798" s="52">
        <f t="shared" si="34"/>
        <v>9078.2000000000007</v>
      </c>
      <c r="I798" s="52">
        <f t="shared" si="34"/>
        <v>0</v>
      </c>
      <c r="J798" s="52">
        <f t="shared" si="34"/>
        <v>0</v>
      </c>
      <c r="K798" s="52">
        <f t="shared" si="34"/>
        <v>0</v>
      </c>
      <c r="L798" s="52">
        <f t="shared" si="34"/>
        <v>0</v>
      </c>
      <c r="M798" s="52">
        <v>0</v>
      </c>
      <c r="N798" s="52">
        <v>0</v>
      </c>
      <c r="O798" s="52">
        <v>0</v>
      </c>
      <c r="P798" s="52">
        <v>0</v>
      </c>
      <c r="Q798" s="52">
        <v>0</v>
      </c>
      <c r="R798" s="52">
        <v>0</v>
      </c>
      <c r="S798" s="52">
        <v>0</v>
      </c>
      <c r="T798" s="52">
        <v>0</v>
      </c>
      <c r="U798" s="52">
        <v>0</v>
      </c>
      <c r="V798" s="52">
        <v>0</v>
      </c>
      <c r="W798" s="52">
        <v>0</v>
      </c>
      <c r="X798" s="52">
        <v>0</v>
      </c>
      <c r="Y798" s="52">
        <v>9078.2000000000007</v>
      </c>
      <c r="Z798" s="52">
        <v>9078.2000000000007</v>
      </c>
      <c r="AA798" s="52">
        <v>0</v>
      </c>
      <c r="AB798" s="52">
        <v>0</v>
      </c>
      <c r="AC798" s="52">
        <v>0</v>
      </c>
      <c r="AD798" s="52">
        <v>0</v>
      </c>
    </row>
    <row r="799" spans="1:30">
      <c r="A799" s="137"/>
      <c r="B799" s="137"/>
      <c r="C799" s="137" t="s">
        <v>227</v>
      </c>
      <c r="D799" s="137" t="s">
        <v>197</v>
      </c>
      <c r="E799" s="137" t="s">
        <v>197</v>
      </c>
      <c r="F799" s="52">
        <f t="shared" si="35"/>
        <v>42970.299999999996</v>
      </c>
      <c r="G799" s="52">
        <f t="shared" si="34"/>
        <v>42970.299999999996</v>
      </c>
      <c r="H799" s="52">
        <f t="shared" si="34"/>
        <v>42970.299999999996</v>
      </c>
      <c r="I799" s="52">
        <f t="shared" si="34"/>
        <v>0</v>
      </c>
      <c r="J799" s="52">
        <f t="shared" si="34"/>
        <v>0</v>
      </c>
      <c r="K799" s="52">
        <f t="shared" si="34"/>
        <v>0</v>
      </c>
      <c r="L799" s="52">
        <f t="shared" si="34"/>
        <v>0</v>
      </c>
      <c r="M799" s="52">
        <v>0</v>
      </c>
      <c r="N799" s="52">
        <v>0</v>
      </c>
      <c r="O799" s="52">
        <v>0</v>
      </c>
      <c r="P799" s="52">
        <v>0</v>
      </c>
      <c r="Q799" s="52">
        <v>0</v>
      </c>
      <c r="R799" s="52">
        <v>0</v>
      </c>
      <c r="S799" s="52">
        <v>294.10000000000002</v>
      </c>
      <c r="T799" s="52">
        <v>294.10000000000002</v>
      </c>
      <c r="U799" s="52">
        <v>0</v>
      </c>
      <c r="V799" s="52">
        <v>0</v>
      </c>
      <c r="W799" s="52">
        <v>0</v>
      </c>
      <c r="X799" s="52">
        <v>0</v>
      </c>
      <c r="Y799" s="52">
        <v>42676.2</v>
      </c>
      <c r="Z799" s="52">
        <v>42676.2</v>
      </c>
      <c r="AA799" s="52">
        <v>0</v>
      </c>
      <c r="AB799" s="52">
        <v>0</v>
      </c>
      <c r="AC799" s="52">
        <v>0</v>
      </c>
      <c r="AD799" s="52">
        <v>0</v>
      </c>
    </row>
    <row r="800" spans="1:30">
      <c r="A800" s="137" t="s">
        <v>125</v>
      </c>
      <c r="B800" s="137" t="s">
        <v>142</v>
      </c>
      <c r="C800" s="137" t="s">
        <v>123</v>
      </c>
      <c r="D800" s="137"/>
      <c r="E800" s="137" t="s">
        <v>197</v>
      </c>
      <c r="F800" s="52">
        <f t="shared" si="35"/>
        <v>104022.40000000001</v>
      </c>
      <c r="G800" s="52">
        <f t="shared" si="34"/>
        <v>68323.100000000006</v>
      </c>
      <c r="H800" s="52">
        <f t="shared" si="34"/>
        <v>58561</v>
      </c>
      <c r="I800" s="52">
        <f t="shared" si="34"/>
        <v>9762.1</v>
      </c>
      <c r="J800" s="52">
        <f t="shared" si="34"/>
        <v>26438.799999999999</v>
      </c>
      <c r="K800" s="52">
        <f t="shared" si="34"/>
        <v>9260.5</v>
      </c>
      <c r="L800" s="52">
        <f t="shared" si="34"/>
        <v>0</v>
      </c>
      <c r="M800" s="52">
        <v>455.9</v>
      </c>
      <c r="N800" s="52">
        <v>455.9</v>
      </c>
      <c r="O800" s="52">
        <v>0</v>
      </c>
      <c r="P800" s="52">
        <v>18257.3</v>
      </c>
      <c r="Q800" s="52">
        <v>9260.5</v>
      </c>
      <c r="R800" s="52">
        <v>0</v>
      </c>
      <c r="S800" s="52">
        <v>275.60000000000002</v>
      </c>
      <c r="T800" s="52">
        <v>275.60000000000002</v>
      </c>
      <c r="U800" s="52">
        <v>0</v>
      </c>
      <c r="V800" s="52">
        <v>0</v>
      </c>
      <c r="W800" s="52">
        <v>0</v>
      </c>
      <c r="X800" s="52">
        <v>0</v>
      </c>
      <c r="Y800" s="52">
        <v>67591.600000000006</v>
      </c>
      <c r="Z800" s="52">
        <v>57829.5</v>
      </c>
      <c r="AA800" s="52">
        <v>9762.1</v>
      </c>
      <c r="AB800" s="52">
        <v>8181.5</v>
      </c>
      <c r="AC800" s="52">
        <v>0</v>
      </c>
      <c r="AD800" s="52">
        <v>0</v>
      </c>
    </row>
    <row r="801" spans="1:30">
      <c r="A801" s="137"/>
      <c r="B801" s="137"/>
      <c r="C801" s="137" t="s">
        <v>198</v>
      </c>
      <c r="D801" s="137" t="s">
        <v>58</v>
      </c>
      <c r="E801" s="137" t="s">
        <v>197</v>
      </c>
      <c r="F801" s="52">
        <f t="shared" si="35"/>
        <v>39470.800000000003</v>
      </c>
      <c r="G801" s="52">
        <f t="shared" si="34"/>
        <v>3771.5</v>
      </c>
      <c r="H801" s="52">
        <f t="shared" si="34"/>
        <v>0</v>
      </c>
      <c r="I801" s="52">
        <f t="shared" si="34"/>
        <v>3771.5</v>
      </c>
      <c r="J801" s="52">
        <f t="shared" si="34"/>
        <v>26438.799999999999</v>
      </c>
      <c r="K801" s="52">
        <f t="shared" si="34"/>
        <v>9260.5</v>
      </c>
      <c r="L801" s="52">
        <f t="shared" si="34"/>
        <v>0</v>
      </c>
      <c r="M801" s="52">
        <v>0</v>
      </c>
      <c r="N801" s="52">
        <v>0</v>
      </c>
      <c r="O801" s="52">
        <v>0</v>
      </c>
      <c r="P801" s="52">
        <v>18257.3</v>
      </c>
      <c r="Q801" s="52">
        <v>9260.5</v>
      </c>
      <c r="R801" s="52">
        <v>0</v>
      </c>
      <c r="S801" s="52">
        <v>0</v>
      </c>
      <c r="T801" s="52">
        <v>0</v>
      </c>
      <c r="U801" s="52">
        <v>0</v>
      </c>
      <c r="V801" s="52">
        <v>0</v>
      </c>
      <c r="W801" s="52">
        <v>0</v>
      </c>
      <c r="X801" s="52">
        <v>0</v>
      </c>
      <c r="Y801" s="52">
        <v>3771.5</v>
      </c>
      <c r="Z801" s="52">
        <v>0</v>
      </c>
      <c r="AA801" s="52">
        <v>3771.5</v>
      </c>
      <c r="AB801" s="52">
        <v>8181.5</v>
      </c>
      <c r="AC801" s="52">
        <v>0</v>
      </c>
      <c r="AD801" s="52">
        <v>0</v>
      </c>
    </row>
    <row r="802" spans="1:30">
      <c r="A802" s="137"/>
      <c r="B802" s="137"/>
      <c r="C802" s="137"/>
      <c r="D802" s="137" t="s">
        <v>153</v>
      </c>
      <c r="E802" s="51" t="s">
        <v>58</v>
      </c>
      <c r="F802" s="52">
        <f t="shared" si="35"/>
        <v>36478.800000000003</v>
      </c>
      <c r="G802" s="52">
        <f t="shared" si="34"/>
        <v>3771.5</v>
      </c>
      <c r="H802" s="52">
        <f t="shared" si="34"/>
        <v>0</v>
      </c>
      <c r="I802" s="52">
        <f t="shared" si="34"/>
        <v>3771.5</v>
      </c>
      <c r="J802" s="52">
        <f t="shared" si="34"/>
        <v>24361.200000000001</v>
      </c>
      <c r="K802" s="52">
        <f t="shared" si="34"/>
        <v>8346.1</v>
      </c>
      <c r="L802" s="52">
        <f t="shared" si="34"/>
        <v>0</v>
      </c>
      <c r="M802" s="52">
        <v>0</v>
      </c>
      <c r="N802" s="52">
        <v>0</v>
      </c>
      <c r="O802" s="52">
        <v>0</v>
      </c>
      <c r="P802" s="52">
        <v>16454.400000000001</v>
      </c>
      <c r="Q802" s="52">
        <v>8346.1</v>
      </c>
      <c r="R802" s="52">
        <v>0</v>
      </c>
      <c r="S802" s="52">
        <v>0</v>
      </c>
      <c r="T802" s="52">
        <v>0</v>
      </c>
      <c r="U802" s="52">
        <v>0</v>
      </c>
      <c r="V802" s="52">
        <v>0</v>
      </c>
      <c r="W802" s="52">
        <v>0</v>
      </c>
      <c r="X802" s="52">
        <v>0</v>
      </c>
      <c r="Y802" s="52">
        <v>3771.5</v>
      </c>
      <c r="Z802" s="52">
        <v>0</v>
      </c>
      <c r="AA802" s="52">
        <v>3771.5</v>
      </c>
      <c r="AB802" s="52">
        <v>7906.8</v>
      </c>
      <c r="AC802" s="52">
        <v>0</v>
      </c>
      <c r="AD802" s="52">
        <v>0</v>
      </c>
    </row>
    <row r="803" spans="1:30">
      <c r="A803" s="137"/>
      <c r="B803" s="137"/>
      <c r="C803" s="137"/>
      <c r="D803" s="137"/>
      <c r="E803" s="51" t="s">
        <v>199</v>
      </c>
      <c r="F803" s="52">
        <f t="shared" si="35"/>
        <v>8557.2000000000007</v>
      </c>
      <c r="G803" s="52">
        <f t="shared" ref="G803:L845" si="36">SUM(M803,S803,Y803)</f>
        <v>0</v>
      </c>
      <c r="H803" s="52">
        <f t="shared" si="36"/>
        <v>0</v>
      </c>
      <c r="I803" s="52">
        <f t="shared" si="36"/>
        <v>0</v>
      </c>
      <c r="J803" s="52">
        <f t="shared" si="36"/>
        <v>5887.7</v>
      </c>
      <c r="K803" s="52">
        <f t="shared" si="36"/>
        <v>2669.5</v>
      </c>
      <c r="L803" s="52">
        <f t="shared" si="36"/>
        <v>0</v>
      </c>
      <c r="M803" s="52">
        <v>0</v>
      </c>
      <c r="N803" s="52">
        <v>0</v>
      </c>
      <c r="O803" s="52">
        <v>0</v>
      </c>
      <c r="P803" s="52">
        <v>5262.9</v>
      </c>
      <c r="Q803" s="52">
        <v>2669.5</v>
      </c>
      <c r="R803" s="52">
        <v>0</v>
      </c>
      <c r="S803" s="52">
        <v>0</v>
      </c>
      <c r="T803" s="52">
        <v>0</v>
      </c>
      <c r="U803" s="52">
        <v>0</v>
      </c>
      <c r="V803" s="52">
        <v>0</v>
      </c>
      <c r="W803" s="52">
        <v>0</v>
      </c>
      <c r="X803" s="52">
        <v>0</v>
      </c>
      <c r="Y803" s="52">
        <v>0</v>
      </c>
      <c r="Z803" s="52">
        <v>0</v>
      </c>
      <c r="AA803" s="52">
        <v>0</v>
      </c>
      <c r="AB803" s="52">
        <v>624.79999999999995</v>
      </c>
      <c r="AC803" s="52">
        <v>0</v>
      </c>
      <c r="AD803" s="52">
        <v>0</v>
      </c>
    </row>
    <row r="804" spans="1:30" ht="31.2">
      <c r="A804" s="137"/>
      <c r="B804" s="137"/>
      <c r="C804" s="137"/>
      <c r="D804" s="137"/>
      <c r="E804" s="51" t="s">
        <v>200</v>
      </c>
      <c r="F804" s="52">
        <f t="shared" si="35"/>
        <v>12724.699999999999</v>
      </c>
      <c r="G804" s="52">
        <f t="shared" si="36"/>
        <v>0</v>
      </c>
      <c r="H804" s="52">
        <f t="shared" si="36"/>
        <v>0</v>
      </c>
      <c r="I804" s="52">
        <f t="shared" si="36"/>
        <v>0</v>
      </c>
      <c r="J804" s="52">
        <f t="shared" si="36"/>
        <v>10376.299999999999</v>
      </c>
      <c r="K804" s="52">
        <f t="shared" si="36"/>
        <v>2348.4</v>
      </c>
      <c r="L804" s="52">
        <f t="shared" si="36"/>
        <v>0</v>
      </c>
      <c r="M804" s="52">
        <v>0</v>
      </c>
      <c r="N804" s="52">
        <v>0</v>
      </c>
      <c r="O804" s="52">
        <v>0</v>
      </c>
      <c r="P804" s="52">
        <v>4629.8</v>
      </c>
      <c r="Q804" s="52">
        <v>2348.4</v>
      </c>
      <c r="R804" s="52">
        <v>0</v>
      </c>
      <c r="S804" s="52">
        <v>0</v>
      </c>
      <c r="T804" s="52">
        <v>0</v>
      </c>
      <c r="U804" s="52">
        <v>0</v>
      </c>
      <c r="V804" s="52">
        <v>0</v>
      </c>
      <c r="W804" s="52">
        <v>0</v>
      </c>
      <c r="X804" s="52">
        <v>0</v>
      </c>
      <c r="Y804" s="52">
        <v>0</v>
      </c>
      <c r="Z804" s="52">
        <v>0</v>
      </c>
      <c r="AA804" s="52">
        <v>0</v>
      </c>
      <c r="AB804" s="52">
        <v>5746.5</v>
      </c>
      <c r="AC804" s="52">
        <v>0</v>
      </c>
      <c r="AD804" s="52">
        <v>0</v>
      </c>
    </row>
    <row r="805" spans="1:30">
      <c r="A805" s="137"/>
      <c r="B805" s="137"/>
      <c r="C805" s="137"/>
      <c r="D805" s="137"/>
      <c r="E805" s="51" t="s">
        <v>201</v>
      </c>
      <c r="F805" s="52">
        <f t="shared" si="35"/>
        <v>290.10000000000002</v>
      </c>
      <c r="G805" s="52">
        <f t="shared" si="36"/>
        <v>0</v>
      </c>
      <c r="H805" s="52">
        <f t="shared" si="36"/>
        <v>0</v>
      </c>
      <c r="I805" s="52">
        <f t="shared" si="36"/>
        <v>0</v>
      </c>
      <c r="J805" s="52">
        <f t="shared" si="36"/>
        <v>211</v>
      </c>
      <c r="K805" s="52">
        <f t="shared" si="36"/>
        <v>79.099999999999994</v>
      </c>
      <c r="L805" s="52">
        <f t="shared" si="36"/>
        <v>0</v>
      </c>
      <c r="M805" s="52">
        <v>0</v>
      </c>
      <c r="N805" s="52">
        <v>0</v>
      </c>
      <c r="O805" s="52">
        <v>0</v>
      </c>
      <c r="P805" s="52">
        <v>155.9</v>
      </c>
      <c r="Q805" s="52">
        <v>79.099999999999994</v>
      </c>
      <c r="R805" s="52">
        <v>0</v>
      </c>
      <c r="S805" s="52">
        <v>0</v>
      </c>
      <c r="T805" s="52">
        <v>0</v>
      </c>
      <c r="U805" s="52">
        <v>0</v>
      </c>
      <c r="V805" s="52">
        <v>0</v>
      </c>
      <c r="W805" s="52">
        <v>0</v>
      </c>
      <c r="X805" s="52">
        <v>0</v>
      </c>
      <c r="Y805" s="52">
        <v>0</v>
      </c>
      <c r="Z805" s="52">
        <v>0</v>
      </c>
      <c r="AA805" s="52">
        <v>0</v>
      </c>
      <c r="AB805" s="52">
        <v>55.1</v>
      </c>
      <c r="AC805" s="52">
        <v>0</v>
      </c>
      <c r="AD805" s="52">
        <v>0</v>
      </c>
    </row>
    <row r="806" spans="1:30">
      <c r="A806" s="137"/>
      <c r="B806" s="137"/>
      <c r="C806" s="137"/>
      <c r="D806" s="137"/>
      <c r="E806" s="51" t="s">
        <v>202</v>
      </c>
      <c r="F806" s="52">
        <f t="shared" si="35"/>
        <v>584.29999999999995</v>
      </c>
      <c r="G806" s="52">
        <f t="shared" si="36"/>
        <v>0</v>
      </c>
      <c r="H806" s="52">
        <f t="shared" si="36"/>
        <v>0</v>
      </c>
      <c r="I806" s="52">
        <f t="shared" si="36"/>
        <v>0</v>
      </c>
      <c r="J806" s="52">
        <f t="shared" si="36"/>
        <v>426.5</v>
      </c>
      <c r="K806" s="52">
        <f t="shared" si="36"/>
        <v>157.80000000000001</v>
      </c>
      <c r="L806" s="52">
        <f t="shared" si="36"/>
        <v>0</v>
      </c>
      <c r="M806" s="52">
        <v>0</v>
      </c>
      <c r="N806" s="52">
        <v>0</v>
      </c>
      <c r="O806" s="52">
        <v>0</v>
      </c>
      <c r="P806" s="52">
        <v>311.2</v>
      </c>
      <c r="Q806" s="52">
        <v>157.80000000000001</v>
      </c>
      <c r="R806" s="52">
        <v>0</v>
      </c>
      <c r="S806" s="52">
        <v>0</v>
      </c>
      <c r="T806" s="52">
        <v>0</v>
      </c>
      <c r="U806" s="52">
        <v>0</v>
      </c>
      <c r="V806" s="52">
        <v>0</v>
      </c>
      <c r="W806" s="52">
        <v>0</v>
      </c>
      <c r="X806" s="52">
        <v>0</v>
      </c>
      <c r="Y806" s="52">
        <v>0</v>
      </c>
      <c r="Z806" s="52">
        <v>0</v>
      </c>
      <c r="AA806" s="52">
        <v>0</v>
      </c>
      <c r="AB806" s="52">
        <v>115.3</v>
      </c>
      <c r="AC806" s="52">
        <v>0</v>
      </c>
      <c r="AD806" s="52">
        <v>0</v>
      </c>
    </row>
    <row r="807" spans="1:30" ht="31.2">
      <c r="A807" s="137"/>
      <c r="B807" s="137"/>
      <c r="C807" s="137"/>
      <c r="D807" s="137"/>
      <c r="E807" s="51" t="s">
        <v>203</v>
      </c>
      <c r="F807" s="52">
        <f t="shared" si="35"/>
        <v>1303.0999999999999</v>
      </c>
      <c r="G807" s="52">
        <f t="shared" si="36"/>
        <v>0</v>
      </c>
      <c r="H807" s="52">
        <f t="shared" si="36"/>
        <v>0</v>
      </c>
      <c r="I807" s="52">
        <f t="shared" si="36"/>
        <v>0</v>
      </c>
      <c r="J807" s="52">
        <f t="shared" si="36"/>
        <v>944.8</v>
      </c>
      <c r="K807" s="52">
        <f t="shared" si="36"/>
        <v>358.3</v>
      </c>
      <c r="L807" s="52">
        <f t="shared" si="36"/>
        <v>0</v>
      </c>
      <c r="M807" s="52">
        <v>0</v>
      </c>
      <c r="N807" s="52">
        <v>0</v>
      </c>
      <c r="O807" s="52">
        <v>0</v>
      </c>
      <c r="P807" s="52">
        <v>706.4</v>
      </c>
      <c r="Q807" s="52">
        <v>358.3</v>
      </c>
      <c r="R807" s="52">
        <v>0</v>
      </c>
      <c r="S807" s="52">
        <v>0</v>
      </c>
      <c r="T807" s="52">
        <v>0</v>
      </c>
      <c r="U807" s="52">
        <v>0</v>
      </c>
      <c r="V807" s="52">
        <v>0</v>
      </c>
      <c r="W807" s="52">
        <v>0</v>
      </c>
      <c r="X807" s="52">
        <v>0</v>
      </c>
      <c r="Y807" s="52">
        <v>0</v>
      </c>
      <c r="Z807" s="52">
        <v>0</v>
      </c>
      <c r="AA807" s="52">
        <v>0</v>
      </c>
      <c r="AB807" s="52">
        <v>238.4</v>
      </c>
      <c r="AC807" s="52">
        <v>0</v>
      </c>
      <c r="AD807" s="52">
        <v>0</v>
      </c>
    </row>
    <row r="808" spans="1:30">
      <c r="A808" s="137"/>
      <c r="B808" s="137"/>
      <c r="C808" s="137"/>
      <c r="D808" s="137"/>
      <c r="E808" s="51" t="s">
        <v>204</v>
      </c>
      <c r="F808" s="52">
        <f t="shared" si="35"/>
        <v>4076.6</v>
      </c>
      <c r="G808" s="52">
        <f t="shared" si="36"/>
        <v>3771.5</v>
      </c>
      <c r="H808" s="52">
        <f t="shared" si="36"/>
        <v>0</v>
      </c>
      <c r="I808" s="52">
        <f t="shared" si="36"/>
        <v>3771.5</v>
      </c>
      <c r="J808" s="52">
        <f t="shared" si="36"/>
        <v>226.39999999999998</v>
      </c>
      <c r="K808" s="52">
        <f t="shared" si="36"/>
        <v>78.7</v>
      </c>
      <c r="L808" s="52">
        <f t="shared" si="36"/>
        <v>0</v>
      </c>
      <c r="M808" s="52">
        <v>0</v>
      </c>
      <c r="N808" s="52">
        <v>0</v>
      </c>
      <c r="O808" s="52">
        <v>0</v>
      </c>
      <c r="P808" s="52">
        <v>155.19999999999999</v>
      </c>
      <c r="Q808" s="52">
        <v>78.7</v>
      </c>
      <c r="R808" s="52">
        <v>0</v>
      </c>
      <c r="S808" s="52">
        <v>0</v>
      </c>
      <c r="T808" s="52">
        <v>0</v>
      </c>
      <c r="U808" s="52">
        <v>0</v>
      </c>
      <c r="V808" s="52">
        <v>0</v>
      </c>
      <c r="W808" s="52">
        <v>0</v>
      </c>
      <c r="X808" s="52">
        <v>0</v>
      </c>
      <c r="Y808" s="52">
        <v>3771.5</v>
      </c>
      <c r="Z808" s="52">
        <v>0</v>
      </c>
      <c r="AA808" s="52">
        <v>3771.5</v>
      </c>
      <c r="AB808" s="52">
        <v>71.2</v>
      </c>
      <c r="AC808" s="52">
        <v>0</v>
      </c>
      <c r="AD808" s="52">
        <v>0</v>
      </c>
    </row>
    <row r="809" spans="1:30">
      <c r="A809" s="137"/>
      <c r="B809" s="137"/>
      <c r="C809" s="137"/>
      <c r="D809" s="137"/>
      <c r="E809" s="51" t="s">
        <v>55</v>
      </c>
      <c r="F809" s="52">
        <f t="shared" si="35"/>
        <v>8942.7999999999993</v>
      </c>
      <c r="G809" s="52">
        <f t="shared" si="36"/>
        <v>0</v>
      </c>
      <c r="H809" s="52">
        <f t="shared" si="36"/>
        <v>0</v>
      </c>
      <c r="I809" s="52">
        <f t="shared" si="36"/>
        <v>0</v>
      </c>
      <c r="J809" s="52">
        <f t="shared" si="36"/>
        <v>6288.5</v>
      </c>
      <c r="K809" s="52">
        <f t="shared" si="36"/>
        <v>2654.3</v>
      </c>
      <c r="L809" s="52">
        <f t="shared" si="36"/>
        <v>0</v>
      </c>
      <c r="M809" s="52">
        <v>0</v>
      </c>
      <c r="N809" s="52">
        <v>0</v>
      </c>
      <c r="O809" s="52">
        <v>0</v>
      </c>
      <c r="P809" s="52">
        <v>5233</v>
      </c>
      <c r="Q809" s="52">
        <v>2654.3</v>
      </c>
      <c r="R809" s="52">
        <v>0</v>
      </c>
      <c r="S809" s="52">
        <v>0</v>
      </c>
      <c r="T809" s="52">
        <v>0</v>
      </c>
      <c r="U809" s="52">
        <v>0</v>
      </c>
      <c r="V809" s="52">
        <v>0</v>
      </c>
      <c r="W809" s="52">
        <v>0</v>
      </c>
      <c r="X809" s="52">
        <v>0</v>
      </c>
      <c r="Y809" s="52">
        <v>0</v>
      </c>
      <c r="Z809" s="52">
        <v>0</v>
      </c>
      <c r="AA809" s="52">
        <v>0</v>
      </c>
      <c r="AB809" s="52">
        <v>1055.5</v>
      </c>
      <c r="AC809" s="52">
        <v>0</v>
      </c>
      <c r="AD809" s="52">
        <v>0</v>
      </c>
    </row>
    <row r="810" spans="1:30">
      <c r="A810" s="137"/>
      <c r="B810" s="137"/>
      <c r="C810" s="137"/>
      <c r="D810" s="137" t="s">
        <v>154</v>
      </c>
      <c r="E810" s="51" t="s">
        <v>58</v>
      </c>
      <c r="F810" s="52">
        <f t="shared" si="35"/>
        <v>2966.8</v>
      </c>
      <c r="G810" s="52">
        <f t="shared" si="36"/>
        <v>0</v>
      </c>
      <c r="H810" s="52">
        <f t="shared" si="36"/>
        <v>0</v>
      </c>
      <c r="I810" s="52">
        <f t="shared" si="36"/>
        <v>0</v>
      </c>
      <c r="J810" s="52">
        <f t="shared" si="36"/>
        <v>2060</v>
      </c>
      <c r="K810" s="52">
        <f t="shared" si="36"/>
        <v>906.8</v>
      </c>
      <c r="L810" s="52">
        <f t="shared" si="36"/>
        <v>0</v>
      </c>
      <c r="M810" s="52">
        <v>0</v>
      </c>
      <c r="N810" s="52">
        <v>0</v>
      </c>
      <c r="O810" s="52">
        <v>0</v>
      </c>
      <c r="P810" s="52">
        <v>1788</v>
      </c>
      <c r="Q810" s="52">
        <v>906.8</v>
      </c>
      <c r="R810" s="52">
        <v>0</v>
      </c>
      <c r="S810" s="52">
        <v>0</v>
      </c>
      <c r="T810" s="52">
        <v>0</v>
      </c>
      <c r="U810" s="52">
        <v>0</v>
      </c>
      <c r="V810" s="52">
        <v>0</v>
      </c>
      <c r="W810" s="52">
        <v>0</v>
      </c>
      <c r="X810" s="52">
        <v>0</v>
      </c>
      <c r="Y810" s="52">
        <v>0</v>
      </c>
      <c r="Z810" s="52">
        <v>0</v>
      </c>
      <c r="AA810" s="52">
        <v>0</v>
      </c>
      <c r="AB810" s="52">
        <v>272</v>
      </c>
      <c r="AC810" s="52">
        <v>0</v>
      </c>
      <c r="AD810" s="52">
        <v>0</v>
      </c>
    </row>
    <row r="811" spans="1:30">
      <c r="A811" s="137"/>
      <c r="B811" s="137"/>
      <c r="C811" s="137"/>
      <c r="D811" s="137"/>
      <c r="E811" s="51" t="s">
        <v>205</v>
      </c>
      <c r="F811" s="52">
        <f t="shared" si="35"/>
        <v>969</v>
      </c>
      <c r="G811" s="52">
        <f t="shared" si="36"/>
        <v>0</v>
      </c>
      <c r="H811" s="52">
        <f t="shared" si="36"/>
        <v>0</v>
      </c>
      <c r="I811" s="52">
        <f t="shared" si="36"/>
        <v>0</v>
      </c>
      <c r="J811" s="52">
        <f t="shared" si="36"/>
        <v>654.4</v>
      </c>
      <c r="K811" s="52">
        <f t="shared" si="36"/>
        <v>314.60000000000002</v>
      </c>
      <c r="L811" s="52">
        <f t="shared" si="36"/>
        <v>0</v>
      </c>
      <c r="M811" s="52">
        <v>0</v>
      </c>
      <c r="N811" s="52">
        <v>0</v>
      </c>
      <c r="O811" s="52">
        <v>0</v>
      </c>
      <c r="P811" s="52">
        <v>620.29999999999995</v>
      </c>
      <c r="Q811" s="52">
        <v>314.60000000000002</v>
      </c>
      <c r="R811" s="52">
        <v>0</v>
      </c>
      <c r="S811" s="52">
        <v>0</v>
      </c>
      <c r="T811" s="52">
        <v>0</v>
      </c>
      <c r="U811" s="52">
        <v>0</v>
      </c>
      <c r="V811" s="52">
        <v>0</v>
      </c>
      <c r="W811" s="52">
        <v>0</v>
      </c>
      <c r="X811" s="52">
        <v>0</v>
      </c>
      <c r="Y811" s="52">
        <v>0</v>
      </c>
      <c r="Z811" s="52">
        <v>0</v>
      </c>
      <c r="AA811" s="52">
        <v>0</v>
      </c>
      <c r="AB811" s="52">
        <v>34.1</v>
      </c>
      <c r="AC811" s="52">
        <v>0</v>
      </c>
      <c r="AD811" s="52">
        <v>0</v>
      </c>
    </row>
    <row r="812" spans="1:30">
      <c r="A812" s="137"/>
      <c r="B812" s="137"/>
      <c r="C812" s="137"/>
      <c r="D812" s="137"/>
      <c r="E812" s="51" t="s">
        <v>206</v>
      </c>
      <c r="F812" s="52">
        <f t="shared" si="35"/>
        <v>921.7</v>
      </c>
      <c r="G812" s="52">
        <f t="shared" si="36"/>
        <v>0</v>
      </c>
      <c r="H812" s="52">
        <f t="shared" si="36"/>
        <v>0</v>
      </c>
      <c r="I812" s="52">
        <f t="shared" si="36"/>
        <v>0</v>
      </c>
      <c r="J812" s="52">
        <f t="shared" si="36"/>
        <v>630.9</v>
      </c>
      <c r="K812" s="52">
        <f t="shared" si="36"/>
        <v>290.8</v>
      </c>
      <c r="L812" s="52">
        <f t="shared" si="36"/>
        <v>0</v>
      </c>
      <c r="M812" s="52">
        <v>0</v>
      </c>
      <c r="N812" s="52">
        <v>0</v>
      </c>
      <c r="O812" s="52">
        <v>0</v>
      </c>
      <c r="P812" s="52">
        <v>573.4</v>
      </c>
      <c r="Q812" s="52">
        <v>290.8</v>
      </c>
      <c r="R812" s="52">
        <v>0</v>
      </c>
      <c r="S812" s="52">
        <v>0</v>
      </c>
      <c r="T812" s="52">
        <v>0</v>
      </c>
      <c r="U812" s="52">
        <v>0</v>
      </c>
      <c r="V812" s="52">
        <v>0</v>
      </c>
      <c r="W812" s="52">
        <v>0</v>
      </c>
      <c r="X812" s="52">
        <v>0</v>
      </c>
      <c r="Y812" s="52">
        <v>0</v>
      </c>
      <c r="Z812" s="52">
        <v>0</v>
      </c>
      <c r="AA812" s="52">
        <v>0</v>
      </c>
      <c r="AB812" s="52">
        <v>57.5</v>
      </c>
      <c r="AC812" s="52">
        <v>0</v>
      </c>
      <c r="AD812" s="52">
        <v>0</v>
      </c>
    </row>
    <row r="813" spans="1:30">
      <c r="A813" s="137"/>
      <c r="B813" s="137"/>
      <c r="C813" s="137"/>
      <c r="D813" s="137"/>
      <c r="E813" s="51" t="s">
        <v>207</v>
      </c>
      <c r="F813" s="52">
        <f t="shared" si="35"/>
        <v>87.5</v>
      </c>
      <c r="G813" s="52">
        <f t="shared" si="36"/>
        <v>0</v>
      </c>
      <c r="H813" s="52">
        <f t="shared" si="36"/>
        <v>0</v>
      </c>
      <c r="I813" s="52">
        <f t="shared" si="36"/>
        <v>0</v>
      </c>
      <c r="J813" s="52">
        <f t="shared" si="36"/>
        <v>60.8</v>
      </c>
      <c r="K813" s="52">
        <f t="shared" si="36"/>
        <v>26.7</v>
      </c>
      <c r="L813" s="52">
        <f t="shared" si="36"/>
        <v>0</v>
      </c>
      <c r="M813" s="52">
        <v>0</v>
      </c>
      <c r="N813" s="52">
        <v>0</v>
      </c>
      <c r="O813" s="52">
        <v>0</v>
      </c>
      <c r="P813" s="52">
        <v>52.6</v>
      </c>
      <c r="Q813" s="52">
        <v>26.7</v>
      </c>
      <c r="R813" s="52">
        <v>0</v>
      </c>
      <c r="S813" s="52">
        <v>0</v>
      </c>
      <c r="T813" s="52">
        <v>0</v>
      </c>
      <c r="U813" s="52">
        <v>0</v>
      </c>
      <c r="V813" s="52">
        <v>0</v>
      </c>
      <c r="W813" s="52">
        <v>0</v>
      </c>
      <c r="X813" s="52">
        <v>0</v>
      </c>
      <c r="Y813" s="52">
        <v>0</v>
      </c>
      <c r="Z813" s="52">
        <v>0</v>
      </c>
      <c r="AA813" s="52">
        <v>0</v>
      </c>
      <c r="AB813" s="52">
        <v>8.1999999999999993</v>
      </c>
      <c r="AC813" s="52">
        <v>0</v>
      </c>
      <c r="AD813" s="52">
        <v>0</v>
      </c>
    </row>
    <row r="814" spans="1:30" ht="31.2">
      <c r="A814" s="137"/>
      <c r="B814" s="137"/>
      <c r="C814" s="137"/>
      <c r="D814" s="137"/>
      <c r="E814" s="51" t="s">
        <v>208</v>
      </c>
      <c r="F814" s="52">
        <f t="shared" si="35"/>
        <v>64.7</v>
      </c>
      <c r="G814" s="52">
        <f t="shared" si="36"/>
        <v>0</v>
      </c>
      <c r="H814" s="52">
        <f t="shared" si="36"/>
        <v>0</v>
      </c>
      <c r="I814" s="52">
        <f t="shared" si="36"/>
        <v>0</v>
      </c>
      <c r="J814" s="52">
        <f t="shared" si="36"/>
        <v>45.5</v>
      </c>
      <c r="K814" s="52">
        <f t="shared" si="36"/>
        <v>19.2</v>
      </c>
      <c r="L814" s="52">
        <f t="shared" si="36"/>
        <v>0</v>
      </c>
      <c r="M814" s="52">
        <v>0</v>
      </c>
      <c r="N814" s="52">
        <v>0</v>
      </c>
      <c r="O814" s="52">
        <v>0</v>
      </c>
      <c r="P814" s="52">
        <v>37.9</v>
      </c>
      <c r="Q814" s="52">
        <v>19.2</v>
      </c>
      <c r="R814" s="52">
        <v>0</v>
      </c>
      <c r="S814" s="52">
        <v>0</v>
      </c>
      <c r="T814" s="52">
        <v>0</v>
      </c>
      <c r="U814" s="52">
        <v>0</v>
      </c>
      <c r="V814" s="52">
        <v>0</v>
      </c>
      <c r="W814" s="52">
        <v>0</v>
      </c>
      <c r="X814" s="52">
        <v>0</v>
      </c>
      <c r="Y814" s="52">
        <v>0</v>
      </c>
      <c r="Z814" s="52">
        <v>0</v>
      </c>
      <c r="AA814" s="52">
        <v>0</v>
      </c>
      <c r="AB814" s="52">
        <v>7.6</v>
      </c>
      <c r="AC814" s="52">
        <v>0</v>
      </c>
      <c r="AD814" s="52">
        <v>0</v>
      </c>
    </row>
    <row r="815" spans="1:30">
      <c r="A815" s="137"/>
      <c r="B815" s="137"/>
      <c r="C815" s="137"/>
      <c r="D815" s="137"/>
      <c r="E815" s="51" t="s">
        <v>209</v>
      </c>
      <c r="F815" s="52">
        <f t="shared" si="35"/>
        <v>36.5</v>
      </c>
      <c r="G815" s="52">
        <f t="shared" si="36"/>
        <v>0</v>
      </c>
      <c r="H815" s="52">
        <f t="shared" si="36"/>
        <v>0</v>
      </c>
      <c r="I815" s="52">
        <f t="shared" si="36"/>
        <v>0</v>
      </c>
      <c r="J815" s="52">
        <f t="shared" si="36"/>
        <v>36.5</v>
      </c>
      <c r="K815" s="52">
        <f t="shared" si="36"/>
        <v>0</v>
      </c>
      <c r="L815" s="52">
        <f t="shared" si="36"/>
        <v>0</v>
      </c>
      <c r="M815" s="52">
        <v>0</v>
      </c>
      <c r="N815" s="52">
        <v>0</v>
      </c>
      <c r="O815" s="52">
        <v>0</v>
      </c>
      <c r="P815" s="52">
        <v>0</v>
      </c>
      <c r="Q815" s="52">
        <v>0</v>
      </c>
      <c r="R815" s="52">
        <v>0</v>
      </c>
      <c r="S815" s="52">
        <v>0</v>
      </c>
      <c r="T815" s="52">
        <v>0</v>
      </c>
      <c r="U815" s="52">
        <v>0</v>
      </c>
      <c r="V815" s="52">
        <v>0</v>
      </c>
      <c r="W815" s="52">
        <v>0</v>
      </c>
      <c r="X815" s="52">
        <v>0</v>
      </c>
      <c r="Y815" s="52">
        <v>0</v>
      </c>
      <c r="Z815" s="52">
        <v>0</v>
      </c>
      <c r="AA815" s="52">
        <v>0</v>
      </c>
      <c r="AB815" s="52">
        <v>36.5</v>
      </c>
      <c r="AC815" s="52">
        <v>0</v>
      </c>
      <c r="AD815" s="52">
        <v>0</v>
      </c>
    </row>
    <row r="816" spans="1:30">
      <c r="A816" s="137"/>
      <c r="B816" s="137"/>
      <c r="C816" s="137"/>
      <c r="D816" s="137"/>
      <c r="E816" s="51" t="s">
        <v>55</v>
      </c>
      <c r="F816" s="52">
        <f t="shared" si="35"/>
        <v>887.4</v>
      </c>
      <c r="G816" s="52">
        <f t="shared" si="36"/>
        <v>0</v>
      </c>
      <c r="H816" s="52">
        <f t="shared" si="36"/>
        <v>0</v>
      </c>
      <c r="I816" s="52">
        <f t="shared" si="36"/>
        <v>0</v>
      </c>
      <c r="J816" s="52">
        <f t="shared" si="36"/>
        <v>631.9</v>
      </c>
      <c r="K816" s="52">
        <f t="shared" si="36"/>
        <v>255.5</v>
      </c>
      <c r="L816" s="52">
        <f t="shared" si="36"/>
        <v>0</v>
      </c>
      <c r="M816" s="52">
        <v>0</v>
      </c>
      <c r="N816" s="52">
        <v>0</v>
      </c>
      <c r="O816" s="52">
        <v>0</v>
      </c>
      <c r="P816" s="52">
        <v>503.8</v>
      </c>
      <c r="Q816" s="52">
        <v>255.5</v>
      </c>
      <c r="R816" s="52">
        <v>0</v>
      </c>
      <c r="S816" s="52">
        <v>0</v>
      </c>
      <c r="T816" s="52">
        <v>0</v>
      </c>
      <c r="U816" s="52">
        <v>0</v>
      </c>
      <c r="V816" s="52">
        <v>0</v>
      </c>
      <c r="W816" s="52">
        <v>0</v>
      </c>
      <c r="X816" s="52">
        <v>0</v>
      </c>
      <c r="Y816" s="52">
        <v>0</v>
      </c>
      <c r="Z816" s="52">
        <v>0</v>
      </c>
      <c r="AA816" s="52">
        <v>0</v>
      </c>
      <c r="AB816" s="52">
        <v>128.1</v>
      </c>
      <c r="AC816" s="52">
        <v>0</v>
      </c>
      <c r="AD816" s="52">
        <v>0</v>
      </c>
    </row>
    <row r="817" spans="1:30" ht="62.4">
      <c r="A817" s="137"/>
      <c r="B817" s="137"/>
      <c r="C817" s="137"/>
      <c r="D817" s="51" t="s">
        <v>210</v>
      </c>
      <c r="E817" s="51" t="s">
        <v>233</v>
      </c>
      <c r="F817" s="52">
        <f t="shared" si="35"/>
        <v>25.200000000000003</v>
      </c>
      <c r="G817" s="52">
        <f t="shared" si="36"/>
        <v>0</v>
      </c>
      <c r="H817" s="52">
        <f t="shared" si="36"/>
        <v>0</v>
      </c>
      <c r="I817" s="52">
        <f t="shared" si="36"/>
        <v>0</v>
      </c>
      <c r="J817" s="52">
        <f t="shared" si="36"/>
        <v>17.600000000000001</v>
      </c>
      <c r="K817" s="52">
        <f t="shared" si="36"/>
        <v>7.6</v>
      </c>
      <c r="L817" s="52">
        <f t="shared" si="36"/>
        <v>0</v>
      </c>
      <c r="M817" s="52">
        <v>0</v>
      </c>
      <c r="N817" s="52">
        <v>0</v>
      </c>
      <c r="O817" s="52">
        <v>0</v>
      </c>
      <c r="P817" s="52">
        <v>14.9</v>
      </c>
      <c r="Q817" s="52">
        <v>7.6</v>
      </c>
      <c r="R817" s="52">
        <v>0</v>
      </c>
      <c r="S817" s="52">
        <v>0</v>
      </c>
      <c r="T817" s="52">
        <v>0</v>
      </c>
      <c r="U817" s="52">
        <v>0</v>
      </c>
      <c r="V817" s="52">
        <v>0</v>
      </c>
      <c r="W817" s="52">
        <v>0</v>
      </c>
      <c r="X817" s="52">
        <v>0</v>
      </c>
      <c r="Y817" s="52">
        <v>0</v>
      </c>
      <c r="Z817" s="52">
        <v>0</v>
      </c>
      <c r="AA817" s="52">
        <v>0</v>
      </c>
      <c r="AB817" s="52">
        <v>2.7</v>
      </c>
      <c r="AC817" s="52">
        <v>0</v>
      </c>
      <c r="AD817" s="52">
        <v>0</v>
      </c>
    </row>
    <row r="818" spans="1:30">
      <c r="A818" s="137"/>
      <c r="B818" s="137"/>
      <c r="C818" s="137"/>
      <c r="D818" s="137" t="s">
        <v>211</v>
      </c>
      <c r="E818" s="137" t="s">
        <v>197</v>
      </c>
      <c r="F818" s="52">
        <f t="shared" si="35"/>
        <v>0</v>
      </c>
      <c r="G818" s="52">
        <f t="shared" si="36"/>
        <v>0</v>
      </c>
      <c r="H818" s="52">
        <f t="shared" si="36"/>
        <v>0</v>
      </c>
      <c r="I818" s="52">
        <f t="shared" si="36"/>
        <v>0</v>
      </c>
      <c r="J818" s="52">
        <f t="shared" si="36"/>
        <v>0</v>
      </c>
      <c r="K818" s="52">
        <f t="shared" si="36"/>
        <v>0</v>
      </c>
      <c r="L818" s="52">
        <f t="shared" si="36"/>
        <v>0</v>
      </c>
      <c r="M818" s="52">
        <v>0</v>
      </c>
      <c r="N818" s="52">
        <v>0</v>
      </c>
      <c r="O818" s="52">
        <v>0</v>
      </c>
      <c r="P818" s="52">
        <v>0</v>
      </c>
      <c r="Q818" s="52">
        <v>0</v>
      </c>
      <c r="R818" s="52">
        <v>0</v>
      </c>
      <c r="S818" s="52">
        <v>0</v>
      </c>
      <c r="T818" s="52">
        <v>0</v>
      </c>
      <c r="U818" s="52">
        <v>0</v>
      </c>
      <c r="V818" s="52">
        <v>0</v>
      </c>
      <c r="W818" s="52">
        <v>0</v>
      </c>
      <c r="X818" s="52">
        <v>0</v>
      </c>
      <c r="Y818" s="52">
        <v>0</v>
      </c>
      <c r="Z818" s="52">
        <v>0</v>
      </c>
      <c r="AA818" s="52">
        <v>0</v>
      </c>
      <c r="AB818" s="52">
        <v>0</v>
      </c>
      <c r="AC818" s="52">
        <v>0</v>
      </c>
      <c r="AD818" s="52">
        <v>0</v>
      </c>
    </row>
    <row r="819" spans="1:30">
      <c r="A819" s="137"/>
      <c r="B819" s="137"/>
      <c r="C819" s="137" t="s">
        <v>212</v>
      </c>
      <c r="D819" s="137" t="s">
        <v>58</v>
      </c>
      <c r="E819" s="137" t="s">
        <v>197</v>
      </c>
      <c r="F819" s="52">
        <f t="shared" si="35"/>
        <v>37297.800000000003</v>
      </c>
      <c r="G819" s="52">
        <f t="shared" si="36"/>
        <v>37297.800000000003</v>
      </c>
      <c r="H819" s="52">
        <f t="shared" si="36"/>
        <v>31307.200000000001</v>
      </c>
      <c r="I819" s="52">
        <f t="shared" si="36"/>
        <v>5990.6</v>
      </c>
      <c r="J819" s="52">
        <f t="shared" si="36"/>
        <v>0</v>
      </c>
      <c r="K819" s="52">
        <f t="shared" si="36"/>
        <v>0</v>
      </c>
      <c r="L819" s="52">
        <f t="shared" si="36"/>
        <v>0</v>
      </c>
      <c r="M819" s="52">
        <v>455.9</v>
      </c>
      <c r="N819" s="52">
        <v>455.9</v>
      </c>
      <c r="O819" s="52">
        <v>0</v>
      </c>
      <c r="P819" s="52">
        <v>0</v>
      </c>
      <c r="Q819" s="52">
        <v>0</v>
      </c>
      <c r="R819" s="52">
        <v>0</v>
      </c>
      <c r="S819" s="52">
        <v>0</v>
      </c>
      <c r="T819" s="52">
        <v>0</v>
      </c>
      <c r="U819" s="52">
        <v>0</v>
      </c>
      <c r="V819" s="52">
        <v>0</v>
      </c>
      <c r="W819" s="52">
        <v>0</v>
      </c>
      <c r="X819" s="52">
        <v>0</v>
      </c>
      <c r="Y819" s="52">
        <v>36841.9</v>
      </c>
      <c r="Z819" s="52">
        <v>30851.3</v>
      </c>
      <c r="AA819" s="52">
        <v>5990.6</v>
      </c>
      <c r="AB819" s="52">
        <v>0</v>
      </c>
      <c r="AC819" s="52">
        <v>0</v>
      </c>
      <c r="AD819" s="52">
        <v>0</v>
      </c>
    </row>
    <row r="820" spans="1:30">
      <c r="A820" s="137"/>
      <c r="B820" s="137"/>
      <c r="C820" s="137"/>
      <c r="D820" s="137" t="s">
        <v>199</v>
      </c>
      <c r="E820" s="51" t="s">
        <v>213</v>
      </c>
      <c r="F820" s="52">
        <f t="shared" si="35"/>
        <v>38.9</v>
      </c>
      <c r="G820" s="52">
        <f t="shared" si="36"/>
        <v>38.9</v>
      </c>
      <c r="H820" s="52">
        <f t="shared" si="36"/>
        <v>38.9</v>
      </c>
      <c r="I820" s="52">
        <f t="shared" si="36"/>
        <v>0</v>
      </c>
      <c r="J820" s="52">
        <f t="shared" si="36"/>
        <v>0</v>
      </c>
      <c r="K820" s="52">
        <f t="shared" si="36"/>
        <v>0</v>
      </c>
      <c r="L820" s="52">
        <f t="shared" si="36"/>
        <v>0</v>
      </c>
      <c r="M820" s="52">
        <v>0</v>
      </c>
      <c r="N820" s="52">
        <v>0</v>
      </c>
      <c r="O820" s="52">
        <v>0</v>
      </c>
      <c r="P820" s="52">
        <v>0</v>
      </c>
      <c r="Q820" s="52">
        <v>0</v>
      </c>
      <c r="R820" s="52">
        <v>0</v>
      </c>
      <c r="S820" s="52">
        <v>0</v>
      </c>
      <c r="T820" s="52">
        <v>0</v>
      </c>
      <c r="U820" s="52">
        <v>0</v>
      </c>
      <c r="V820" s="52">
        <v>0</v>
      </c>
      <c r="W820" s="52">
        <v>0</v>
      </c>
      <c r="X820" s="52">
        <v>0</v>
      </c>
      <c r="Y820" s="52">
        <v>38.9</v>
      </c>
      <c r="Z820" s="52">
        <v>38.9</v>
      </c>
      <c r="AA820" s="52">
        <v>0</v>
      </c>
      <c r="AB820" s="52">
        <v>0</v>
      </c>
      <c r="AC820" s="52">
        <v>0</v>
      </c>
      <c r="AD820" s="52">
        <v>0</v>
      </c>
    </row>
    <row r="821" spans="1:30">
      <c r="A821" s="137"/>
      <c r="B821" s="137"/>
      <c r="C821" s="137"/>
      <c r="D821" s="137"/>
      <c r="E821" s="51" t="s">
        <v>55</v>
      </c>
      <c r="F821" s="52">
        <f t="shared" si="35"/>
        <v>13086</v>
      </c>
      <c r="G821" s="52">
        <f t="shared" si="36"/>
        <v>13086</v>
      </c>
      <c r="H821" s="52">
        <f t="shared" si="36"/>
        <v>13086</v>
      </c>
      <c r="I821" s="52">
        <f t="shared" si="36"/>
        <v>0</v>
      </c>
      <c r="J821" s="52">
        <f t="shared" si="36"/>
        <v>0</v>
      </c>
      <c r="K821" s="52">
        <f t="shared" si="36"/>
        <v>0</v>
      </c>
      <c r="L821" s="52">
        <f t="shared" si="36"/>
        <v>0</v>
      </c>
      <c r="M821" s="52">
        <v>17</v>
      </c>
      <c r="N821" s="52">
        <v>17</v>
      </c>
      <c r="O821" s="52">
        <v>0</v>
      </c>
      <c r="P821" s="52">
        <v>0</v>
      </c>
      <c r="Q821" s="52">
        <v>0</v>
      </c>
      <c r="R821" s="52">
        <v>0</v>
      </c>
      <c r="S821" s="52">
        <v>0</v>
      </c>
      <c r="T821" s="52">
        <v>0</v>
      </c>
      <c r="U821" s="52">
        <v>0</v>
      </c>
      <c r="V821" s="52">
        <v>0</v>
      </c>
      <c r="W821" s="52">
        <v>0</v>
      </c>
      <c r="X821" s="52">
        <v>0</v>
      </c>
      <c r="Y821" s="52">
        <v>13069</v>
      </c>
      <c r="Z821" s="52">
        <v>13069</v>
      </c>
      <c r="AA821" s="52">
        <v>0</v>
      </c>
      <c r="AB821" s="52">
        <v>0</v>
      </c>
      <c r="AC821" s="52">
        <v>0</v>
      </c>
      <c r="AD821" s="52">
        <v>0</v>
      </c>
    </row>
    <row r="822" spans="1:30">
      <c r="A822" s="137"/>
      <c r="B822" s="137"/>
      <c r="C822" s="137"/>
      <c r="D822" s="137" t="s">
        <v>112</v>
      </c>
      <c r="E822" s="137" t="s">
        <v>197</v>
      </c>
      <c r="F822" s="52">
        <f t="shared" si="35"/>
        <v>759.80000000000007</v>
      </c>
      <c r="G822" s="52">
        <f t="shared" si="36"/>
        <v>759.80000000000007</v>
      </c>
      <c r="H822" s="52">
        <f t="shared" si="36"/>
        <v>759.80000000000007</v>
      </c>
      <c r="I822" s="52">
        <f t="shared" si="36"/>
        <v>0</v>
      </c>
      <c r="J822" s="52">
        <f t="shared" si="36"/>
        <v>0</v>
      </c>
      <c r="K822" s="52">
        <f t="shared" si="36"/>
        <v>0</v>
      </c>
      <c r="L822" s="52">
        <f t="shared" si="36"/>
        <v>0</v>
      </c>
      <c r="M822" s="52">
        <v>45.2</v>
      </c>
      <c r="N822" s="52">
        <v>45.2</v>
      </c>
      <c r="O822" s="52">
        <v>0</v>
      </c>
      <c r="P822" s="52">
        <v>0</v>
      </c>
      <c r="Q822" s="52">
        <v>0</v>
      </c>
      <c r="R822" s="52">
        <v>0</v>
      </c>
      <c r="S822" s="52">
        <v>0</v>
      </c>
      <c r="T822" s="52">
        <v>0</v>
      </c>
      <c r="U822" s="52">
        <v>0</v>
      </c>
      <c r="V822" s="52">
        <v>0</v>
      </c>
      <c r="W822" s="52">
        <v>0</v>
      </c>
      <c r="X822" s="52">
        <v>0</v>
      </c>
      <c r="Y822" s="52">
        <v>714.6</v>
      </c>
      <c r="Z822" s="52">
        <v>714.6</v>
      </c>
      <c r="AA822" s="52">
        <v>0</v>
      </c>
      <c r="AB822" s="52">
        <v>0</v>
      </c>
      <c r="AC822" s="52">
        <v>0</v>
      </c>
      <c r="AD822" s="52">
        <v>0</v>
      </c>
    </row>
    <row r="823" spans="1:30">
      <c r="A823" s="137"/>
      <c r="B823" s="137"/>
      <c r="C823" s="137"/>
      <c r="D823" s="137" t="s">
        <v>194</v>
      </c>
      <c r="E823" s="137" t="s">
        <v>197</v>
      </c>
      <c r="F823" s="52">
        <f t="shared" si="35"/>
        <v>540</v>
      </c>
      <c r="G823" s="52">
        <f t="shared" si="36"/>
        <v>540</v>
      </c>
      <c r="H823" s="52">
        <f t="shared" si="36"/>
        <v>540</v>
      </c>
      <c r="I823" s="52">
        <f t="shared" si="36"/>
        <v>0</v>
      </c>
      <c r="J823" s="52">
        <f t="shared" si="36"/>
        <v>0</v>
      </c>
      <c r="K823" s="52">
        <f t="shared" si="36"/>
        <v>0</v>
      </c>
      <c r="L823" s="52">
        <f t="shared" si="36"/>
        <v>0</v>
      </c>
      <c r="M823" s="52">
        <v>0</v>
      </c>
      <c r="N823" s="52">
        <v>0</v>
      </c>
      <c r="O823" s="52">
        <v>0</v>
      </c>
      <c r="P823" s="52">
        <v>0</v>
      </c>
      <c r="Q823" s="52">
        <v>0</v>
      </c>
      <c r="R823" s="52">
        <v>0</v>
      </c>
      <c r="S823" s="52">
        <v>0</v>
      </c>
      <c r="T823" s="52">
        <v>0</v>
      </c>
      <c r="U823" s="52">
        <v>0</v>
      </c>
      <c r="V823" s="52">
        <v>0</v>
      </c>
      <c r="W823" s="52">
        <v>0</v>
      </c>
      <c r="X823" s="52">
        <v>0</v>
      </c>
      <c r="Y823" s="52">
        <v>540</v>
      </c>
      <c r="Z823" s="52">
        <v>540</v>
      </c>
      <c r="AA823" s="52">
        <v>0</v>
      </c>
      <c r="AB823" s="52">
        <v>0</v>
      </c>
      <c r="AC823" s="52">
        <v>0</v>
      </c>
      <c r="AD823" s="52">
        <v>0</v>
      </c>
    </row>
    <row r="824" spans="1:30">
      <c r="A824" s="137"/>
      <c r="B824" s="137"/>
      <c r="C824" s="137"/>
      <c r="D824" s="137" t="s">
        <v>200</v>
      </c>
      <c r="E824" s="51" t="s">
        <v>214</v>
      </c>
      <c r="F824" s="52">
        <f t="shared" si="35"/>
        <v>4453.3999999999996</v>
      </c>
      <c r="G824" s="52">
        <f t="shared" si="36"/>
        <v>4453.3999999999996</v>
      </c>
      <c r="H824" s="52">
        <f t="shared" si="36"/>
        <v>4453.3999999999996</v>
      </c>
      <c r="I824" s="52">
        <f t="shared" si="36"/>
        <v>0</v>
      </c>
      <c r="J824" s="52">
        <f t="shared" si="36"/>
        <v>0</v>
      </c>
      <c r="K824" s="52">
        <f t="shared" si="36"/>
        <v>0</v>
      </c>
      <c r="L824" s="52">
        <f t="shared" si="36"/>
        <v>0</v>
      </c>
      <c r="M824" s="52">
        <v>0</v>
      </c>
      <c r="N824" s="52">
        <v>0</v>
      </c>
      <c r="O824" s="52">
        <v>0</v>
      </c>
      <c r="P824" s="52">
        <v>0</v>
      </c>
      <c r="Q824" s="52">
        <v>0</v>
      </c>
      <c r="R824" s="52">
        <v>0</v>
      </c>
      <c r="S824" s="52">
        <v>0</v>
      </c>
      <c r="T824" s="52">
        <v>0</v>
      </c>
      <c r="U824" s="52">
        <v>0</v>
      </c>
      <c r="V824" s="52">
        <v>0</v>
      </c>
      <c r="W824" s="52">
        <v>0</v>
      </c>
      <c r="X824" s="52">
        <v>0</v>
      </c>
      <c r="Y824" s="52">
        <v>4453.3999999999996</v>
      </c>
      <c r="Z824" s="52">
        <v>4453.3999999999996</v>
      </c>
      <c r="AA824" s="52">
        <v>0</v>
      </c>
      <c r="AB824" s="52">
        <v>0</v>
      </c>
      <c r="AC824" s="52">
        <v>0</v>
      </c>
      <c r="AD824" s="52">
        <v>0</v>
      </c>
    </row>
    <row r="825" spans="1:30" ht="31.2">
      <c r="A825" s="137"/>
      <c r="B825" s="137"/>
      <c r="C825" s="137"/>
      <c r="D825" s="137"/>
      <c r="E825" s="51" t="s">
        <v>215</v>
      </c>
      <c r="F825" s="52">
        <f t="shared" si="35"/>
        <v>814.2</v>
      </c>
      <c r="G825" s="52">
        <f t="shared" si="36"/>
        <v>814.2</v>
      </c>
      <c r="H825" s="52">
        <f t="shared" si="36"/>
        <v>814.2</v>
      </c>
      <c r="I825" s="52">
        <f t="shared" si="36"/>
        <v>0</v>
      </c>
      <c r="J825" s="52">
        <f t="shared" si="36"/>
        <v>0</v>
      </c>
      <c r="K825" s="52">
        <f t="shared" si="36"/>
        <v>0</v>
      </c>
      <c r="L825" s="52">
        <f t="shared" si="36"/>
        <v>0</v>
      </c>
      <c r="M825" s="52">
        <v>227.2</v>
      </c>
      <c r="N825" s="52">
        <v>227.2</v>
      </c>
      <c r="O825" s="52">
        <v>0</v>
      </c>
      <c r="P825" s="52">
        <v>0</v>
      </c>
      <c r="Q825" s="52">
        <v>0</v>
      </c>
      <c r="R825" s="52">
        <v>0</v>
      </c>
      <c r="S825" s="52">
        <v>0</v>
      </c>
      <c r="T825" s="52">
        <v>0</v>
      </c>
      <c r="U825" s="52">
        <v>0</v>
      </c>
      <c r="V825" s="52">
        <v>0</v>
      </c>
      <c r="W825" s="52">
        <v>0</v>
      </c>
      <c r="X825" s="52">
        <v>0</v>
      </c>
      <c r="Y825" s="52">
        <v>587</v>
      </c>
      <c r="Z825" s="52">
        <v>587</v>
      </c>
      <c r="AA825" s="52">
        <v>0</v>
      </c>
      <c r="AB825" s="52">
        <v>0</v>
      </c>
      <c r="AC825" s="52">
        <v>0</v>
      </c>
      <c r="AD825" s="52">
        <v>0</v>
      </c>
    </row>
    <row r="826" spans="1:30">
      <c r="A826" s="137"/>
      <c r="B826" s="137"/>
      <c r="C826" s="137"/>
      <c r="D826" s="137"/>
      <c r="E826" s="51" t="s">
        <v>216</v>
      </c>
      <c r="F826" s="52">
        <f t="shared" si="35"/>
        <v>2222.9</v>
      </c>
      <c r="G826" s="52">
        <f t="shared" si="36"/>
        <v>2222.9</v>
      </c>
      <c r="H826" s="52">
        <f t="shared" si="36"/>
        <v>2222.9</v>
      </c>
      <c r="I826" s="52">
        <f t="shared" si="36"/>
        <v>0</v>
      </c>
      <c r="J826" s="52">
        <f t="shared" si="36"/>
        <v>0</v>
      </c>
      <c r="K826" s="52">
        <f t="shared" si="36"/>
        <v>0</v>
      </c>
      <c r="L826" s="52">
        <f t="shared" si="36"/>
        <v>0</v>
      </c>
      <c r="M826" s="52">
        <v>5.4</v>
      </c>
      <c r="N826" s="52">
        <v>5.4</v>
      </c>
      <c r="O826" s="52">
        <v>0</v>
      </c>
      <c r="P826" s="52">
        <v>0</v>
      </c>
      <c r="Q826" s="52">
        <v>0</v>
      </c>
      <c r="R826" s="52">
        <v>0</v>
      </c>
      <c r="S826" s="52">
        <v>0</v>
      </c>
      <c r="T826" s="52">
        <v>0</v>
      </c>
      <c r="U826" s="52">
        <v>0</v>
      </c>
      <c r="V826" s="52">
        <v>0</v>
      </c>
      <c r="W826" s="52">
        <v>0</v>
      </c>
      <c r="X826" s="52">
        <v>0</v>
      </c>
      <c r="Y826" s="52">
        <v>2217.5</v>
      </c>
      <c r="Z826" s="52">
        <v>2217.5</v>
      </c>
      <c r="AA826" s="52">
        <v>0</v>
      </c>
      <c r="AB826" s="52">
        <v>0</v>
      </c>
      <c r="AC826" s="52">
        <v>0</v>
      </c>
      <c r="AD826" s="52">
        <v>0</v>
      </c>
    </row>
    <row r="827" spans="1:30">
      <c r="A827" s="137"/>
      <c r="B827" s="137"/>
      <c r="C827" s="137"/>
      <c r="D827" s="137"/>
      <c r="E827" s="51" t="s">
        <v>55</v>
      </c>
      <c r="F827" s="52">
        <f t="shared" si="35"/>
        <v>4760.3</v>
      </c>
      <c r="G827" s="52">
        <f t="shared" si="36"/>
        <v>4760.3</v>
      </c>
      <c r="H827" s="52">
        <f t="shared" si="36"/>
        <v>4760.3</v>
      </c>
      <c r="I827" s="52">
        <f t="shared" si="36"/>
        <v>0</v>
      </c>
      <c r="J827" s="52">
        <f t="shared" si="36"/>
        <v>0</v>
      </c>
      <c r="K827" s="52">
        <f t="shared" si="36"/>
        <v>0</v>
      </c>
      <c r="L827" s="52">
        <f t="shared" si="36"/>
        <v>0</v>
      </c>
      <c r="M827" s="52">
        <v>14.5</v>
      </c>
      <c r="N827" s="52">
        <v>14.5</v>
      </c>
      <c r="O827" s="52">
        <v>0</v>
      </c>
      <c r="P827" s="52">
        <v>0</v>
      </c>
      <c r="Q827" s="52">
        <v>0</v>
      </c>
      <c r="R827" s="52">
        <v>0</v>
      </c>
      <c r="S827" s="52">
        <v>0</v>
      </c>
      <c r="T827" s="52">
        <v>0</v>
      </c>
      <c r="U827" s="52">
        <v>0</v>
      </c>
      <c r="V827" s="52">
        <v>0</v>
      </c>
      <c r="W827" s="52">
        <v>0</v>
      </c>
      <c r="X827" s="52">
        <v>0</v>
      </c>
      <c r="Y827" s="52">
        <v>4745.8</v>
      </c>
      <c r="Z827" s="52">
        <v>4745.8</v>
      </c>
      <c r="AA827" s="52">
        <v>0</v>
      </c>
      <c r="AB827" s="52">
        <v>0</v>
      </c>
      <c r="AC827" s="52">
        <v>0</v>
      </c>
      <c r="AD827" s="52">
        <v>0</v>
      </c>
    </row>
    <row r="828" spans="1:30">
      <c r="A828" s="137"/>
      <c r="B828" s="137"/>
      <c r="C828" s="137"/>
      <c r="D828" s="137" t="s">
        <v>201</v>
      </c>
      <c r="E828" s="137" t="s">
        <v>197</v>
      </c>
      <c r="F828" s="52">
        <f t="shared" si="35"/>
        <v>0</v>
      </c>
      <c r="G828" s="52">
        <f t="shared" si="36"/>
        <v>0</v>
      </c>
      <c r="H828" s="52">
        <f t="shared" si="36"/>
        <v>0</v>
      </c>
      <c r="I828" s="52">
        <f t="shared" si="36"/>
        <v>0</v>
      </c>
      <c r="J828" s="52">
        <f t="shared" si="36"/>
        <v>0</v>
      </c>
      <c r="K828" s="52">
        <f t="shared" si="36"/>
        <v>0</v>
      </c>
      <c r="L828" s="52">
        <f t="shared" si="36"/>
        <v>0</v>
      </c>
      <c r="M828" s="52">
        <v>0</v>
      </c>
      <c r="N828" s="52">
        <v>0</v>
      </c>
      <c r="O828" s="52">
        <v>0</v>
      </c>
      <c r="P828" s="52">
        <v>0</v>
      </c>
      <c r="Q828" s="52">
        <v>0</v>
      </c>
      <c r="R828" s="52">
        <v>0</v>
      </c>
      <c r="S828" s="52">
        <v>0</v>
      </c>
      <c r="T828" s="52">
        <v>0</v>
      </c>
      <c r="U828" s="52">
        <v>0</v>
      </c>
      <c r="V828" s="52">
        <v>0</v>
      </c>
      <c r="W828" s="52">
        <v>0</v>
      </c>
      <c r="X828" s="52">
        <v>0</v>
      </c>
      <c r="Y828" s="52">
        <v>0</v>
      </c>
      <c r="Z828" s="52">
        <v>0</v>
      </c>
      <c r="AA828" s="52">
        <v>0</v>
      </c>
      <c r="AB828" s="52">
        <v>0</v>
      </c>
      <c r="AC828" s="52">
        <v>0</v>
      </c>
      <c r="AD828" s="52">
        <v>0</v>
      </c>
    </row>
    <row r="829" spans="1:30">
      <c r="A829" s="137"/>
      <c r="B829" s="137"/>
      <c r="C829" s="137"/>
      <c r="D829" s="137" t="s">
        <v>217</v>
      </c>
      <c r="E829" s="137" t="s">
        <v>197</v>
      </c>
      <c r="F829" s="52">
        <f t="shared" si="35"/>
        <v>2486.4</v>
      </c>
      <c r="G829" s="52">
        <f t="shared" si="36"/>
        <v>2486.4</v>
      </c>
      <c r="H829" s="52">
        <f t="shared" si="36"/>
        <v>2486.4</v>
      </c>
      <c r="I829" s="52">
        <f t="shared" si="36"/>
        <v>0</v>
      </c>
      <c r="J829" s="52">
        <f t="shared" si="36"/>
        <v>0</v>
      </c>
      <c r="K829" s="52">
        <f t="shared" si="36"/>
        <v>0</v>
      </c>
      <c r="L829" s="52">
        <f t="shared" si="36"/>
        <v>0</v>
      </c>
      <c r="M829" s="52">
        <v>0</v>
      </c>
      <c r="N829" s="52">
        <v>0</v>
      </c>
      <c r="O829" s="52">
        <v>0</v>
      </c>
      <c r="P829" s="52">
        <v>0</v>
      </c>
      <c r="Q829" s="52">
        <v>0</v>
      </c>
      <c r="R829" s="52">
        <v>0</v>
      </c>
      <c r="S829" s="52">
        <v>0</v>
      </c>
      <c r="T829" s="52">
        <v>0</v>
      </c>
      <c r="U829" s="52">
        <v>0</v>
      </c>
      <c r="V829" s="52">
        <v>0</v>
      </c>
      <c r="W829" s="52">
        <v>0</v>
      </c>
      <c r="X829" s="52">
        <v>0</v>
      </c>
      <c r="Y829" s="52">
        <v>2486.4</v>
      </c>
      <c r="Z829" s="52">
        <v>2486.4</v>
      </c>
      <c r="AA829" s="52">
        <v>0</v>
      </c>
      <c r="AB829" s="52">
        <v>0</v>
      </c>
      <c r="AC829" s="52">
        <v>0</v>
      </c>
      <c r="AD829" s="52">
        <v>0</v>
      </c>
    </row>
    <row r="830" spans="1:30">
      <c r="A830" s="137"/>
      <c r="B830" s="137"/>
      <c r="C830" s="137"/>
      <c r="D830" s="137" t="s">
        <v>218</v>
      </c>
      <c r="E830" s="137" t="s">
        <v>197</v>
      </c>
      <c r="F830" s="52">
        <f t="shared" si="35"/>
        <v>736</v>
      </c>
      <c r="G830" s="52">
        <f t="shared" si="36"/>
        <v>736</v>
      </c>
      <c r="H830" s="52">
        <f t="shared" si="36"/>
        <v>736</v>
      </c>
      <c r="I830" s="52">
        <f t="shared" si="36"/>
        <v>0</v>
      </c>
      <c r="J830" s="52">
        <f t="shared" si="36"/>
        <v>0</v>
      </c>
      <c r="K830" s="52">
        <f t="shared" si="36"/>
        <v>0</v>
      </c>
      <c r="L830" s="52">
        <f t="shared" si="36"/>
        <v>0</v>
      </c>
      <c r="M830" s="52">
        <v>0</v>
      </c>
      <c r="N830" s="52">
        <v>0</v>
      </c>
      <c r="O830" s="52">
        <v>0</v>
      </c>
      <c r="P830" s="52">
        <v>0</v>
      </c>
      <c r="Q830" s="52">
        <v>0</v>
      </c>
      <c r="R830" s="52">
        <v>0</v>
      </c>
      <c r="S830" s="52">
        <v>0</v>
      </c>
      <c r="T830" s="52">
        <v>0</v>
      </c>
      <c r="U830" s="52">
        <v>0</v>
      </c>
      <c r="V830" s="52">
        <v>0</v>
      </c>
      <c r="W830" s="52">
        <v>0</v>
      </c>
      <c r="X830" s="52">
        <v>0</v>
      </c>
      <c r="Y830" s="52">
        <v>736</v>
      </c>
      <c r="Z830" s="52">
        <v>736</v>
      </c>
      <c r="AA830" s="52">
        <v>0</v>
      </c>
      <c r="AB830" s="52">
        <v>0</v>
      </c>
      <c r="AC830" s="52">
        <v>0</v>
      </c>
      <c r="AD830" s="52">
        <v>0</v>
      </c>
    </row>
    <row r="831" spans="1:30">
      <c r="A831" s="137"/>
      <c r="B831" s="137"/>
      <c r="C831" s="137"/>
      <c r="D831" s="137" t="s">
        <v>202</v>
      </c>
      <c r="E831" s="137" t="s">
        <v>197</v>
      </c>
      <c r="F831" s="52">
        <f t="shared" si="35"/>
        <v>0</v>
      </c>
      <c r="G831" s="52">
        <f t="shared" si="36"/>
        <v>0</v>
      </c>
      <c r="H831" s="52">
        <f t="shared" si="36"/>
        <v>0</v>
      </c>
      <c r="I831" s="52">
        <f t="shared" si="36"/>
        <v>0</v>
      </c>
      <c r="J831" s="52">
        <f t="shared" si="36"/>
        <v>0</v>
      </c>
      <c r="K831" s="52">
        <f t="shared" si="36"/>
        <v>0</v>
      </c>
      <c r="L831" s="52">
        <f t="shared" si="36"/>
        <v>0</v>
      </c>
      <c r="M831" s="52">
        <v>0</v>
      </c>
      <c r="N831" s="52">
        <v>0</v>
      </c>
      <c r="O831" s="52">
        <v>0</v>
      </c>
      <c r="P831" s="52">
        <v>0</v>
      </c>
      <c r="Q831" s="52">
        <v>0</v>
      </c>
      <c r="R831" s="52">
        <v>0</v>
      </c>
      <c r="S831" s="52">
        <v>0</v>
      </c>
      <c r="T831" s="52">
        <v>0</v>
      </c>
      <c r="U831" s="52">
        <v>0</v>
      </c>
      <c r="V831" s="52">
        <v>0</v>
      </c>
      <c r="W831" s="52">
        <v>0</v>
      </c>
      <c r="X831" s="52">
        <v>0</v>
      </c>
      <c r="Y831" s="52">
        <v>0</v>
      </c>
      <c r="Z831" s="52">
        <v>0</v>
      </c>
      <c r="AA831" s="52">
        <v>0</v>
      </c>
      <c r="AB831" s="52">
        <v>0</v>
      </c>
      <c r="AC831" s="52">
        <v>0</v>
      </c>
      <c r="AD831" s="52">
        <v>0</v>
      </c>
    </row>
    <row r="832" spans="1:30">
      <c r="A832" s="137"/>
      <c r="B832" s="137"/>
      <c r="C832" s="137"/>
      <c r="D832" s="137" t="s">
        <v>235</v>
      </c>
      <c r="E832" s="137" t="s">
        <v>197</v>
      </c>
      <c r="F832" s="52">
        <f t="shared" si="35"/>
        <v>29.2</v>
      </c>
      <c r="G832" s="52">
        <f t="shared" si="36"/>
        <v>29.2</v>
      </c>
      <c r="H832" s="52">
        <f t="shared" si="36"/>
        <v>29.2</v>
      </c>
      <c r="I832" s="52">
        <f t="shared" si="36"/>
        <v>0</v>
      </c>
      <c r="J832" s="52">
        <f t="shared" si="36"/>
        <v>0</v>
      </c>
      <c r="K832" s="52">
        <f t="shared" si="36"/>
        <v>0</v>
      </c>
      <c r="L832" s="52">
        <f t="shared" si="36"/>
        <v>0</v>
      </c>
      <c r="M832" s="52">
        <v>0</v>
      </c>
      <c r="N832" s="52">
        <v>0</v>
      </c>
      <c r="O832" s="52">
        <v>0</v>
      </c>
      <c r="P832" s="52">
        <v>0</v>
      </c>
      <c r="Q832" s="52">
        <v>0</v>
      </c>
      <c r="R832" s="52">
        <v>0</v>
      </c>
      <c r="S832" s="52">
        <v>0</v>
      </c>
      <c r="T832" s="52">
        <v>0</v>
      </c>
      <c r="U832" s="52">
        <v>0</v>
      </c>
      <c r="V832" s="52">
        <v>0</v>
      </c>
      <c r="W832" s="52">
        <v>0</v>
      </c>
      <c r="X832" s="52">
        <v>0</v>
      </c>
      <c r="Y832" s="52">
        <v>29.2</v>
      </c>
      <c r="Z832" s="52">
        <v>29.2</v>
      </c>
      <c r="AA832" s="52">
        <v>0</v>
      </c>
      <c r="AB832" s="52">
        <v>0</v>
      </c>
      <c r="AC832" s="52">
        <v>0</v>
      </c>
      <c r="AD832" s="52">
        <v>0</v>
      </c>
    </row>
    <row r="833" spans="1:30">
      <c r="A833" s="137"/>
      <c r="B833" s="137"/>
      <c r="C833" s="137"/>
      <c r="D833" s="137" t="s">
        <v>220</v>
      </c>
      <c r="E833" s="137" t="s">
        <v>197</v>
      </c>
      <c r="F833" s="52">
        <f t="shared" si="35"/>
        <v>29.7</v>
      </c>
      <c r="G833" s="52">
        <f t="shared" si="36"/>
        <v>29.7</v>
      </c>
      <c r="H833" s="52">
        <f t="shared" si="36"/>
        <v>29.7</v>
      </c>
      <c r="I833" s="52">
        <f t="shared" si="36"/>
        <v>0</v>
      </c>
      <c r="J833" s="52">
        <f t="shared" si="36"/>
        <v>0</v>
      </c>
      <c r="K833" s="52">
        <f t="shared" si="36"/>
        <v>0</v>
      </c>
      <c r="L833" s="52">
        <f t="shared" si="36"/>
        <v>0</v>
      </c>
      <c r="M833" s="52">
        <v>0</v>
      </c>
      <c r="N833" s="52">
        <v>0</v>
      </c>
      <c r="O833" s="52">
        <v>0</v>
      </c>
      <c r="P833" s="52">
        <v>0</v>
      </c>
      <c r="Q833" s="52">
        <v>0</v>
      </c>
      <c r="R833" s="52">
        <v>0</v>
      </c>
      <c r="S833" s="52">
        <v>0</v>
      </c>
      <c r="T833" s="52">
        <v>0</v>
      </c>
      <c r="U833" s="52">
        <v>0</v>
      </c>
      <c r="V833" s="52">
        <v>0</v>
      </c>
      <c r="W833" s="52">
        <v>0</v>
      </c>
      <c r="X833" s="52">
        <v>0</v>
      </c>
      <c r="Y833" s="52">
        <v>29.7</v>
      </c>
      <c r="Z833" s="52">
        <v>29.7</v>
      </c>
      <c r="AA833" s="52">
        <v>0</v>
      </c>
      <c r="AB833" s="52">
        <v>0</v>
      </c>
      <c r="AC833" s="52">
        <v>0</v>
      </c>
      <c r="AD833" s="52">
        <v>0</v>
      </c>
    </row>
    <row r="834" spans="1:30" ht="31.2">
      <c r="A834" s="137"/>
      <c r="B834" s="137"/>
      <c r="C834" s="137"/>
      <c r="D834" s="137" t="s">
        <v>221</v>
      </c>
      <c r="E834" s="51" t="s">
        <v>222</v>
      </c>
      <c r="F834" s="52">
        <f t="shared" ref="F834:F897" si="37">SUM(H834:L834)</f>
        <v>0</v>
      </c>
      <c r="G834" s="52">
        <f t="shared" si="36"/>
        <v>0</v>
      </c>
      <c r="H834" s="52">
        <f t="shared" si="36"/>
        <v>0</v>
      </c>
      <c r="I834" s="52">
        <f t="shared" si="36"/>
        <v>0</v>
      </c>
      <c r="J834" s="52">
        <f t="shared" si="36"/>
        <v>0</v>
      </c>
      <c r="K834" s="52">
        <f t="shared" si="36"/>
        <v>0</v>
      </c>
      <c r="L834" s="52">
        <f t="shared" si="36"/>
        <v>0</v>
      </c>
      <c r="M834" s="52">
        <v>0</v>
      </c>
      <c r="N834" s="52">
        <v>0</v>
      </c>
      <c r="O834" s="52">
        <v>0</v>
      </c>
      <c r="P834" s="52">
        <v>0</v>
      </c>
      <c r="Q834" s="52">
        <v>0</v>
      </c>
      <c r="R834" s="52">
        <v>0</v>
      </c>
      <c r="S834" s="52">
        <v>0</v>
      </c>
      <c r="T834" s="52">
        <v>0</v>
      </c>
      <c r="U834" s="52">
        <v>0</v>
      </c>
      <c r="V834" s="52">
        <v>0</v>
      </c>
      <c r="W834" s="52">
        <v>0</v>
      </c>
      <c r="X834" s="52">
        <v>0</v>
      </c>
      <c r="Y834" s="52">
        <v>0</v>
      </c>
      <c r="Z834" s="52">
        <v>0</v>
      </c>
      <c r="AA834" s="52">
        <v>0</v>
      </c>
      <c r="AB834" s="52">
        <v>0</v>
      </c>
      <c r="AC834" s="52">
        <v>0</v>
      </c>
      <c r="AD834" s="52">
        <v>0</v>
      </c>
    </row>
    <row r="835" spans="1:30">
      <c r="A835" s="137"/>
      <c r="B835" s="137"/>
      <c r="C835" s="137"/>
      <c r="D835" s="137"/>
      <c r="E835" s="51" t="s">
        <v>223</v>
      </c>
      <c r="F835" s="52">
        <f t="shared" si="37"/>
        <v>0</v>
      </c>
      <c r="G835" s="52">
        <f t="shared" si="36"/>
        <v>0</v>
      </c>
      <c r="H835" s="52">
        <f t="shared" si="36"/>
        <v>0</v>
      </c>
      <c r="I835" s="52">
        <f t="shared" si="36"/>
        <v>0</v>
      </c>
      <c r="J835" s="52">
        <f t="shared" si="36"/>
        <v>0</v>
      </c>
      <c r="K835" s="52">
        <f t="shared" si="36"/>
        <v>0</v>
      </c>
      <c r="L835" s="52">
        <f t="shared" si="36"/>
        <v>0</v>
      </c>
      <c r="M835" s="52">
        <v>0</v>
      </c>
      <c r="N835" s="52">
        <v>0</v>
      </c>
      <c r="O835" s="52">
        <v>0</v>
      </c>
      <c r="P835" s="52">
        <v>0</v>
      </c>
      <c r="Q835" s="52">
        <v>0</v>
      </c>
      <c r="R835" s="52">
        <v>0</v>
      </c>
      <c r="S835" s="52">
        <v>0</v>
      </c>
      <c r="T835" s="52">
        <v>0</v>
      </c>
      <c r="U835" s="52">
        <v>0</v>
      </c>
      <c r="V835" s="52">
        <v>0</v>
      </c>
      <c r="W835" s="52">
        <v>0</v>
      </c>
      <c r="X835" s="52">
        <v>0</v>
      </c>
      <c r="Y835" s="52">
        <v>0</v>
      </c>
      <c r="Z835" s="52">
        <v>0</v>
      </c>
      <c r="AA835" s="52">
        <v>0</v>
      </c>
      <c r="AB835" s="52">
        <v>0</v>
      </c>
      <c r="AC835" s="52">
        <v>0</v>
      </c>
      <c r="AD835" s="52">
        <v>0</v>
      </c>
    </row>
    <row r="836" spans="1:30">
      <c r="A836" s="137"/>
      <c r="B836" s="137"/>
      <c r="C836" s="137"/>
      <c r="D836" s="137" t="s">
        <v>54</v>
      </c>
      <c r="E836" s="137" t="s">
        <v>197</v>
      </c>
      <c r="F836" s="52">
        <f t="shared" si="37"/>
        <v>47.2</v>
      </c>
      <c r="G836" s="52">
        <f t="shared" si="36"/>
        <v>47.2</v>
      </c>
      <c r="H836" s="52">
        <f t="shared" si="36"/>
        <v>47.2</v>
      </c>
      <c r="I836" s="52">
        <f t="shared" si="36"/>
        <v>0</v>
      </c>
      <c r="J836" s="52">
        <f t="shared" si="36"/>
        <v>0</v>
      </c>
      <c r="K836" s="52">
        <f t="shared" si="36"/>
        <v>0</v>
      </c>
      <c r="L836" s="52">
        <f t="shared" si="36"/>
        <v>0</v>
      </c>
      <c r="M836" s="52">
        <v>0</v>
      </c>
      <c r="N836" s="52">
        <v>0</v>
      </c>
      <c r="O836" s="52">
        <v>0</v>
      </c>
      <c r="P836" s="52">
        <v>0</v>
      </c>
      <c r="Q836" s="52">
        <v>0</v>
      </c>
      <c r="R836" s="52">
        <v>0</v>
      </c>
      <c r="S836" s="52">
        <v>0</v>
      </c>
      <c r="T836" s="52">
        <v>0</v>
      </c>
      <c r="U836" s="52">
        <v>0</v>
      </c>
      <c r="V836" s="52">
        <v>0</v>
      </c>
      <c r="W836" s="52">
        <v>0</v>
      </c>
      <c r="X836" s="52">
        <v>0</v>
      </c>
      <c r="Y836" s="52">
        <v>47.2</v>
      </c>
      <c r="Z836" s="52">
        <v>47.2</v>
      </c>
      <c r="AA836" s="52">
        <v>0</v>
      </c>
      <c r="AB836" s="52">
        <v>0</v>
      </c>
      <c r="AC836" s="52">
        <v>0</v>
      </c>
      <c r="AD836" s="52">
        <v>0</v>
      </c>
    </row>
    <row r="837" spans="1:30">
      <c r="A837" s="137"/>
      <c r="B837" s="137"/>
      <c r="C837" s="137"/>
      <c r="D837" s="137" t="s">
        <v>224</v>
      </c>
      <c r="E837" s="137" t="s">
        <v>197</v>
      </c>
      <c r="F837" s="52">
        <f t="shared" si="37"/>
        <v>814.80000000000007</v>
      </c>
      <c r="G837" s="52">
        <f t="shared" si="36"/>
        <v>814.80000000000007</v>
      </c>
      <c r="H837" s="52">
        <f t="shared" si="36"/>
        <v>814.80000000000007</v>
      </c>
      <c r="I837" s="52">
        <f t="shared" si="36"/>
        <v>0</v>
      </c>
      <c r="J837" s="52">
        <f t="shared" si="36"/>
        <v>0</v>
      </c>
      <c r="K837" s="52">
        <f t="shared" si="36"/>
        <v>0</v>
      </c>
      <c r="L837" s="52">
        <f t="shared" si="36"/>
        <v>0</v>
      </c>
      <c r="M837" s="52">
        <v>146.6</v>
      </c>
      <c r="N837" s="52">
        <v>146.6</v>
      </c>
      <c r="O837" s="52">
        <v>0</v>
      </c>
      <c r="P837" s="52">
        <v>0</v>
      </c>
      <c r="Q837" s="52">
        <v>0</v>
      </c>
      <c r="R837" s="52">
        <v>0</v>
      </c>
      <c r="S837" s="52">
        <v>0</v>
      </c>
      <c r="T837" s="52">
        <v>0</v>
      </c>
      <c r="U837" s="52">
        <v>0</v>
      </c>
      <c r="V837" s="52">
        <v>0</v>
      </c>
      <c r="W837" s="52">
        <v>0</v>
      </c>
      <c r="X837" s="52">
        <v>0</v>
      </c>
      <c r="Y837" s="52">
        <v>668.2</v>
      </c>
      <c r="Z837" s="52">
        <v>668.2</v>
      </c>
      <c r="AA837" s="52">
        <v>0</v>
      </c>
      <c r="AB837" s="52">
        <v>0</v>
      </c>
      <c r="AC837" s="52">
        <v>0</v>
      </c>
      <c r="AD837" s="52">
        <v>0</v>
      </c>
    </row>
    <row r="838" spans="1:30">
      <c r="A838" s="137"/>
      <c r="B838" s="137"/>
      <c r="C838" s="137"/>
      <c r="D838" s="137" t="s">
        <v>225</v>
      </c>
      <c r="E838" s="137" t="s">
        <v>197</v>
      </c>
      <c r="F838" s="52">
        <f t="shared" si="37"/>
        <v>0</v>
      </c>
      <c r="G838" s="52">
        <f t="shared" si="36"/>
        <v>0</v>
      </c>
      <c r="H838" s="52">
        <f t="shared" si="36"/>
        <v>0</v>
      </c>
      <c r="I838" s="52">
        <f t="shared" si="36"/>
        <v>0</v>
      </c>
      <c r="J838" s="52">
        <f t="shared" si="36"/>
        <v>0</v>
      </c>
      <c r="K838" s="52">
        <f t="shared" si="36"/>
        <v>0</v>
      </c>
      <c r="L838" s="52">
        <f t="shared" si="36"/>
        <v>0</v>
      </c>
      <c r="M838" s="52">
        <v>0</v>
      </c>
      <c r="N838" s="52">
        <v>0</v>
      </c>
      <c r="O838" s="52">
        <v>0</v>
      </c>
      <c r="P838" s="52">
        <v>0</v>
      </c>
      <c r="Q838" s="52">
        <v>0</v>
      </c>
      <c r="R838" s="52">
        <v>0</v>
      </c>
      <c r="S838" s="52">
        <v>0</v>
      </c>
      <c r="T838" s="52">
        <v>0</v>
      </c>
      <c r="U838" s="52">
        <v>0</v>
      </c>
      <c r="V838" s="52">
        <v>0</v>
      </c>
      <c r="W838" s="52">
        <v>0</v>
      </c>
      <c r="X838" s="52">
        <v>0</v>
      </c>
      <c r="Y838" s="52">
        <v>0</v>
      </c>
      <c r="Z838" s="52">
        <v>0</v>
      </c>
      <c r="AA838" s="52">
        <v>0</v>
      </c>
      <c r="AB838" s="52">
        <v>0</v>
      </c>
      <c r="AC838" s="52">
        <v>0</v>
      </c>
      <c r="AD838" s="52">
        <v>0</v>
      </c>
    </row>
    <row r="839" spans="1:30">
      <c r="A839" s="137"/>
      <c r="B839" s="137"/>
      <c r="C839" s="137"/>
      <c r="D839" s="137" t="s">
        <v>55</v>
      </c>
      <c r="E839" s="137" t="s">
        <v>197</v>
      </c>
      <c r="F839" s="52">
        <f t="shared" si="37"/>
        <v>488.4</v>
      </c>
      <c r="G839" s="52">
        <f t="shared" si="36"/>
        <v>488.4</v>
      </c>
      <c r="H839" s="52">
        <f t="shared" si="36"/>
        <v>488.4</v>
      </c>
      <c r="I839" s="52">
        <f t="shared" si="36"/>
        <v>0</v>
      </c>
      <c r="J839" s="52">
        <f t="shared" si="36"/>
        <v>0</v>
      </c>
      <c r="K839" s="52">
        <f t="shared" si="36"/>
        <v>0</v>
      </c>
      <c r="L839" s="52">
        <f t="shared" si="36"/>
        <v>0</v>
      </c>
      <c r="M839" s="52">
        <v>0</v>
      </c>
      <c r="N839" s="52">
        <v>0</v>
      </c>
      <c r="O839" s="52">
        <v>0</v>
      </c>
      <c r="P839" s="52">
        <v>0</v>
      </c>
      <c r="Q839" s="52">
        <v>0</v>
      </c>
      <c r="R839" s="52">
        <v>0</v>
      </c>
      <c r="S839" s="52">
        <v>0</v>
      </c>
      <c r="T839" s="52">
        <v>0</v>
      </c>
      <c r="U839" s="52">
        <v>0</v>
      </c>
      <c r="V839" s="52">
        <v>0</v>
      </c>
      <c r="W839" s="52">
        <v>0</v>
      </c>
      <c r="X839" s="52">
        <v>0</v>
      </c>
      <c r="Y839" s="52">
        <v>488.4</v>
      </c>
      <c r="Z839" s="52">
        <v>488.4</v>
      </c>
      <c r="AA839" s="52">
        <v>0</v>
      </c>
      <c r="AB839" s="52">
        <v>0</v>
      </c>
      <c r="AC839" s="52">
        <v>0</v>
      </c>
      <c r="AD839" s="52">
        <v>0</v>
      </c>
    </row>
    <row r="840" spans="1:30">
      <c r="A840" s="137"/>
      <c r="B840" s="137"/>
      <c r="C840" s="137"/>
      <c r="D840" s="137" t="s">
        <v>226</v>
      </c>
      <c r="E840" s="137" t="s">
        <v>197</v>
      </c>
      <c r="F840" s="52">
        <f t="shared" si="37"/>
        <v>5990.6</v>
      </c>
      <c r="G840" s="52">
        <f t="shared" si="36"/>
        <v>5990.6</v>
      </c>
      <c r="H840" s="52">
        <f t="shared" si="36"/>
        <v>0</v>
      </c>
      <c r="I840" s="52">
        <f t="shared" si="36"/>
        <v>5990.6</v>
      </c>
      <c r="J840" s="52">
        <f t="shared" si="36"/>
        <v>0</v>
      </c>
      <c r="K840" s="52">
        <f t="shared" si="36"/>
        <v>0</v>
      </c>
      <c r="L840" s="52">
        <f t="shared" si="36"/>
        <v>0</v>
      </c>
      <c r="M840" s="52">
        <v>0</v>
      </c>
      <c r="N840" s="52">
        <v>0</v>
      </c>
      <c r="O840" s="52">
        <v>0</v>
      </c>
      <c r="P840" s="52">
        <v>0</v>
      </c>
      <c r="Q840" s="52">
        <v>0</v>
      </c>
      <c r="R840" s="52">
        <v>0</v>
      </c>
      <c r="S840" s="52">
        <v>0</v>
      </c>
      <c r="T840" s="52">
        <v>0</v>
      </c>
      <c r="U840" s="52">
        <v>0</v>
      </c>
      <c r="V840" s="52">
        <v>0</v>
      </c>
      <c r="W840" s="52">
        <v>0</v>
      </c>
      <c r="X840" s="52">
        <v>0</v>
      </c>
      <c r="Y840" s="52">
        <v>5990.6</v>
      </c>
      <c r="Z840" s="52">
        <v>0</v>
      </c>
      <c r="AA840" s="52">
        <v>5990.6</v>
      </c>
      <c r="AB840" s="52">
        <v>0</v>
      </c>
      <c r="AC840" s="52">
        <v>0</v>
      </c>
      <c r="AD840" s="52">
        <v>0</v>
      </c>
    </row>
    <row r="841" spans="1:30">
      <c r="A841" s="137"/>
      <c r="B841" s="137"/>
      <c r="C841" s="137" t="s">
        <v>227</v>
      </c>
      <c r="D841" s="137" t="s">
        <v>197</v>
      </c>
      <c r="E841" s="137" t="s">
        <v>197</v>
      </c>
      <c r="F841" s="52">
        <f t="shared" si="37"/>
        <v>27253.8</v>
      </c>
      <c r="G841" s="52">
        <f t="shared" si="36"/>
        <v>27253.8</v>
      </c>
      <c r="H841" s="52">
        <f t="shared" si="36"/>
        <v>27253.8</v>
      </c>
      <c r="I841" s="52">
        <f t="shared" si="36"/>
        <v>0</v>
      </c>
      <c r="J841" s="52">
        <f t="shared" si="36"/>
        <v>0</v>
      </c>
      <c r="K841" s="52">
        <f t="shared" si="36"/>
        <v>0</v>
      </c>
      <c r="L841" s="52">
        <f t="shared" si="36"/>
        <v>0</v>
      </c>
      <c r="M841" s="52">
        <v>0</v>
      </c>
      <c r="N841" s="52">
        <v>0</v>
      </c>
      <c r="O841" s="52">
        <v>0</v>
      </c>
      <c r="P841" s="52">
        <v>0</v>
      </c>
      <c r="Q841" s="52">
        <v>0</v>
      </c>
      <c r="R841" s="52">
        <v>0</v>
      </c>
      <c r="S841" s="52">
        <v>275.60000000000002</v>
      </c>
      <c r="T841" s="52">
        <v>275.60000000000002</v>
      </c>
      <c r="U841" s="52">
        <v>0</v>
      </c>
      <c r="V841" s="52">
        <v>0</v>
      </c>
      <c r="W841" s="52">
        <v>0</v>
      </c>
      <c r="X841" s="52">
        <v>0</v>
      </c>
      <c r="Y841" s="52">
        <v>26978.2</v>
      </c>
      <c r="Z841" s="52">
        <v>26978.2</v>
      </c>
      <c r="AA841" s="52">
        <v>0</v>
      </c>
      <c r="AB841" s="52">
        <v>0</v>
      </c>
      <c r="AC841" s="52">
        <v>0</v>
      </c>
      <c r="AD841" s="52">
        <v>0</v>
      </c>
    </row>
    <row r="842" spans="1:30">
      <c r="A842" s="137" t="s">
        <v>125</v>
      </c>
      <c r="B842" s="137" t="s">
        <v>143</v>
      </c>
      <c r="C842" s="137" t="s">
        <v>123</v>
      </c>
      <c r="D842" s="137"/>
      <c r="E842" s="137" t="s">
        <v>197</v>
      </c>
      <c r="F842" s="52">
        <f t="shared" si="37"/>
        <v>122765.40000000001</v>
      </c>
      <c r="G842" s="52">
        <f t="shared" si="36"/>
        <v>73396.3</v>
      </c>
      <c r="H842" s="52">
        <f t="shared" si="36"/>
        <v>64024.800000000003</v>
      </c>
      <c r="I842" s="52">
        <f t="shared" si="36"/>
        <v>9371.5</v>
      </c>
      <c r="J842" s="52">
        <f t="shared" si="36"/>
        <v>31301.9</v>
      </c>
      <c r="K842" s="52">
        <f t="shared" si="36"/>
        <v>18067.2</v>
      </c>
      <c r="L842" s="52">
        <f t="shared" si="36"/>
        <v>0</v>
      </c>
      <c r="M842" s="52">
        <v>26525.1</v>
      </c>
      <c r="N842" s="52">
        <v>21988.7</v>
      </c>
      <c r="O842" s="52">
        <v>4536.3999999999996</v>
      </c>
      <c r="P842" s="52">
        <v>23563.8</v>
      </c>
      <c r="Q842" s="52">
        <v>18067.2</v>
      </c>
      <c r="R842" s="52">
        <v>0</v>
      </c>
      <c r="S842" s="52">
        <v>115.3</v>
      </c>
      <c r="T842" s="52">
        <v>115.3</v>
      </c>
      <c r="U842" s="52">
        <v>0</v>
      </c>
      <c r="V842" s="52">
        <v>0</v>
      </c>
      <c r="W842" s="52">
        <v>0</v>
      </c>
      <c r="X842" s="52">
        <v>0</v>
      </c>
      <c r="Y842" s="52">
        <v>46755.9</v>
      </c>
      <c r="Z842" s="52">
        <v>41920.800000000003</v>
      </c>
      <c r="AA842" s="52">
        <v>4835.1000000000004</v>
      </c>
      <c r="AB842" s="52">
        <v>7738.1</v>
      </c>
      <c r="AC842" s="52">
        <v>0</v>
      </c>
      <c r="AD842" s="52">
        <v>0</v>
      </c>
    </row>
    <row r="843" spans="1:30">
      <c r="A843" s="137"/>
      <c r="B843" s="137"/>
      <c r="C843" s="137" t="s">
        <v>198</v>
      </c>
      <c r="D843" s="137" t="s">
        <v>58</v>
      </c>
      <c r="E843" s="137" t="s">
        <v>197</v>
      </c>
      <c r="F843" s="52">
        <f t="shared" si="37"/>
        <v>54204.2</v>
      </c>
      <c r="G843" s="52">
        <f t="shared" si="36"/>
        <v>4835.1000000000004</v>
      </c>
      <c r="H843" s="52">
        <f t="shared" si="36"/>
        <v>0</v>
      </c>
      <c r="I843" s="52">
        <f t="shared" si="36"/>
        <v>4835.1000000000004</v>
      </c>
      <c r="J843" s="52">
        <f t="shared" si="36"/>
        <v>31301.9</v>
      </c>
      <c r="K843" s="52">
        <f t="shared" si="36"/>
        <v>18067.2</v>
      </c>
      <c r="L843" s="52">
        <f t="shared" si="36"/>
        <v>0</v>
      </c>
      <c r="M843" s="52">
        <v>0</v>
      </c>
      <c r="N843" s="52">
        <v>0</v>
      </c>
      <c r="O843" s="52">
        <v>0</v>
      </c>
      <c r="P843" s="52">
        <v>23563.8</v>
      </c>
      <c r="Q843" s="52">
        <v>18067.2</v>
      </c>
      <c r="R843" s="52">
        <v>0</v>
      </c>
      <c r="S843" s="52">
        <v>0</v>
      </c>
      <c r="T843" s="52">
        <v>0</v>
      </c>
      <c r="U843" s="52">
        <v>0</v>
      </c>
      <c r="V843" s="52">
        <v>0</v>
      </c>
      <c r="W843" s="52">
        <v>0</v>
      </c>
      <c r="X843" s="52">
        <v>0</v>
      </c>
      <c r="Y843" s="52">
        <v>4835.1000000000004</v>
      </c>
      <c r="Z843" s="52">
        <v>0</v>
      </c>
      <c r="AA843" s="52">
        <v>4835.1000000000004</v>
      </c>
      <c r="AB843" s="52">
        <v>7738.1</v>
      </c>
      <c r="AC843" s="52">
        <v>0</v>
      </c>
      <c r="AD843" s="52">
        <v>0</v>
      </c>
    </row>
    <row r="844" spans="1:30">
      <c r="A844" s="137"/>
      <c r="B844" s="137"/>
      <c r="C844" s="137"/>
      <c r="D844" s="137" t="s">
        <v>153</v>
      </c>
      <c r="E844" s="51" t="s">
        <v>58</v>
      </c>
      <c r="F844" s="52">
        <f t="shared" si="37"/>
        <v>49926</v>
      </c>
      <c r="G844" s="52">
        <f t="shared" si="36"/>
        <v>4835.1000000000004</v>
      </c>
      <c r="H844" s="52">
        <f t="shared" si="36"/>
        <v>0</v>
      </c>
      <c r="I844" s="52">
        <f t="shared" si="36"/>
        <v>4835.1000000000004</v>
      </c>
      <c r="J844" s="52">
        <f t="shared" si="36"/>
        <v>28975.1</v>
      </c>
      <c r="K844" s="52">
        <f t="shared" si="36"/>
        <v>16115.8</v>
      </c>
      <c r="L844" s="52">
        <f t="shared" si="36"/>
        <v>0</v>
      </c>
      <c r="M844" s="52">
        <v>0</v>
      </c>
      <c r="N844" s="52">
        <v>0</v>
      </c>
      <c r="O844" s="52">
        <v>0</v>
      </c>
      <c r="P844" s="52">
        <v>21237</v>
      </c>
      <c r="Q844" s="52">
        <v>16115.8</v>
      </c>
      <c r="R844" s="52">
        <v>0</v>
      </c>
      <c r="S844" s="52">
        <v>0</v>
      </c>
      <c r="T844" s="52">
        <v>0</v>
      </c>
      <c r="U844" s="52">
        <v>0</v>
      </c>
      <c r="V844" s="52">
        <v>0</v>
      </c>
      <c r="W844" s="52">
        <v>0</v>
      </c>
      <c r="X844" s="52">
        <v>0</v>
      </c>
      <c r="Y844" s="52">
        <v>4835.1000000000004</v>
      </c>
      <c r="Z844" s="52">
        <v>0</v>
      </c>
      <c r="AA844" s="52">
        <v>4835.1000000000004</v>
      </c>
      <c r="AB844" s="52">
        <v>7738.1</v>
      </c>
      <c r="AC844" s="52">
        <v>0</v>
      </c>
      <c r="AD844" s="52">
        <v>0</v>
      </c>
    </row>
    <row r="845" spans="1:30">
      <c r="A845" s="137"/>
      <c r="B845" s="137"/>
      <c r="C845" s="137"/>
      <c r="D845" s="137"/>
      <c r="E845" s="51" t="s">
        <v>199</v>
      </c>
      <c r="F845" s="52">
        <f t="shared" si="37"/>
        <v>11947.3</v>
      </c>
      <c r="G845" s="52">
        <f t="shared" si="36"/>
        <v>0</v>
      </c>
      <c r="H845" s="52">
        <f t="shared" si="36"/>
        <v>0</v>
      </c>
      <c r="I845" s="52">
        <f t="shared" si="36"/>
        <v>0</v>
      </c>
      <c r="J845" s="52">
        <f t="shared" ref="J845:L879" si="38">SUM(P845,V845,AB845)</f>
        <v>6792.7</v>
      </c>
      <c r="K845" s="52">
        <f t="shared" si="38"/>
        <v>5154.6000000000004</v>
      </c>
      <c r="L845" s="52">
        <f t="shared" si="38"/>
        <v>0</v>
      </c>
      <c r="M845" s="52">
        <v>0</v>
      </c>
      <c r="N845" s="52">
        <v>0</v>
      </c>
      <c r="O845" s="52">
        <v>0</v>
      </c>
      <c r="P845" s="52">
        <v>6792.7</v>
      </c>
      <c r="Q845" s="52">
        <v>5154.6000000000004</v>
      </c>
      <c r="R845" s="52">
        <v>0</v>
      </c>
      <c r="S845" s="52">
        <v>0</v>
      </c>
      <c r="T845" s="52">
        <v>0</v>
      </c>
      <c r="U845" s="52">
        <v>0</v>
      </c>
      <c r="V845" s="52">
        <v>0</v>
      </c>
      <c r="W845" s="52">
        <v>0</v>
      </c>
      <c r="X845" s="52">
        <v>0</v>
      </c>
      <c r="Y845" s="52">
        <v>0</v>
      </c>
      <c r="Z845" s="52">
        <v>0</v>
      </c>
      <c r="AA845" s="52">
        <v>0</v>
      </c>
      <c r="AB845" s="52">
        <v>0</v>
      </c>
      <c r="AC845" s="52">
        <v>0</v>
      </c>
      <c r="AD845" s="52">
        <v>0</v>
      </c>
    </row>
    <row r="846" spans="1:30" ht="31.2">
      <c r="A846" s="137"/>
      <c r="B846" s="137"/>
      <c r="C846" s="137"/>
      <c r="D846" s="137"/>
      <c r="E846" s="51" t="s">
        <v>200</v>
      </c>
      <c r="F846" s="52">
        <f t="shared" si="37"/>
        <v>18248.099999999999</v>
      </c>
      <c r="G846" s="52">
        <f t="shared" ref="G846:L905" si="39">SUM(M846,S846,Y846)</f>
        <v>0</v>
      </c>
      <c r="H846" s="52">
        <f t="shared" si="39"/>
        <v>0</v>
      </c>
      <c r="I846" s="52">
        <f t="shared" si="39"/>
        <v>0</v>
      </c>
      <c r="J846" s="52">
        <f t="shared" si="38"/>
        <v>13713.6</v>
      </c>
      <c r="K846" s="52">
        <f t="shared" si="38"/>
        <v>4534.5</v>
      </c>
      <c r="L846" s="52">
        <f t="shared" si="38"/>
        <v>0</v>
      </c>
      <c r="M846" s="52">
        <v>0</v>
      </c>
      <c r="N846" s="52">
        <v>0</v>
      </c>
      <c r="O846" s="52">
        <v>0</v>
      </c>
      <c r="P846" s="52">
        <v>5975.5</v>
      </c>
      <c r="Q846" s="52">
        <v>4534.5</v>
      </c>
      <c r="R846" s="52">
        <v>0</v>
      </c>
      <c r="S846" s="52">
        <v>0</v>
      </c>
      <c r="T846" s="52">
        <v>0</v>
      </c>
      <c r="U846" s="52">
        <v>0</v>
      </c>
      <c r="V846" s="52">
        <v>0</v>
      </c>
      <c r="W846" s="52">
        <v>0</v>
      </c>
      <c r="X846" s="52">
        <v>0</v>
      </c>
      <c r="Y846" s="52">
        <v>0</v>
      </c>
      <c r="Z846" s="52">
        <v>0</v>
      </c>
      <c r="AA846" s="52">
        <v>0</v>
      </c>
      <c r="AB846" s="52">
        <v>7738.1</v>
      </c>
      <c r="AC846" s="52">
        <v>0</v>
      </c>
      <c r="AD846" s="52">
        <v>0</v>
      </c>
    </row>
    <row r="847" spans="1:30">
      <c r="A847" s="137"/>
      <c r="B847" s="137"/>
      <c r="C847" s="137"/>
      <c r="D847" s="137"/>
      <c r="E847" s="51" t="s">
        <v>201</v>
      </c>
      <c r="F847" s="52">
        <f t="shared" si="37"/>
        <v>353.9</v>
      </c>
      <c r="G847" s="52">
        <f t="shared" si="39"/>
        <v>0</v>
      </c>
      <c r="H847" s="52">
        <f t="shared" si="39"/>
        <v>0</v>
      </c>
      <c r="I847" s="52">
        <f t="shared" si="39"/>
        <v>0</v>
      </c>
      <c r="J847" s="52">
        <f t="shared" si="38"/>
        <v>201.2</v>
      </c>
      <c r="K847" s="52">
        <f t="shared" si="38"/>
        <v>152.69999999999999</v>
      </c>
      <c r="L847" s="52">
        <f t="shared" si="38"/>
        <v>0</v>
      </c>
      <c r="M847" s="52">
        <v>0</v>
      </c>
      <c r="N847" s="52">
        <v>0</v>
      </c>
      <c r="O847" s="52">
        <v>0</v>
      </c>
      <c r="P847" s="52">
        <v>201.2</v>
      </c>
      <c r="Q847" s="52">
        <v>152.69999999999999</v>
      </c>
      <c r="R847" s="52">
        <v>0</v>
      </c>
      <c r="S847" s="52">
        <v>0</v>
      </c>
      <c r="T847" s="52">
        <v>0</v>
      </c>
      <c r="U847" s="52">
        <v>0</v>
      </c>
      <c r="V847" s="52">
        <v>0</v>
      </c>
      <c r="W847" s="52">
        <v>0</v>
      </c>
      <c r="X847" s="52">
        <v>0</v>
      </c>
      <c r="Y847" s="52">
        <v>0</v>
      </c>
      <c r="Z847" s="52">
        <v>0</v>
      </c>
      <c r="AA847" s="52">
        <v>0</v>
      </c>
      <c r="AB847" s="52">
        <v>0</v>
      </c>
      <c r="AC847" s="52">
        <v>0</v>
      </c>
      <c r="AD847" s="52">
        <v>0</v>
      </c>
    </row>
    <row r="848" spans="1:30">
      <c r="A848" s="137"/>
      <c r="B848" s="137"/>
      <c r="C848" s="137"/>
      <c r="D848" s="137"/>
      <c r="E848" s="51" t="s">
        <v>202</v>
      </c>
      <c r="F848" s="52">
        <f t="shared" si="37"/>
        <v>706.40000000000009</v>
      </c>
      <c r="G848" s="52">
        <f t="shared" si="39"/>
        <v>0</v>
      </c>
      <c r="H848" s="52">
        <f t="shared" si="39"/>
        <v>0</v>
      </c>
      <c r="I848" s="52">
        <f t="shared" si="39"/>
        <v>0</v>
      </c>
      <c r="J848" s="52">
        <f t="shared" si="38"/>
        <v>401.6</v>
      </c>
      <c r="K848" s="52">
        <f t="shared" si="38"/>
        <v>304.8</v>
      </c>
      <c r="L848" s="52">
        <f t="shared" si="38"/>
        <v>0</v>
      </c>
      <c r="M848" s="52">
        <v>0</v>
      </c>
      <c r="N848" s="52">
        <v>0</v>
      </c>
      <c r="O848" s="52">
        <v>0</v>
      </c>
      <c r="P848" s="52">
        <v>401.6</v>
      </c>
      <c r="Q848" s="52">
        <v>304.8</v>
      </c>
      <c r="R848" s="52">
        <v>0</v>
      </c>
      <c r="S848" s="52">
        <v>0</v>
      </c>
      <c r="T848" s="52">
        <v>0</v>
      </c>
      <c r="U848" s="52">
        <v>0</v>
      </c>
      <c r="V848" s="52">
        <v>0</v>
      </c>
      <c r="W848" s="52">
        <v>0</v>
      </c>
      <c r="X848" s="52">
        <v>0</v>
      </c>
      <c r="Y848" s="52">
        <v>0</v>
      </c>
      <c r="Z848" s="52">
        <v>0</v>
      </c>
      <c r="AA848" s="52">
        <v>0</v>
      </c>
      <c r="AB848" s="52">
        <v>0</v>
      </c>
      <c r="AC848" s="52">
        <v>0</v>
      </c>
      <c r="AD848" s="52">
        <v>0</v>
      </c>
    </row>
    <row r="849" spans="1:30" ht="31.2">
      <c r="A849" s="137"/>
      <c r="B849" s="137"/>
      <c r="C849" s="137"/>
      <c r="D849" s="137"/>
      <c r="E849" s="51" t="s">
        <v>203</v>
      </c>
      <c r="F849" s="52">
        <f t="shared" si="37"/>
        <v>1603.6</v>
      </c>
      <c r="G849" s="52">
        <f t="shared" si="39"/>
        <v>0</v>
      </c>
      <c r="H849" s="52">
        <f t="shared" si="39"/>
        <v>0</v>
      </c>
      <c r="I849" s="52">
        <f t="shared" si="39"/>
        <v>0</v>
      </c>
      <c r="J849" s="52">
        <f t="shared" si="38"/>
        <v>911.7</v>
      </c>
      <c r="K849" s="52">
        <f t="shared" si="38"/>
        <v>691.9</v>
      </c>
      <c r="L849" s="52">
        <f t="shared" si="38"/>
        <v>0</v>
      </c>
      <c r="M849" s="52">
        <v>0</v>
      </c>
      <c r="N849" s="52">
        <v>0</v>
      </c>
      <c r="O849" s="52">
        <v>0</v>
      </c>
      <c r="P849" s="52">
        <v>911.7</v>
      </c>
      <c r="Q849" s="52">
        <v>691.9</v>
      </c>
      <c r="R849" s="52">
        <v>0</v>
      </c>
      <c r="S849" s="52">
        <v>0</v>
      </c>
      <c r="T849" s="52">
        <v>0</v>
      </c>
      <c r="U849" s="52">
        <v>0</v>
      </c>
      <c r="V849" s="52">
        <v>0</v>
      </c>
      <c r="W849" s="52">
        <v>0</v>
      </c>
      <c r="X849" s="52">
        <v>0</v>
      </c>
      <c r="Y849" s="52">
        <v>0</v>
      </c>
      <c r="Z849" s="52">
        <v>0</v>
      </c>
      <c r="AA849" s="52">
        <v>0</v>
      </c>
      <c r="AB849" s="52">
        <v>0</v>
      </c>
      <c r="AC849" s="52">
        <v>0</v>
      </c>
      <c r="AD849" s="52">
        <v>0</v>
      </c>
    </row>
    <row r="850" spans="1:30">
      <c r="A850" s="137"/>
      <c r="B850" s="137"/>
      <c r="C850" s="137"/>
      <c r="D850" s="137"/>
      <c r="E850" s="51" t="s">
        <v>204</v>
      </c>
      <c r="F850" s="52">
        <f t="shared" si="37"/>
        <v>5187.4000000000005</v>
      </c>
      <c r="G850" s="52">
        <f t="shared" si="39"/>
        <v>4835.1000000000004</v>
      </c>
      <c r="H850" s="52">
        <f t="shared" si="39"/>
        <v>0</v>
      </c>
      <c r="I850" s="52">
        <f t="shared" si="39"/>
        <v>4835.1000000000004</v>
      </c>
      <c r="J850" s="52">
        <f t="shared" si="38"/>
        <v>200.3</v>
      </c>
      <c r="K850" s="52">
        <f t="shared" si="38"/>
        <v>152</v>
      </c>
      <c r="L850" s="52">
        <f t="shared" si="38"/>
        <v>0</v>
      </c>
      <c r="M850" s="52">
        <v>0</v>
      </c>
      <c r="N850" s="52">
        <v>0</v>
      </c>
      <c r="O850" s="52">
        <v>0</v>
      </c>
      <c r="P850" s="52">
        <v>200.3</v>
      </c>
      <c r="Q850" s="52">
        <v>152</v>
      </c>
      <c r="R850" s="52">
        <v>0</v>
      </c>
      <c r="S850" s="52">
        <v>0</v>
      </c>
      <c r="T850" s="52">
        <v>0</v>
      </c>
      <c r="U850" s="52">
        <v>0</v>
      </c>
      <c r="V850" s="52">
        <v>0</v>
      </c>
      <c r="W850" s="52">
        <v>0</v>
      </c>
      <c r="X850" s="52">
        <v>0</v>
      </c>
      <c r="Y850" s="52">
        <v>4835.1000000000004</v>
      </c>
      <c r="Z850" s="52">
        <v>0</v>
      </c>
      <c r="AA850" s="52">
        <v>4835.1000000000004</v>
      </c>
      <c r="AB850" s="52">
        <v>0</v>
      </c>
      <c r="AC850" s="52">
        <v>0</v>
      </c>
      <c r="AD850" s="52">
        <v>0</v>
      </c>
    </row>
    <row r="851" spans="1:30">
      <c r="A851" s="137"/>
      <c r="B851" s="137"/>
      <c r="C851" s="137"/>
      <c r="D851" s="137"/>
      <c r="E851" s="51" t="s">
        <v>55</v>
      </c>
      <c r="F851" s="52">
        <f t="shared" si="37"/>
        <v>11879.3</v>
      </c>
      <c r="G851" s="52">
        <f t="shared" si="39"/>
        <v>0</v>
      </c>
      <c r="H851" s="52">
        <f t="shared" si="39"/>
        <v>0</v>
      </c>
      <c r="I851" s="52">
        <f t="shared" si="39"/>
        <v>0</v>
      </c>
      <c r="J851" s="52">
        <f t="shared" si="38"/>
        <v>6754</v>
      </c>
      <c r="K851" s="52">
        <f t="shared" si="38"/>
        <v>5125.3</v>
      </c>
      <c r="L851" s="52">
        <f t="shared" si="38"/>
        <v>0</v>
      </c>
      <c r="M851" s="52">
        <v>0</v>
      </c>
      <c r="N851" s="52">
        <v>0</v>
      </c>
      <c r="O851" s="52">
        <v>0</v>
      </c>
      <c r="P851" s="52">
        <v>6754</v>
      </c>
      <c r="Q851" s="52">
        <v>5125.3</v>
      </c>
      <c r="R851" s="52">
        <v>0</v>
      </c>
      <c r="S851" s="52">
        <v>0</v>
      </c>
      <c r="T851" s="52">
        <v>0</v>
      </c>
      <c r="U851" s="52">
        <v>0</v>
      </c>
      <c r="V851" s="52">
        <v>0</v>
      </c>
      <c r="W851" s="52">
        <v>0</v>
      </c>
      <c r="X851" s="52">
        <v>0</v>
      </c>
      <c r="Y851" s="52">
        <v>0</v>
      </c>
      <c r="Z851" s="52">
        <v>0</v>
      </c>
      <c r="AA851" s="52">
        <v>0</v>
      </c>
      <c r="AB851" s="52">
        <v>0</v>
      </c>
      <c r="AC851" s="52">
        <v>0</v>
      </c>
      <c r="AD851" s="52">
        <v>0</v>
      </c>
    </row>
    <row r="852" spans="1:30">
      <c r="A852" s="137"/>
      <c r="B852" s="137"/>
      <c r="C852" s="137"/>
      <c r="D852" s="137" t="s">
        <v>154</v>
      </c>
      <c r="E852" s="51" t="s">
        <v>58</v>
      </c>
      <c r="F852" s="52">
        <f t="shared" si="37"/>
        <v>4244.3999999999996</v>
      </c>
      <c r="G852" s="52">
        <f t="shared" si="39"/>
        <v>0</v>
      </c>
      <c r="H852" s="52">
        <f t="shared" si="39"/>
        <v>0</v>
      </c>
      <c r="I852" s="52">
        <f t="shared" si="39"/>
        <v>0</v>
      </c>
      <c r="J852" s="52">
        <f t="shared" si="38"/>
        <v>2307.6</v>
      </c>
      <c r="K852" s="52">
        <f t="shared" si="38"/>
        <v>1936.8</v>
      </c>
      <c r="L852" s="52">
        <f t="shared" si="38"/>
        <v>0</v>
      </c>
      <c r="M852" s="52">
        <v>0</v>
      </c>
      <c r="N852" s="52">
        <v>0</v>
      </c>
      <c r="O852" s="52">
        <v>0</v>
      </c>
      <c r="P852" s="52">
        <v>2307.6</v>
      </c>
      <c r="Q852" s="52">
        <v>1936.8</v>
      </c>
      <c r="R852" s="52">
        <v>0</v>
      </c>
      <c r="S852" s="52">
        <v>0</v>
      </c>
      <c r="T852" s="52">
        <v>0</v>
      </c>
      <c r="U852" s="52">
        <v>0</v>
      </c>
      <c r="V852" s="52">
        <v>0</v>
      </c>
      <c r="W852" s="52">
        <v>0</v>
      </c>
      <c r="X852" s="52">
        <v>0</v>
      </c>
      <c r="Y852" s="52">
        <v>0</v>
      </c>
      <c r="Z852" s="52">
        <v>0</v>
      </c>
      <c r="AA852" s="52">
        <v>0</v>
      </c>
      <c r="AB852" s="52">
        <v>0</v>
      </c>
      <c r="AC852" s="52">
        <v>0</v>
      </c>
      <c r="AD852" s="52">
        <v>0</v>
      </c>
    </row>
    <row r="853" spans="1:30">
      <c r="A853" s="137"/>
      <c r="B853" s="137"/>
      <c r="C853" s="137"/>
      <c r="D853" s="137"/>
      <c r="E853" s="51" t="s">
        <v>205</v>
      </c>
      <c r="F853" s="52">
        <f t="shared" si="37"/>
        <v>1408</v>
      </c>
      <c r="G853" s="52">
        <f t="shared" si="39"/>
        <v>0</v>
      </c>
      <c r="H853" s="52">
        <f t="shared" si="39"/>
        <v>0</v>
      </c>
      <c r="I853" s="52">
        <f t="shared" si="39"/>
        <v>0</v>
      </c>
      <c r="J853" s="52">
        <f t="shared" si="38"/>
        <v>800.5</v>
      </c>
      <c r="K853" s="52">
        <f t="shared" si="38"/>
        <v>607.5</v>
      </c>
      <c r="L853" s="52">
        <f t="shared" si="38"/>
        <v>0</v>
      </c>
      <c r="M853" s="52">
        <v>0</v>
      </c>
      <c r="N853" s="52">
        <v>0</v>
      </c>
      <c r="O853" s="52">
        <v>0</v>
      </c>
      <c r="P853" s="52">
        <v>800.5</v>
      </c>
      <c r="Q853" s="52">
        <v>607.5</v>
      </c>
      <c r="R853" s="52">
        <v>0</v>
      </c>
      <c r="S853" s="52">
        <v>0</v>
      </c>
      <c r="T853" s="52">
        <v>0</v>
      </c>
      <c r="U853" s="52">
        <v>0</v>
      </c>
      <c r="V853" s="52">
        <v>0</v>
      </c>
      <c r="W853" s="52">
        <v>0</v>
      </c>
      <c r="X853" s="52">
        <v>0</v>
      </c>
      <c r="Y853" s="52">
        <v>0</v>
      </c>
      <c r="Z853" s="52">
        <v>0</v>
      </c>
      <c r="AA853" s="52">
        <v>0</v>
      </c>
      <c r="AB853" s="52">
        <v>0</v>
      </c>
      <c r="AC853" s="52">
        <v>0</v>
      </c>
      <c r="AD853" s="52">
        <v>0</v>
      </c>
    </row>
    <row r="854" spans="1:30">
      <c r="A854" s="137"/>
      <c r="B854" s="137"/>
      <c r="C854" s="137"/>
      <c r="D854" s="137"/>
      <c r="E854" s="51" t="s">
        <v>206</v>
      </c>
      <c r="F854" s="52">
        <f t="shared" si="37"/>
        <v>1301.5999999999999</v>
      </c>
      <c r="G854" s="52">
        <f t="shared" si="39"/>
        <v>0</v>
      </c>
      <c r="H854" s="52">
        <f t="shared" si="39"/>
        <v>0</v>
      </c>
      <c r="I854" s="52">
        <f t="shared" si="39"/>
        <v>0</v>
      </c>
      <c r="J854" s="52">
        <f t="shared" si="38"/>
        <v>740</v>
      </c>
      <c r="K854" s="52">
        <f t="shared" si="38"/>
        <v>561.6</v>
      </c>
      <c r="L854" s="52">
        <f t="shared" si="38"/>
        <v>0</v>
      </c>
      <c r="M854" s="52">
        <v>0</v>
      </c>
      <c r="N854" s="52">
        <v>0</v>
      </c>
      <c r="O854" s="52">
        <v>0</v>
      </c>
      <c r="P854" s="52">
        <v>740</v>
      </c>
      <c r="Q854" s="52">
        <v>561.6</v>
      </c>
      <c r="R854" s="52">
        <v>0</v>
      </c>
      <c r="S854" s="52">
        <v>0</v>
      </c>
      <c r="T854" s="52">
        <v>0</v>
      </c>
      <c r="U854" s="52">
        <v>0</v>
      </c>
      <c r="V854" s="52">
        <v>0</v>
      </c>
      <c r="W854" s="52">
        <v>0</v>
      </c>
      <c r="X854" s="52">
        <v>0</v>
      </c>
      <c r="Y854" s="52">
        <v>0</v>
      </c>
      <c r="Z854" s="52">
        <v>0</v>
      </c>
      <c r="AA854" s="52">
        <v>0</v>
      </c>
      <c r="AB854" s="52">
        <v>0</v>
      </c>
      <c r="AC854" s="52">
        <v>0</v>
      </c>
      <c r="AD854" s="52">
        <v>0</v>
      </c>
    </row>
    <row r="855" spans="1:30">
      <c r="A855" s="137"/>
      <c r="B855" s="137"/>
      <c r="C855" s="137"/>
      <c r="D855" s="137"/>
      <c r="E855" s="51" t="s">
        <v>207</v>
      </c>
      <c r="F855" s="52">
        <f t="shared" si="37"/>
        <v>119.4</v>
      </c>
      <c r="G855" s="52">
        <f t="shared" si="39"/>
        <v>0</v>
      </c>
      <c r="H855" s="52">
        <f t="shared" si="39"/>
        <v>0</v>
      </c>
      <c r="I855" s="52">
        <f t="shared" si="39"/>
        <v>0</v>
      </c>
      <c r="J855" s="52">
        <f t="shared" si="38"/>
        <v>67.900000000000006</v>
      </c>
      <c r="K855" s="52">
        <f t="shared" si="38"/>
        <v>51.5</v>
      </c>
      <c r="L855" s="52">
        <f t="shared" si="38"/>
        <v>0</v>
      </c>
      <c r="M855" s="52">
        <v>0</v>
      </c>
      <c r="N855" s="52">
        <v>0</v>
      </c>
      <c r="O855" s="52">
        <v>0</v>
      </c>
      <c r="P855" s="52">
        <v>67.900000000000006</v>
      </c>
      <c r="Q855" s="52">
        <v>51.5</v>
      </c>
      <c r="R855" s="52">
        <v>0</v>
      </c>
      <c r="S855" s="52">
        <v>0</v>
      </c>
      <c r="T855" s="52">
        <v>0</v>
      </c>
      <c r="U855" s="52">
        <v>0</v>
      </c>
      <c r="V855" s="52">
        <v>0</v>
      </c>
      <c r="W855" s="52">
        <v>0</v>
      </c>
      <c r="X855" s="52">
        <v>0</v>
      </c>
      <c r="Y855" s="52">
        <v>0</v>
      </c>
      <c r="Z855" s="52">
        <v>0</v>
      </c>
      <c r="AA855" s="52">
        <v>0</v>
      </c>
      <c r="AB855" s="52">
        <v>0</v>
      </c>
      <c r="AC855" s="52">
        <v>0</v>
      </c>
      <c r="AD855" s="52">
        <v>0</v>
      </c>
    </row>
    <row r="856" spans="1:30" ht="31.2">
      <c r="A856" s="137"/>
      <c r="B856" s="137"/>
      <c r="C856" s="137"/>
      <c r="D856" s="137"/>
      <c r="E856" s="51" t="s">
        <v>208</v>
      </c>
      <c r="F856" s="52">
        <f t="shared" si="37"/>
        <v>86.2</v>
      </c>
      <c r="G856" s="52">
        <f t="shared" si="39"/>
        <v>0</v>
      </c>
      <c r="H856" s="52">
        <f t="shared" si="39"/>
        <v>0</v>
      </c>
      <c r="I856" s="52">
        <f t="shared" si="39"/>
        <v>0</v>
      </c>
      <c r="J856" s="52">
        <f t="shared" si="38"/>
        <v>49</v>
      </c>
      <c r="K856" s="52">
        <f t="shared" si="38"/>
        <v>37.200000000000003</v>
      </c>
      <c r="L856" s="52">
        <f t="shared" si="38"/>
        <v>0</v>
      </c>
      <c r="M856" s="52">
        <v>0</v>
      </c>
      <c r="N856" s="52">
        <v>0</v>
      </c>
      <c r="O856" s="52">
        <v>0</v>
      </c>
      <c r="P856" s="52">
        <v>49</v>
      </c>
      <c r="Q856" s="52">
        <v>37.200000000000003</v>
      </c>
      <c r="R856" s="52">
        <v>0</v>
      </c>
      <c r="S856" s="52">
        <v>0</v>
      </c>
      <c r="T856" s="52">
        <v>0</v>
      </c>
      <c r="U856" s="52">
        <v>0</v>
      </c>
      <c r="V856" s="52">
        <v>0</v>
      </c>
      <c r="W856" s="52">
        <v>0</v>
      </c>
      <c r="X856" s="52">
        <v>0</v>
      </c>
      <c r="Y856" s="52">
        <v>0</v>
      </c>
      <c r="Z856" s="52">
        <v>0</v>
      </c>
      <c r="AA856" s="52">
        <v>0</v>
      </c>
      <c r="AB856" s="52">
        <v>0</v>
      </c>
      <c r="AC856" s="52">
        <v>0</v>
      </c>
      <c r="AD856" s="52">
        <v>0</v>
      </c>
    </row>
    <row r="857" spans="1:30">
      <c r="A857" s="137"/>
      <c r="B857" s="137"/>
      <c r="C857" s="137"/>
      <c r="D857" s="137"/>
      <c r="E857" s="51" t="s">
        <v>209</v>
      </c>
      <c r="F857" s="52">
        <f t="shared" si="37"/>
        <v>185.6</v>
      </c>
      <c r="G857" s="52">
        <f t="shared" si="39"/>
        <v>0</v>
      </c>
      <c r="H857" s="52">
        <f t="shared" si="39"/>
        <v>0</v>
      </c>
      <c r="I857" s="52">
        <f t="shared" si="39"/>
        <v>0</v>
      </c>
      <c r="J857" s="52">
        <f t="shared" si="38"/>
        <v>0</v>
      </c>
      <c r="K857" s="52">
        <f t="shared" si="38"/>
        <v>185.6</v>
      </c>
      <c r="L857" s="52">
        <f t="shared" si="38"/>
        <v>0</v>
      </c>
      <c r="M857" s="52">
        <v>0</v>
      </c>
      <c r="N857" s="52">
        <v>0</v>
      </c>
      <c r="O857" s="52">
        <v>0</v>
      </c>
      <c r="P857" s="52">
        <v>0</v>
      </c>
      <c r="Q857" s="52">
        <v>185.6</v>
      </c>
      <c r="R857" s="52">
        <v>0</v>
      </c>
      <c r="S857" s="52">
        <v>0</v>
      </c>
      <c r="T857" s="52">
        <v>0</v>
      </c>
      <c r="U857" s="52">
        <v>0</v>
      </c>
      <c r="V857" s="52">
        <v>0</v>
      </c>
      <c r="W857" s="52">
        <v>0</v>
      </c>
      <c r="X857" s="52">
        <v>0</v>
      </c>
      <c r="Y857" s="52">
        <v>0</v>
      </c>
      <c r="Z857" s="52">
        <v>0</v>
      </c>
      <c r="AA857" s="52">
        <v>0</v>
      </c>
      <c r="AB857" s="52">
        <v>0</v>
      </c>
      <c r="AC857" s="52">
        <v>0</v>
      </c>
      <c r="AD857" s="52">
        <v>0</v>
      </c>
    </row>
    <row r="858" spans="1:30">
      <c r="A858" s="137"/>
      <c r="B858" s="137"/>
      <c r="C858" s="137"/>
      <c r="D858" s="137"/>
      <c r="E858" s="51" t="s">
        <v>55</v>
      </c>
      <c r="F858" s="52">
        <f t="shared" si="37"/>
        <v>1143.5999999999999</v>
      </c>
      <c r="G858" s="52">
        <f t="shared" si="39"/>
        <v>0</v>
      </c>
      <c r="H858" s="52">
        <f t="shared" si="39"/>
        <v>0</v>
      </c>
      <c r="I858" s="52">
        <f t="shared" si="39"/>
        <v>0</v>
      </c>
      <c r="J858" s="52">
        <f t="shared" si="38"/>
        <v>650.20000000000005</v>
      </c>
      <c r="K858" s="52">
        <f t="shared" si="38"/>
        <v>493.4</v>
      </c>
      <c r="L858" s="52">
        <f t="shared" si="38"/>
        <v>0</v>
      </c>
      <c r="M858" s="52">
        <v>0</v>
      </c>
      <c r="N858" s="52">
        <v>0</v>
      </c>
      <c r="O858" s="52">
        <v>0</v>
      </c>
      <c r="P858" s="52">
        <v>650.20000000000005</v>
      </c>
      <c r="Q858" s="52">
        <v>493.4</v>
      </c>
      <c r="R858" s="52">
        <v>0</v>
      </c>
      <c r="S858" s="52">
        <v>0</v>
      </c>
      <c r="T858" s="52">
        <v>0</v>
      </c>
      <c r="U858" s="52">
        <v>0</v>
      </c>
      <c r="V858" s="52">
        <v>0</v>
      </c>
      <c r="W858" s="52">
        <v>0</v>
      </c>
      <c r="X858" s="52">
        <v>0</v>
      </c>
      <c r="Y858" s="52">
        <v>0</v>
      </c>
      <c r="Z858" s="52">
        <v>0</v>
      </c>
      <c r="AA858" s="52">
        <v>0</v>
      </c>
      <c r="AB858" s="52">
        <v>0</v>
      </c>
      <c r="AC858" s="52">
        <v>0</v>
      </c>
      <c r="AD858" s="52">
        <v>0</v>
      </c>
    </row>
    <row r="859" spans="1:30" ht="62.4">
      <c r="A859" s="137"/>
      <c r="B859" s="137"/>
      <c r="C859" s="137"/>
      <c r="D859" s="51" t="s">
        <v>210</v>
      </c>
      <c r="E859" s="51" t="s">
        <v>233</v>
      </c>
      <c r="F859" s="52">
        <f t="shared" si="37"/>
        <v>33.799999999999997</v>
      </c>
      <c r="G859" s="52">
        <f t="shared" si="39"/>
        <v>0</v>
      </c>
      <c r="H859" s="52">
        <f t="shared" si="39"/>
        <v>0</v>
      </c>
      <c r="I859" s="52">
        <f t="shared" si="39"/>
        <v>0</v>
      </c>
      <c r="J859" s="52">
        <f t="shared" si="38"/>
        <v>19.2</v>
      </c>
      <c r="K859" s="52">
        <f t="shared" si="38"/>
        <v>14.6</v>
      </c>
      <c r="L859" s="52">
        <f t="shared" si="38"/>
        <v>0</v>
      </c>
      <c r="M859" s="52">
        <v>0</v>
      </c>
      <c r="N859" s="52">
        <v>0</v>
      </c>
      <c r="O859" s="52">
        <v>0</v>
      </c>
      <c r="P859" s="52">
        <v>19.2</v>
      </c>
      <c r="Q859" s="52">
        <v>14.6</v>
      </c>
      <c r="R859" s="52">
        <v>0</v>
      </c>
      <c r="S859" s="52">
        <v>0</v>
      </c>
      <c r="T859" s="52">
        <v>0</v>
      </c>
      <c r="U859" s="52">
        <v>0</v>
      </c>
      <c r="V859" s="52">
        <v>0</v>
      </c>
      <c r="W859" s="52">
        <v>0</v>
      </c>
      <c r="X859" s="52">
        <v>0</v>
      </c>
      <c r="Y859" s="52">
        <v>0</v>
      </c>
      <c r="Z859" s="52">
        <v>0</v>
      </c>
      <c r="AA859" s="52">
        <v>0</v>
      </c>
      <c r="AB859" s="52">
        <v>0</v>
      </c>
      <c r="AC859" s="52">
        <v>0</v>
      </c>
      <c r="AD859" s="52">
        <v>0</v>
      </c>
    </row>
    <row r="860" spans="1:30">
      <c r="A860" s="137"/>
      <c r="B860" s="137"/>
      <c r="C860" s="137"/>
      <c r="D860" s="137" t="s">
        <v>211</v>
      </c>
      <c r="E860" s="137" t="s">
        <v>197</v>
      </c>
      <c r="F860" s="52">
        <f t="shared" si="37"/>
        <v>0</v>
      </c>
      <c r="G860" s="52">
        <f t="shared" si="39"/>
        <v>0</v>
      </c>
      <c r="H860" s="52">
        <f t="shared" si="39"/>
        <v>0</v>
      </c>
      <c r="I860" s="52">
        <f t="shared" si="39"/>
        <v>0</v>
      </c>
      <c r="J860" s="52">
        <f t="shared" si="38"/>
        <v>0</v>
      </c>
      <c r="K860" s="52">
        <f t="shared" si="38"/>
        <v>0</v>
      </c>
      <c r="L860" s="52">
        <f t="shared" si="38"/>
        <v>0</v>
      </c>
      <c r="M860" s="52">
        <v>0</v>
      </c>
      <c r="N860" s="52">
        <v>0</v>
      </c>
      <c r="O860" s="52">
        <v>0</v>
      </c>
      <c r="P860" s="52">
        <v>0</v>
      </c>
      <c r="Q860" s="52">
        <v>0</v>
      </c>
      <c r="R860" s="52">
        <v>0</v>
      </c>
      <c r="S860" s="52">
        <v>0</v>
      </c>
      <c r="T860" s="52">
        <v>0</v>
      </c>
      <c r="U860" s="52">
        <v>0</v>
      </c>
      <c r="V860" s="52">
        <v>0</v>
      </c>
      <c r="W860" s="52">
        <v>0</v>
      </c>
      <c r="X860" s="52">
        <v>0</v>
      </c>
      <c r="Y860" s="52">
        <v>0</v>
      </c>
      <c r="Z860" s="52">
        <v>0</v>
      </c>
      <c r="AA860" s="52">
        <v>0</v>
      </c>
      <c r="AB860" s="52">
        <v>0</v>
      </c>
      <c r="AC860" s="52">
        <v>0</v>
      </c>
      <c r="AD860" s="52">
        <v>0</v>
      </c>
    </row>
    <row r="861" spans="1:30">
      <c r="A861" s="137"/>
      <c r="B861" s="137"/>
      <c r="C861" s="137" t="s">
        <v>212</v>
      </c>
      <c r="D861" s="137" t="s">
        <v>58</v>
      </c>
      <c r="E861" s="137" t="s">
        <v>197</v>
      </c>
      <c r="F861" s="52">
        <f t="shared" si="37"/>
        <v>37567.300000000003</v>
      </c>
      <c r="G861" s="52">
        <f t="shared" si="39"/>
        <v>37567.300000000003</v>
      </c>
      <c r="H861" s="52">
        <f t="shared" si="39"/>
        <v>33030.9</v>
      </c>
      <c r="I861" s="52">
        <f t="shared" si="39"/>
        <v>4536.3999999999996</v>
      </c>
      <c r="J861" s="52">
        <f t="shared" si="38"/>
        <v>0</v>
      </c>
      <c r="K861" s="52">
        <f t="shared" si="38"/>
        <v>0</v>
      </c>
      <c r="L861" s="52">
        <f t="shared" si="38"/>
        <v>0</v>
      </c>
      <c r="M861" s="52">
        <v>20400.8</v>
      </c>
      <c r="N861" s="52">
        <v>15864.4</v>
      </c>
      <c r="O861" s="52">
        <v>4536.3999999999996</v>
      </c>
      <c r="P861" s="52">
        <v>0</v>
      </c>
      <c r="Q861" s="52">
        <v>0</v>
      </c>
      <c r="R861" s="52">
        <v>0</v>
      </c>
      <c r="S861" s="52">
        <v>0</v>
      </c>
      <c r="T861" s="52">
        <v>0</v>
      </c>
      <c r="U861" s="52">
        <v>0</v>
      </c>
      <c r="V861" s="52">
        <v>0</v>
      </c>
      <c r="W861" s="52">
        <v>0</v>
      </c>
      <c r="X861" s="52">
        <v>0</v>
      </c>
      <c r="Y861" s="52">
        <v>17166.5</v>
      </c>
      <c r="Z861" s="52">
        <v>17166.5</v>
      </c>
      <c r="AA861" s="52">
        <v>0</v>
      </c>
      <c r="AB861" s="52">
        <v>0</v>
      </c>
      <c r="AC861" s="52">
        <v>0</v>
      </c>
      <c r="AD861" s="52">
        <v>0</v>
      </c>
    </row>
    <row r="862" spans="1:30">
      <c r="A862" s="137"/>
      <c r="B862" s="137"/>
      <c r="C862" s="137"/>
      <c r="D862" s="137" t="s">
        <v>199</v>
      </c>
      <c r="E862" s="51" t="s">
        <v>213</v>
      </c>
      <c r="F862" s="52">
        <f t="shared" si="37"/>
        <v>22.3</v>
      </c>
      <c r="G862" s="52">
        <f t="shared" si="39"/>
        <v>22.3</v>
      </c>
      <c r="H862" s="52">
        <f t="shared" si="39"/>
        <v>22.3</v>
      </c>
      <c r="I862" s="52">
        <f t="shared" si="39"/>
        <v>0</v>
      </c>
      <c r="J862" s="52">
        <f t="shared" si="38"/>
        <v>0</v>
      </c>
      <c r="K862" s="52">
        <f t="shared" si="38"/>
        <v>0</v>
      </c>
      <c r="L862" s="52">
        <f t="shared" si="38"/>
        <v>0</v>
      </c>
      <c r="M862" s="52">
        <v>22.3</v>
      </c>
      <c r="N862" s="52">
        <v>22.3</v>
      </c>
      <c r="O862" s="52">
        <v>0</v>
      </c>
      <c r="P862" s="52">
        <v>0</v>
      </c>
      <c r="Q862" s="52">
        <v>0</v>
      </c>
      <c r="R862" s="52">
        <v>0</v>
      </c>
      <c r="S862" s="52">
        <v>0</v>
      </c>
      <c r="T862" s="52">
        <v>0</v>
      </c>
      <c r="U862" s="52">
        <v>0</v>
      </c>
      <c r="V862" s="52">
        <v>0</v>
      </c>
      <c r="W862" s="52">
        <v>0</v>
      </c>
      <c r="X862" s="52">
        <v>0</v>
      </c>
      <c r="Y862" s="52">
        <v>0</v>
      </c>
      <c r="Z862" s="52">
        <v>0</v>
      </c>
      <c r="AA862" s="52">
        <v>0</v>
      </c>
      <c r="AB862" s="52">
        <v>0</v>
      </c>
      <c r="AC862" s="52">
        <v>0</v>
      </c>
      <c r="AD862" s="52">
        <v>0</v>
      </c>
    </row>
    <row r="863" spans="1:30">
      <c r="A863" s="137"/>
      <c r="B863" s="137"/>
      <c r="C863" s="137"/>
      <c r="D863" s="137"/>
      <c r="E863" s="51" t="s">
        <v>55</v>
      </c>
      <c r="F863" s="52">
        <f t="shared" si="37"/>
        <v>7247.5</v>
      </c>
      <c r="G863" s="52">
        <f t="shared" si="39"/>
        <v>7247.5</v>
      </c>
      <c r="H863" s="52">
        <f t="shared" si="39"/>
        <v>7247.5</v>
      </c>
      <c r="I863" s="52">
        <f t="shared" si="39"/>
        <v>0</v>
      </c>
      <c r="J863" s="52">
        <f t="shared" si="38"/>
        <v>0</v>
      </c>
      <c r="K863" s="52">
        <f t="shared" si="38"/>
        <v>0</v>
      </c>
      <c r="L863" s="52">
        <f t="shared" si="38"/>
        <v>0</v>
      </c>
      <c r="M863" s="52">
        <v>4684.2</v>
      </c>
      <c r="N863" s="52">
        <v>4684.2</v>
      </c>
      <c r="O863" s="52">
        <v>0</v>
      </c>
      <c r="P863" s="52">
        <v>0</v>
      </c>
      <c r="Q863" s="52">
        <v>0</v>
      </c>
      <c r="R863" s="52">
        <v>0</v>
      </c>
      <c r="S863" s="52">
        <v>0</v>
      </c>
      <c r="T863" s="52">
        <v>0</v>
      </c>
      <c r="U863" s="52">
        <v>0</v>
      </c>
      <c r="V863" s="52">
        <v>0</v>
      </c>
      <c r="W863" s="52">
        <v>0</v>
      </c>
      <c r="X863" s="52">
        <v>0</v>
      </c>
      <c r="Y863" s="52">
        <v>2563.3000000000002</v>
      </c>
      <c r="Z863" s="52">
        <v>2563.3000000000002</v>
      </c>
      <c r="AA863" s="52">
        <v>0</v>
      </c>
      <c r="AB863" s="52">
        <v>0</v>
      </c>
      <c r="AC863" s="52">
        <v>0</v>
      </c>
      <c r="AD863" s="52">
        <v>0</v>
      </c>
    </row>
    <row r="864" spans="1:30">
      <c r="A864" s="137"/>
      <c r="B864" s="137"/>
      <c r="C864" s="137"/>
      <c r="D864" s="137" t="s">
        <v>112</v>
      </c>
      <c r="E864" s="137" t="s">
        <v>197</v>
      </c>
      <c r="F864" s="52">
        <f t="shared" si="37"/>
        <v>96.7</v>
      </c>
      <c r="G864" s="52">
        <f t="shared" si="39"/>
        <v>96.7</v>
      </c>
      <c r="H864" s="52">
        <f t="shared" si="39"/>
        <v>96.7</v>
      </c>
      <c r="I864" s="52">
        <f t="shared" si="39"/>
        <v>0</v>
      </c>
      <c r="J864" s="52">
        <f t="shared" si="38"/>
        <v>0</v>
      </c>
      <c r="K864" s="52">
        <f t="shared" si="38"/>
        <v>0</v>
      </c>
      <c r="L864" s="52">
        <f t="shared" si="38"/>
        <v>0</v>
      </c>
      <c r="M864" s="52">
        <v>0</v>
      </c>
      <c r="N864" s="52">
        <v>0</v>
      </c>
      <c r="O864" s="52">
        <v>0</v>
      </c>
      <c r="P864" s="52">
        <v>0</v>
      </c>
      <c r="Q864" s="52">
        <v>0</v>
      </c>
      <c r="R864" s="52">
        <v>0</v>
      </c>
      <c r="S864" s="52">
        <v>0</v>
      </c>
      <c r="T864" s="52">
        <v>0</v>
      </c>
      <c r="U864" s="52">
        <v>0</v>
      </c>
      <c r="V864" s="52">
        <v>0</v>
      </c>
      <c r="W864" s="52">
        <v>0</v>
      </c>
      <c r="X864" s="52">
        <v>0</v>
      </c>
      <c r="Y864" s="52">
        <v>96.7</v>
      </c>
      <c r="Z864" s="52">
        <v>96.7</v>
      </c>
      <c r="AA864" s="52">
        <v>0</v>
      </c>
      <c r="AB864" s="52">
        <v>0</v>
      </c>
      <c r="AC864" s="52">
        <v>0</v>
      </c>
      <c r="AD864" s="52">
        <v>0</v>
      </c>
    </row>
    <row r="865" spans="1:30">
      <c r="A865" s="137"/>
      <c r="B865" s="137"/>
      <c r="C865" s="137"/>
      <c r="D865" s="137" t="s">
        <v>194</v>
      </c>
      <c r="E865" s="137" t="s">
        <v>197</v>
      </c>
      <c r="F865" s="52">
        <f t="shared" si="37"/>
        <v>745.6</v>
      </c>
      <c r="G865" s="52">
        <f t="shared" si="39"/>
        <v>745.6</v>
      </c>
      <c r="H865" s="52">
        <f t="shared" si="39"/>
        <v>745.6</v>
      </c>
      <c r="I865" s="52">
        <f t="shared" si="39"/>
        <v>0</v>
      </c>
      <c r="J865" s="52">
        <f t="shared" si="38"/>
        <v>0</v>
      </c>
      <c r="K865" s="52">
        <f t="shared" si="38"/>
        <v>0</v>
      </c>
      <c r="L865" s="52">
        <f t="shared" si="38"/>
        <v>0</v>
      </c>
      <c r="M865" s="52">
        <v>628.1</v>
      </c>
      <c r="N865" s="52">
        <v>628.1</v>
      </c>
      <c r="O865" s="52">
        <v>0</v>
      </c>
      <c r="P865" s="52">
        <v>0</v>
      </c>
      <c r="Q865" s="52">
        <v>0</v>
      </c>
      <c r="R865" s="52">
        <v>0</v>
      </c>
      <c r="S865" s="52">
        <v>0</v>
      </c>
      <c r="T865" s="52">
        <v>0</v>
      </c>
      <c r="U865" s="52">
        <v>0</v>
      </c>
      <c r="V865" s="52">
        <v>0</v>
      </c>
      <c r="W865" s="52">
        <v>0</v>
      </c>
      <c r="X865" s="52">
        <v>0</v>
      </c>
      <c r="Y865" s="52">
        <v>117.5</v>
      </c>
      <c r="Z865" s="52">
        <v>117.5</v>
      </c>
      <c r="AA865" s="52">
        <v>0</v>
      </c>
      <c r="AB865" s="52">
        <v>0</v>
      </c>
      <c r="AC865" s="52">
        <v>0</v>
      </c>
      <c r="AD865" s="52">
        <v>0</v>
      </c>
    </row>
    <row r="866" spans="1:30">
      <c r="A866" s="137"/>
      <c r="B866" s="137"/>
      <c r="C866" s="137"/>
      <c r="D866" s="137" t="s">
        <v>200</v>
      </c>
      <c r="E866" s="51" t="s">
        <v>214</v>
      </c>
      <c r="F866" s="52">
        <f t="shared" si="37"/>
        <v>5162.5999999999995</v>
      </c>
      <c r="G866" s="52">
        <f t="shared" si="39"/>
        <v>5162.5999999999995</v>
      </c>
      <c r="H866" s="52">
        <f t="shared" si="39"/>
        <v>626.20000000000005</v>
      </c>
      <c r="I866" s="52">
        <f t="shared" si="39"/>
        <v>4536.3999999999996</v>
      </c>
      <c r="J866" s="52">
        <f t="shared" si="38"/>
        <v>0</v>
      </c>
      <c r="K866" s="52">
        <f t="shared" si="38"/>
        <v>0</v>
      </c>
      <c r="L866" s="52">
        <f t="shared" si="38"/>
        <v>0</v>
      </c>
      <c r="M866" s="52">
        <v>4536.3999999999996</v>
      </c>
      <c r="N866" s="52">
        <v>0</v>
      </c>
      <c r="O866" s="52">
        <v>4536.3999999999996</v>
      </c>
      <c r="P866" s="52">
        <v>0</v>
      </c>
      <c r="Q866" s="52">
        <v>0</v>
      </c>
      <c r="R866" s="52">
        <v>0</v>
      </c>
      <c r="S866" s="52">
        <v>0</v>
      </c>
      <c r="T866" s="52">
        <v>0</v>
      </c>
      <c r="U866" s="52">
        <v>0</v>
      </c>
      <c r="V866" s="52">
        <v>0</v>
      </c>
      <c r="W866" s="52">
        <v>0</v>
      </c>
      <c r="X866" s="52">
        <v>0</v>
      </c>
      <c r="Y866" s="52">
        <v>626.20000000000005</v>
      </c>
      <c r="Z866" s="52">
        <v>626.20000000000005</v>
      </c>
      <c r="AA866" s="52">
        <v>0</v>
      </c>
      <c r="AB866" s="52">
        <v>0</v>
      </c>
      <c r="AC866" s="52">
        <v>0</v>
      </c>
      <c r="AD866" s="52">
        <v>0</v>
      </c>
    </row>
    <row r="867" spans="1:30" ht="31.2">
      <c r="A867" s="137"/>
      <c r="B867" s="137"/>
      <c r="C867" s="137"/>
      <c r="D867" s="137"/>
      <c r="E867" s="51" t="s">
        <v>215</v>
      </c>
      <c r="F867" s="52">
        <f t="shared" si="37"/>
        <v>261</v>
      </c>
      <c r="G867" s="52">
        <f t="shared" si="39"/>
        <v>261</v>
      </c>
      <c r="H867" s="52">
        <f t="shared" si="39"/>
        <v>261</v>
      </c>
      <c r="I867" s="52">
        <f t="shared" si="39"/>
        <v>0</v>
      </c>
      <c r="J867" s="52">
        <f t="shared" si="38"/>
        <v>0</v>
      </c>
      <c r="K867" s="52">
        <f t="shared" si="38"/>
        <v>0</v>
      </c>
      <c r="L867" s="52">
        <f t="shared" si="38"/>
        <v>0</v>
      </c>
      <c r="M867" s="52">
        <v>127.4</v>
      </c>
      <c r="N867" s="52">
        <v>127.4</v>
      </c>
      <c r="O867" s="52">
        <v>0</v>
      </c>
      <c r="P867" s="52">
        <v>0</v>
      </c>
      <c r="Q867" s="52">
        <v>0</v>
      </c>
      <c r="R867" s="52">
        <v>0</v>
      </c>
      <c r="S867" s="52">
        <v>0</v>
      </c>
      <c r="T867" s="52">
        <v>0</v>
      </c>
      <c r="U867" s="52">
        <v>0</v>
      </c>
      <c r="V867" s="52">
        <v>0</v>
      </c>
      <c r="W867" s="52">
        <v>0</v>
      </c>
      <c r="X867" s="52">
        <v>0</v>
      </c>
      <c r="Y867" s="52">
        <v>133.6</v>
      </c>
      <c r="Z867" s="52">
        <v>133.6</v>
      </c>
      <c r="AA867" s="52">
        <v>0</v>
      </c>
      <c r="AB867" s="52">
        <v>0</v>
      </c>
      <c r="AC867" s="52">
        <v>0</v>
      </c>
      <c r="AD867" s="52">
        <v>0</v>
      </c>
    </row>
    <row r="868" spans="1:30">
      <c r="A868" s="137"/>
      <c r="B868" s="137"/>
      <c r="C868" s="137"/>
      <c r="D868" s="137"/>
      <c r="E868" s="51" t="s">
        <v>216</v>
      </c>
      <c r="F868" s="52">
        <f t="shared" si="37"/>
        <v>2577.5</v>
      </c>
      <c r="G868" s="52">
        <f t="shared" si="39"/>
        <v>2577.5</v>
      </c>
      <c r="H868" s="52">
        <f t="shared" si="39"/>
        <v>2577.5</v>
      </c>
      <c r="I868" s="52">
        <f t="shared" si="39"/>
        <v>0</v>
      </c>
      <c r="J868" s="52">
        <f t="shared" si="38"/>
        <v>0</v>
      </c>
      <c r="K868" s="52">
        <f t="shared" si="38"/>
        <v>0</v>
      </c>
      <c r="L868" s="52">
        <f t="shared" si="38"/>
        <v>0</v>
      </c>
      <c r="M868" s="52">
        <v>2405.8000000000002</v>
      </c>
      <c r="N868" s="52">
        <v>2405.8000000000002</v>
      </c>
      <c r="O868" s="52">
        <v>0</v>
      </c>
      <c r="P868" s="52">
        <v>0</v>
      </c>
      <c r="Q868" s="52">
        <v>0</v>
      </c>
      <c r="R868" s="52">
        <v>0</v>
      </c>
      <c r="S868" s="52">
        <v>0</v>
      </c>
      <c r="T868" s="52">
        <v>0</v>
      </c>
      <c r="U868" s="52">
        <v>0</v>
      </c>
      <c r="V868" s="52">
        <v>0</v>
      </c>
      <c r="W868" s="52">
        <v>0</v>
      </c>
      <c r="X868" s="52">
        <v>0</v>
      </c>
      <c r="Y868" s="52">
        <v>171.7</v>
      </c>
      <c r="Z868" s="52">
        <v>171.7</v>
      </c>
      <c r="AA868" s="52">
        <v>0</v>
      </c>
      <c r="AB868" s="52">
        <v>0</v>
      </c>
      <c r="AC868" s="52">
        <v>0</v>
      </c>
      <c r="AD868" s="52">
        <v>0</v>
      </c>
    </row>
    <row r="869" spans="1:30">
      <c r="A869" s="137"/>
      <c r="B869" s="137"/>
      <c r="C869" s="137"/>
      <c r="D869" s="137"/>
      <c r="E869" s="51" t="s">
        <v>55</v>
      </c>
      <c r="F869" s="52">
        <f t="shared" si="37"/>
        <v>3913.7</v>
      </c>
      <c r="G869" s="52">
        <f t="shared" si="39"/>
        <v>3913.7</v>
      </c>
      <c r="H869" s="52">
        <f t="shared" si="39"/>
        <v>3913.7</v>
      </c>
      <c r="I869" s="52">
        <f t="shared" si="39"/>
        <v>0</v>
      </c>
      <c r="J869" s="52">
        <f t="shared" si="38"/>
        <v>0</v>
      </c>
      <c r="K869" s="52">
        <f t="shared" si="38"/>
        <v>0</v>
      </c>
      <c r="L869" s="52">
        <f t="shared" si="38"/>
        <v>0</v>
      </c>
      <c r="M869" s="52">
        <v>2570.6999999999998</v>
      </c>
      <c r="N869" s="52">
        <v>2570.6999999999998</v>
      </c>
      <c r="O869" s="52">
        <v>0</v>
      </c>
      <c r="P869" s="52">
        <v>0</v>
      </c>
      <c r="Q869" s="52">
        <v>0</v>
      </c>
      <c r="R869" s="52">
        <v>0</v>
      </c>
      <c r="S869" s="52">
        <v>0</v>
      </c>
      <c r="T869" s="52">
        <v>0</v>
      </c>
      <c r="U869" s="52">
        <v>0</v>
      </c>
      <c r="V869" s="52">
        <v>0</v>
      </c>
      <c r="W869" s="52">
        <v>0</v>
      </c>
      <c r="X869" s="52">
        <v>0</v>
      </c>
      <c r="Y869" s="52">
        <v>1343</v>
      </c>
      <c r="Z869" s="52">
        <v>1343</v>
      </c>
      <c r="AA869" s="52">
        <v>0</v>
      </c>
      <c r="AB869" s="52">
        <v>0</v>
      </c>
      <c r="AC869" s="52">
        <v>0</v>
      </c>
      <c r="AD869" s="52">
        <v>0</v>
      </c>
    </row>
    <row r="870" spans="1:30">
      <c r="A870" s="137"/>
      <c r="B870" s="137"/>
      <c r="C870" s="137"/>
      <c r="D870" s="137" t="s">
        <v>201</v>
      </c>
      <c r="E870" s="137" t="s">
        <v>197</v>
      </c>
      <c r="F870" s="52">
        <f t="shared" si="37"/>
        <v>0</v>
      </c>
      <c r="G870" s="52">
        <f t="shared" si="39"/>
        <v>0</v>
      </c>
      <c r="H870" s="52">
        <f t="shared" si="39"/>
        <v>0</v>
      </c>
      <c r="I870" s="52">
        <f t="shared" si="39"/>
        <v>0</v>
      </c>
      <c r="J870" s="52">
        <f t="shared" si="38"/>
        <v>0</v>
      </c>
      <c r="K870" s="52">
        <f t="shared" si="38"/>
        <v>0</v>
      </c>
      <c r="L870" s="52">
        <f t="shared" si="38"/>
        <v>0</v>
      </c>
      <c r="M870" s="52">
        <v>0</v>
      </c>
      <c r="N870" s="52">
        <v>0</v>
      </c>
      <c r="O870" s="52">
        <v>0</v>
      </c>
      <c r="P870" s="52">
        <v>0</v>
      </c>
      <c r="Q870" s="52">
        <v>0</v>
      </c>
      <c r="R870" s="52">
        <v>0</v>
      </c>
      <c r="S870" s="52">
        <v>0</v>
      </c>
      <c r="T870" s="52">
        <v>0</v>
      </c>
      <c r="U870" s="52">
        <v>0</v>
      </c>
      <c r="V870" s="52">
        <v>0</v>
      </c>
      <c r="W870" s="52">
        <v>0</v>
      </c>
      <c r="X870" s="52">
        <v>0</v>
      </c>
      <c r="Y870" s="52">
        <v>0</v>
      </c>
      <c r="Z870" s="52">
        <v>0</v>
      </c>
      <c r="AA870" s="52">
        <v>0</v>
      </c>
      <c r="AB870" s="52">
        <v>0</v>
      </c>
      <c r="AC870" s="52">
        <v>0</v>
      </c>
      <c r="AD870" s="52">
        <v>0</v>
      </c>
    </row>
    <row r="871" spans="1:30">
      <c r="A871" s="137"/>
      <c r="B871" s="137"/>
      <c r="C871" s="137"/>
      <c r="D871" s="137" t="s">
        <v>217</v>
      </c>
      <c r="E871" s="137" t="s">
        <v>197</v>
      </c>
      <c r="F871" s="52">
        <f t="shared" si="37"/>
        <v>4882.7</v>
      </c>
      <c r="G871" s="52">
        <f t="shared" si="39"/>
        <v>4882.7</v>
      </c>
      <c r="H871" s="52">
        <f t="shared" si="39"/>
        <v>4882.7</v>
      </c>
      <c r="I871" s="52">
        <f t="shared" si="39"/>
        <v>0</v>
      </c>
      <c r="J871" s="52">
        <f t="shared" si="38"/>
        <v>0</v>
      </c>
      <c r="K871" s="52">
        <f t="shared" si="38"/>
        <v>0</v>
      </c>
      <c r="L871" s="52">
        <f t="shared" si="38"/>
        <v>0</v>
      </c>
      <c r="M871" s="52">
        <v>4555.2</v>
      </c>
      <c r="N871" s="52">
        <v>4555.2</v>
      </c>
      <c r="O871" s="52">
        <v>0</v>
      </c>
      <c r="P871" s="52">
        <v>0</v>
      </c>
      <c r="Q871" s="52">
        <v>0</v>
      </c>
      <c r="R871" s="52">
        <v>0</v>
      </c>
      <c r="S871" s="52">
        <v>0</v>
      </c>
      <c r="T871" s="52">
        <v>0</v>
      </c>
      <c r="U871" s="52">
        <v>0</v>
      </c>
      <c r="V871" s="52">
        <v>0</v>
      </c>
      <c r="W871" s="52">
        <v>0</v>
      </c>
      <c r="X871" s="52">
        <v>0</v>
      </c>
      <c r="Y871" s="52">
        <v>327.5</v>
      </c>
      <c r="Z871" s="52">
        <v>327.5</v>
      </c>
      <c r="AA871" s="52">
        <v>0</v>
      </c>
      <c r="AB871" s="52">
        <v>0</v>
      </c>
      <c r="AC871" s="52">
        <v>0</v>
      </c>
      <c r="AD871" s="52">
        <v>0</v>
      </c>
    </row>
    <row r="872" spans="1:30">
      <c r="A872" s="137"/>
      <c r="B872" s="137"/>
      <c r="C872" s="137"/>
      <c r="D872" s="137" t="s">
        <v>218</v>
      </c>
      <c r="E872" s="137" t="s">
        <v>197</v>
      </c>
      <c r="F872" s="52">
        <f t="shared" si="37"/>
        <v>281.10000000000002</v>
      </c>
      <c r="G872" s="52">
        <f t="shared" si="39"/>
        <v>281.10000000000002</v>
      </c>
      <c r="H872" s="52">
        <f t="shared" si="39"/>
        <v>281.10000000000002</v>
      </c>
      <c r="I872" s="52">
        <f t="shared" si="39"/>
        <v>0</v>
      </c>
      <c r="J872" s="52">
        <f t="shared" si="38"/>
        <v>0</v>
      </c>
      <c r="K872" s="52">
        <f t="shared" si="38"/>
        <v>0</v>
      </c>
      <c r="L872" s="52">
        <f t="shared" si="38"/>
        <v>0</v>
      </c>
      <c r="M872" s="52">
        <v>0</v>
      </c>
      <c r="N872" s="52">
        <v>0</v>
      </c>
      <c r="O872" s="52">
        <v>0</v>
      </c>
      <c r="P872" s="52">
        <v>0</v>
      </c>
      <c r="Q872" s="52">
        <v>0</v>
      </c>
      <c r="R872" s="52">
        <v>0</v>
      </c>
      <c r="S872" s="52">
        <v>0</v>
      </c>
      <c r="T872" s="52">
        <v>0</v>
      </c>
      <c r="U872" s="52">
        <v>0</v>
      </c>
      <c r="V872" s="52">
        <v>0</v>
      </c>
      <c r="W872" s="52">
        <v>0</v>
      </c>
      <c r="X872" s="52">
        <v>0</v>
      </c>
      <c r="Y872" s="52">
        <v>281.10000000000002</v>
      </c>
      <c r="Z872" s="52">
        <v>281.10000000000002</v>
      </c>
      <c r="AA872" s="52">
        <v>0</v>
      </c>
      <c r="AB872" s="52">
        <v>0</v>
      </c>
      <c r="AC872" s="52">
        <v>0</v>
      </c>
      <c r="AD872" s="52">
        <v>0</v>
      </c>
    </row>
    <row r="873" spans="1:30">
      <c r="A873" s="137"/>
      <c r="B873" s="137"/>
      <c r="C873" s="137"/>
      <c r="D873" s="137" t="s">
        <v>202</v>
      </c>
      <c r="E873" s="137" t="s">
        <v>197</v>
      </c>
      <c r="F873" s="52">
        <f t="shared" si="37"/>
        <v>0</v>
      </c>
      <c r="G873" s="52">
        <f t="shared" si="39"/>
        <v>0</v>
      </c>
      <c r="H873" s="52">
        <f t="shared" si="39"/>
        <v>0</v>
      </c>
      <c r="I873" s="52">
        <f t="shared" si="39"/>
        <v>0</v>
      </c>
      <c r="J873" s="52">
        <f t="shared" si="38"/>
        <v>0</v>
      </c>
      <c r="K873" s="52">
        <f t="shared" si="38"/>
        <v>0</v>
      </c>
      <c r="L873" s="52">
        <f t="shared" si="38"/>
        <v>0</v>
      </c>
      <c r="M873" s="52">
        <v>0</v>
      </c>
      <c r="N873" s="52">
        <v>0</v>
      </c>
      <c r="O873" s="52">
        <v>0</v>
      </c>
      <c r="P873" s="52">
        <v>0</v>
      </c>
      <c r="Q873" s="52">
        <v>0</v>
      </c>
      <c r="R873" s="52">
        <v>0</v>
      </c>
      <c r="S873" s="52">
        <v>0</v>
      </c>
      <c r="T873" s="52">
        <v>0</v>
      </c>
      <c r="U873" s="52">
        <v>0</v>
      </c>
      <c r="V873" s="52">
        <v>0</v>
      </c>
      <c r="W873" s="52">
        <v>0</v>
      </c>
      <c r="X873" s="52">
        <v>0</v>
      </c>
      <c r="Y873" s="52">
        <v>0</v>
      </c>
      <c r="Z873" s="52">
        <v>0</v>
      </c>
      <c r="AA873" s="52">
        <v>0</v>
      </c>
      <c r="AB873" s="52">
        <v>0</v>
      </c>
      <c r="AC873" s="52">
        <v>0</v>
      </c>
      <c r="AD873" s="52">
        <v>0</v>
      </c>
    </row>
    <row r="874" spans="1:30">
      <c r="A874" s="137"/>
      <c r="B874" s="137"/>
      <c r="C874" s="137"/>
      <c r="D874" s="137" t="s">
        <v>235</v>
      </c>
      <c r="E874" s="137" t="s">
        <v>197</v>
      </c>
      <c r="F874" s="52">
        <f t="shared" si="37"/>
        <v>19</v>
      </c>
      <c r="G874" s="52">
        <f t="shared" si="39"/>
        <v>19</v>
      </c>
      <c r="H874" s="52">
        <f t="shared" si="39"/>
        <v>19</v>
      </c>
      <c r="I874" s="52">
        <f t="shared" si="39"/>
        <v>0</v>
      </c>
      <c r="J874" s="52">
        <f t="shared" si="38"/>
        <v>0</v>
      </c>
      <c r="K874" s="52">
        <f t="shared" si="38"/>
        <v>0</v>
      </c>
      <c r="L874" s="52">
        <f t="shared" si="38"/>
        <v>0</v>
      </c>
      <c r="M874" s="52">
        <v>19</v>
      </c>
      <c r="N874" s="52">
        <v>19</v>
      </c>
      <c r="O874" s="52">
        <v>0</v>
      </c>
      <c r="P874" s="52">
        <v>0</v>
      </c>
      <c r="Q874" s="52">
        <v>0</v>
      </c>
      <c r="R874" s="52">
        <v>0</v>
      </c>
      <c r="S874" s="52">
        <v>0</v>
      </c>
      <c r="T874" s="52">
        <v>0</v>
      </c>
      <c r="U874" s="52">
        <v>0</v>
      </c>
      <c r="V874" s="52">
        <v>0</v>
      </c>
      <c r="W874" s="52">
        <v>0</v>
      </c>
      <c r="X874" s="52">
        <v>0</v>
      </c>
      <c r="Y874" s="52">
        <v>0</v>
      </c>
      <c r="Z874" s="52">
        <v>0</v>
      </c>
      <c r="AA874" s="52">
        <v>0</v>
      </c>
      <c r="AB874" s="52">
        <v>0</v>
      </c>
      <c r="AC874" s="52">
        <v>0</v>
      </c>
      <c r="AD874" s="52">
        <v>0</v>
      </c>
    </row>
    <row r="875" spans="1:30">
      <c r="A875" s="137"/>
      <c r="B875" s="137"/>
      <c r="C875" s="137"/>
      <c r="D875" s="137" t="s">
        <v>220</v>
      </c>
      <c r="E875" s="137" t="s">
        <v>197</v>
      </c>
      <c r="F875" s="52">
        <f t="shared" si="37"/>
        <v>21.9</v>
      </c>
      <c r="G875" s="52">
        <f t="shared" si="39"/>
        <v>21.9</v>
      </c>
      <c r="H875" s="52">
        <f t="shared" si="39"/>
        <v>21.9</v>
      </c>
      <c r="I875" s="52">
        <f t="shared" si="39"/>
        <v>0</v>
      </c>
      <c r="J875" s="52">
        <f t="shared" si="38"/>
        <v>0</v>
      </c>
      <c r="K875" s="52">
        <f t="shared" si="38"/>
        <v>0</v>
      </c>
      <c r="L875" s="52">
        <f t="shared" si="38"/>
        <v>0</v>
      </c>
      <c r="M875" s="52">
        <v>21.9</v>
      </c>
      <c r="N875" s="52">
        <v>21.9</v>
      </c>
      <c r="O875" s="52">
        <v>0</v>
      </c>
      <c r="P875" s="52">
        <v>0</v>
      </c>
      <c r="Q875" s="52">
        <v>0</v>
      </c>
      <c r="R875" s="52">
        <v>0</v>
      </c>
      <c r="S875" s="52">
        <v>0</v>
      </c>
      <c r="T875" s="52">
        <v>0</v>
      </c>
      <c r="U875" s="52">
        <v>0</v>
      </c>
      <c r="V875" s="52">
        <v>0</v>
      </c>
      <c r="W875" s="52">
        <v>0</v>
      </c>
      <c r="X875" s="52">
        <v>0</v>
      </c>
      <c r="Y875" s="52">
        <v>0</v>
      </c>
      <c r="Z875" s="52">
        <v>0</v>
      </c>
      <c r="AA875" s="52">
        <v>0</v>
      </c>
      <c r="AB875" s="52">
        <v>0</v>
      </c>
      <c r="AC875" s="52">
        <v>0</v>
      </c>
      <c r="AD875" s="52">
        <v>0</v>
      </c>
    </row>
    <row r="876" spans="1:30" ht="31.2">
      <c r="A876" s="137"/>
      <c r="B876" s="137"/>
      <c r="C876" s="137"/>
      <c r="D876" s="137" t="s">
        <v>221</v>
      </c>
      <c r="E876" s="51" t="s">
        <v>222</v>
      </c>
      <c r="F876" s="52">
        <f t="shared" si="37"/>
        <v>0.5</v>
      </c>
      <c r="G876" s="52">
        <f t="shared" si="39"/>
        <v>0.5</v>
      </c>
      <c r="H876" s="52">
        <f t="shared" si="39"/>
        <v>0.5</v>
      </c>
      <c r="I876" s="52">
        <f t="shared" si="39"/>
        <v>0</v>
      </c>
      <c r="J876" s="52">
        <f t="shared" si="38"/>
        <v>0</v>
      </c>
      <c r="K876" s="52">
        <f t="shared" si="38"/>
        <v>0</v>
      </c>
      <c r="L876" s="52">
        <f t="shared" si="38"/>
        <v>0</v>
      </c>
      <c r="M876" s="52">
        <v>0.5</v>
      </c>
      <c r="N876" s="52">
        <v>0.5</v>
      </c>
      <c r="O876" s="52">
        <v>0</v>
      </c>
      <c r="P876" s="52">
        <v>0</v>
      </c>
      <c r="Q876" s="52">
        <v>0</v>
      </c>
      <c r="R876" s="52">
        <v>0</v>
      </c>
      <c r="S876" s="52">
        <v>0</v>
      </c>
      <c r="T876" s="52">
        <v>0</v>
      </c>
      <c r="U876" s="52">
        <v>0</v>
      </c>
      <c r="V876" s="52">
        <v>0</v>
      </c>
      <c r="W876" s="52">
        <v>0</v>
      </c>
      <c r="X876" s="52">
        <v>0</v>
      </c>
      <c r="Y876" s="52">
        <v>0</v>
      </c>
      <c r="Z876" s="52">
        <v>0</v>
      </c>
      <c r="AA876" s="52">
        <v>0</v>
      </c>
      <c r="AB876" s="52">
        <v>0</v>
      </c>
      <c r="AC876" s="52">
        <v>0</v>
      </c>
      <c r="AD876" s="52">
        <v>0</v>
      </c>
    </row>
    <row r="877" spans="1:30">
      <c r="A877" s="137"/>
      <c r="B877" s="137"/>
      <c r="C877" s="137"/>
      <c r="D877" s="137"/>
      <c r="E877" s="51" t="s">
        <v>223</v>
      </c>
      <c r="F877" s="52">
        <f t="shared" si="37"/>
        <v>0</v>
      </c>
      <c r="G877" s="52">
        <f t="shared" si="39"/>
        <v>0</v>
      </c>
      <c r="H877" s="52">
        <f t="shared" si="39"/>
        <v>0</v>
      </c>
      <c r="I877" s="52">
        <f t="shared" si="39"/>
        <v>0</v>
      </c>
      <c r="J877" s="52">
        <f t="shared" si="38"/>
        <v>0</v>
      </c>
      <c r="K877" s="52">
        <f t="shared" si="38"/>
        <v>0</v>
      </c>
      <c r="L877" s="52">
        <f t="shared" si="38"/>
        <v>0</v>
      </c>
      <c r="M877" s="52">
        <v>0</v>
      </c>
      <c r="N877" s="52">
        <v>0</v>
      </c>
      <c r="O877" s="52">
        <v>0</v>
      </c>
      <c r="P877" s="52">
        <v>0</v>
      </c>
      <c r="Q877" s="52">
        <v>0</v>
      </c>
      <c r="R877" s="52">
        <v>0</v>
      </c>
      <c r="S877" s="52">
        <v>0</v>
      </c>
      <c r="T877" s="52">
        <v>0</v>
      </c>
      <c r="U877" s="52">
        <v>0</v>
      </c>
      <c r="V877" s="52">
        <v>0</v>
      </c>
      <c r="W877" s="52">
        <v>0</v>
      </c>
      <c r="X877" s="52">
        <v>0</v>
      </c>
      <c r="Y877" s="52">
        <v>0</v>
      </c>
      <c r="Z877" s="52">
        <v>0</v>
      </c>
      <c r="AA877" s="52">
        <v>0</v>
      </c>
      <c r="AB877" s="52">
        <v>0</v>
      </c>
      <c r="AC877" s="52">
        <v>0</v>
      </c>
      <c r="AD877" s="52">
        <v>0</v>
      </c>
    </row>
    <row r="878" spans="1:30">
      <c r="A878" s="137"/>
      <c r="B878" s="137"/>
      <c r="C878" s="137"/>
      <c r="D878" s="137" t="s">
        <v>54</v>
      </c>
      <c r="E878" s="137" t="s">
        <v>197</v>
      </c>
      <c r="F878" s="52">
        <f t="shared" si="37"/>
        <v>62</v>
      </c>
      <c r="G878" s="52">
        <f t="shared" si="39"/>
        <v>62</v>
      </c>
      <c r="H878" s="52">
        <f t="shared" si="39"/>
        <v>62</v>
      </c>
      <c r="I878" s="52">
        <f t="shared" si="39"/>
        <v>0</v>
      </c>
      <c r="J878" s="52">
        <f t="shared" si="38"/>
        <v>0</v>
      </c>
      <c r="K878" s="52">
        <f t="shared" si="38"/>
        <v>0</v>
      </c>
      <c r="L878" s="52">
        <f t="shared" si="38"/>
        <v>0</v>
      </c>
      <c r="M878" s="52">
        <v>62</v>
      </c>
      <c r="N878" s="52">
        <v>62</v>
      </c>
      <c r="O878" s="52">
        <v>0</v>
      </c>
      <c r="P878" s="52">
        <v>0</v>
      </c>
      <c r="Q878" s="52">
        <v>0</v>
      </c>
      <c r="R878" s="52">
        <v>0</v>
      </c>
      <c r="S878" s="52">
        <v>0</v>
      </c>
      <c r="T878" s="52">
        <v>0</v>
      </c>
      <c r="U878" s="52">
        <v>0</v>
      </c>
      <c r="V878" s="52">
        <v>0</v>
      </c>
      <c r="W878" s="52">
        <v>0</v>
      </c>
      <c r="X878" s="52">
        <v>0</v>
      </c>
      <c r="Y878" s="52">
        <v>0</v>
      </c>
      <c r="Z878" s="52">
        <v>0</v>
      </c>
      <c r="AA878" s="52">
        <v>0</v>
      </c>
      <c r="AB878" s="52">
        <v>0</v>
      </c>
      <c r="AC878" s="52">
        <v>0</v>
      </c>
      <c r="AD878" s="52">
        <v>0</v>
      </c>
    </row>
    <row r="879" spans="1:30">
      <c r="A879" s="137"/>
      <c r="B879" s="137"/>
      <c r="C879" s="137"/>
      <c r="D879" s="137" t="s">
        <v>224</v>
      </c>
      <c r="E879" s="137" t="s">
        <v>197</v>
      </c>
      <c r="F879" s="52">
        <f t="shared" si="37"/>
        <v>789.4</v>
      </c>
      <c r="G879" s="52">
        <f t="shared" si="39"/>
        <v>789.4</v>
      </c>
      <c r="H879" s="52">
        <f t="shared" si="39"/>
        <v>789.4</v>
      </c>
      <c r="I879" s="52">
        <f t="shared" si="39"/>
        <v>0</v>
      </c>
      <c r="J879" s="52">
        <f t="shared" si="38"/>
        <v>0</v>
      </c>
      <c r="K879" s="52">
        <f t="shared" si="38"/>
        <v>0</v>
      </c>
      <c r="L879" s="52">
        <f t="shared" si="38"/>
        <v>0</v>
      </c>
      <c r="M879" s="52">
        <v>767.3</v>
      </c>
      <c r="N879" s="52">
        <v>767.3</v>
      </c>
      <c r="O879" s="52">
        <v>0</v>
      </c>
      <c r="P879" s="52">
        <v>0</v>
      </c>
      <c r="Q879" s="52">
        <v>0</v>
      </c>
      <c r="R879" s="52">
        <v>0</v>
      </c>
      <c r="S879" s="52">
        <v>0</v>
      </c>
      <c r="T879" s="52">
        <v>0</v>
      </c>
      <c r="U879" s="52">
        <v>0</v>
      </c>
      <c r="V879" s="52">
        <v>0</v>
      </c>
      <c r="W879" s="52">
        <v>0</v>
      </c>
      <c r="X879" s="52">
        <v>0</v>
      </c>
      <c r="Y879" s="52">
        <v>22.1</v>
      </c>
      <c r="Z879" s="52">
        <v>22.1</v>
      </c>
      <c r="AA879" s="52">
        <v>0</v>
      </c>
      <c r="AB879" s="52">
        <v>0</v>
      </c>
      <c r="AC879" s="52">
        <v>0</v>
      </c>
      <c r="AD879" s="52">
        <v>0</v>
      </c>
    </row>
    <row r="880" spans="1:30">
      <c r="A880" s="137"/>
      <c r="B880" s="137"/>
      <c r="C880" s="137"/>
      <c r="D880" s="137" t="s">
        <v>225</v>
      </c>
      <c r="E880" s="137" t="s">
        <v>197</v>
      </c>
      <c r="F880" s="52">
        <f t="shared" si="37"/>
        <v>0</v>
      </c>
      <c r="G880" s="52">
        <f t="shared" si="39"/>
        <v>0</v>
      </c>
      <c r="H880" s="52">
        <f t="shared" si="39"/>
        <v>0</v>
      </c>
      <c r="I880" s="52">
        <f t="shared" si="39"/>
        <v>0</v>
      </c>
      <c r="J880" s="52">
        <f t="shared" si="39"/>
        <v>0</v>
      </c>
      <c r="K880" s="52">
        <f t="shared" si="39"/>
        <v>0</v>
      </c>
      <c r="L880" s="52">
        <f t="shared" si="39"/>
        <v>0</v>
      </c>
      <c r="M880" s="52">
        <v>0</v>
      </c>
      <c r="N880" s="52">
        <v>0</v>
      </c>
      <c r="O880" s="52">
        <v>0</v>
      </c>
      <c r="P880" s="52">
        <v>0</v>
      </c>
      <c r="Q880" s="52">
        <v>0</v>
      </c>
      <c r="R880" s="52">
        <v>0</v>
      </c>
      <c r="S880" s="52">
        <v>0</v>
      </c>
      <c r="T880" s="52">
        <v>0</v>
      </c>
      <c r="U880" s="52">
        <v>0</v>
      </c>
      <c r="V880" s="52">
        <v>0</v>
      </c>
      <c r="W880" s="52">
        <v>0</v>
      </c>
      <c r="X880" s="52">
        <v>0</v>
      </c>
      <c r="Y880" s="52">
        <v>0</v>
      </c>
      <c r="Z880" s="52">
        <v>0</v>
      </c>
      <c r="AA880" s="52">
        <v>0</v>
      </c>
      <c r="AB880" s="52">
        <v>0</v>
      </c>
      <c r="AC880" s="52">
        <v>0</v>
      </c>
      <c r="AD880" s="52">
        <v>0</v>
      </c>
    </row>
    <row r="881" spans="1:30">
      <c r="A881" s="137"/>
      <c r="B881" s="137"/>
      <c r="C881" s="137"/>
      <c r="D881" s="137" t="s">
        <v>55</v>
      </c>
      <c r="E881" s="137" t="s">
        <v>197</v>
      </c>
      <c r="F881" s="52">
        <f t="shared" si="37"/>
        <v>13.8</v>
      </c>
      <c r="G881" s="52">
        <f t="shared" si="39"/>
        <v>13.8</v>
      </c>
      <c r="H881" s="52">
        <f t="shared" si="39"/>
        <v>13.8</v>
      </c>
      <c r="I881" s="52">
        <f t="shared" si="39"/>
        <v>0</v>
      </c>
      <c r="J881" s="52">
        <f t="shared" si="39"/>
        <v>0</v>
      </c>
      <c r="K881" s="52">
        <f t="shared" si="39"/>
        <v>0</v>
      </c>
      <c r="L881" s="52">
        <f t="shared" si="39"/>
        <v>0</v>
      </c>
      <c r="M881" s="52">
        <v>0</v>
      </c>
      <c r="N881" s="52">
        <v>0</v>
      </c>
      <c r="O881" s="52">
        <v>0</v>
      </c>
      <c r="P881" s="52">
        <v>0</v>
      </c>
      <c r="Q881" s="52">
        <v>0</v>
      </c>
      <c r="R881" s="52">
        <v>0</v>
      </c>
      <c r="S881" s="52">
        <v>0</v>
      </c>
      <c r="T881" s="52">
        <v>0</v>
      </c>
      <c r="U881" s="52">
        <v>0</v>
      </c>
      <c r="V881" s="52">
        <v>0</v>
      </c>
      <c r="W881" s="52">
        <v>0</v>
      </c>
      <c r="X881" s="52">
        <v>0</v>
      </c>
      <c r="Y881" s="52">
        <v>13.8</v>
      </c>
      <c r="Z881" s="52">
        <v>13.8</v>
      </c>
      <c r="AA881" s="52">
        <v>0</v>
      </c>
      <c r="AB881" s="52">
        <v>0</v>
      </c>
      <c r="AC881" s="52">
        <v>0</v>
      </c>
      <c r="AD881" s="52">
        <v>0</v>
      </c>
    </row>
    <row r="882" spans="1:30">
      <c r="A882" s="137"/>
      <c r="B882" s="137"/>
      <c r="C882" s="137"/>
      <c r="D882" s="137" t="s">
        <v>226</v>
      </c>
      <c r="E882" s="137" t="s">
        <v>197</v>
      </c>
      <c r="F882" s="52">
        <f t="shared" si="37"/>
        <v>11470</v>
      </c>
      <c r="G882" s="52">
        <f t="shared" si="39"/>
        <v>11470</v>
      </c>
      <c r="H882" s="52">
        <f t="shared" si="39"/>
        <v>11470</v>
      </c>
      <c r="I882" s="52">
        <f t="shared" si="39"/>
        <v>0</v>
      </c>
      <c r="J882" s="52">
        <f t="shared" si="39"/>
        <v>0</v>
      </c>
      <c r="K882" s="52">
        <f t="shared" si="39"/>
        <v>0</v>
      </c>
      <c r="L882" s="52">
        <f t="shared" si="39"/>
        <v>0</v>
      </c>
      <c r="M882" s="52">
        <v>0</v>
      </c>
      <c r="N882" s="52">
        <v>0</v>
      </c>
      <c r="O882" s="52">
        <v>0</v>
      </c>
      <c r="P882" s="52">
        <v>0</v>
      </c>
      <c r="Q882" s="52">
        <v>0</v>
      </c>
      <c r="R882" s="52">
        <v>0</v>
      </c>
      <c r="S882" s="52">
        <v>0</v>
      </c>
      <c r="T882" s="52">
        <v>0</v>
      </c>
      <c r="U882" s="52">
        <v>0</v>
      </c>
      <c r="V882" s="52">
        <v>0</v>
      </c>
      <c r="W882" s="52">
        <v>0</v>
      </c>
      <c r="X882" s="52">
        <v>0</v>
      </c>
      <c r="Y882" s="52">
        <v>11470</v>
      </c>
      <c r="Z882" s="52">
        <v>11470</v>
      </c>
      <c r="AA882" s="52">
        <v>0</v>
      </c>
      <c r="AB882" s="52">
        <v>0</v>
      </c>
      <c r="AC882" s="52">
        <v>0</v>
      </c>
      <c r="AD882" s="52">
        <v>0</v>
      </c>
    </row>
    <row r="883" spans="1:30">
      <c r="A883" s="137"/>
      <c r="B883" s="137"/>
      <c r="C883" s="137" t="s">
        <v>227</v>
      </c>
      <c r="D883" s="137" t="s">
        <v>197</v>
      </c>
      <c r="E883" s="137" t="s">
        <v>197</v>
      </c>
      <c r="F883" s="52">
        <f t="shared" si="37"/>
        <v>30993.9</v>
      </c>
      <c r="G883" s="52">
        <f t="shared" si="39"/>
        <v>30993.9</v>
      </c>
      <c r="H883" s="52">
        <f t="shared" si="39"/>
        <v>30993.9</v>
      </c>
      <c r="I883" s="52">
        <f t="shared" si="39"/>
        <v>0</v>
      </c>
      <c r="J883" s="52">
        <f t="shared" si="39"/>
        <v>0</v>
      </c>
      <c r="K883" s="52">
        <f t="shared" si="39"/>
        <v>0</v>
      </c>
      <c r="L883" s="52">
        <f t="shared" si="39"/>
        <v>0</v>
      </c>
      <c r="M883" s="52">
        <v>6124.3</v>
      </c>
      <c r="N883" s="52">
        <v>6124.3</v>
      </c>
      <c r="O883" s="52">
        <v>0</v>
      </c>
      <c r="P883" s="52">
        <v>0</v>
      </c>
      <c r="Q883" s="52">
        <v>0</v>
      </c>
      <c r="R883" s="52">
        <v>0</v>
      </c>
      <c r="S883" s="52">
        <v>115.3</v>
      </c>
      <c r="T883" s="52">
        <v>115.3</v>
      </c>
      <c r="U883" s="52">
        <v>0</v>
      </c>
      <c r="V883" s="52">
        <v>0</v>
      </c>
      <c r="W883" s="52">
        <v>0</v>
      </c>
      <c r="X883" s="52">
        <v>0</v>
      </c>
      <c r="Y883" s="52">
        <v>24754.3</v>
      </c>
      <c r="Z883" s="52">
        <v>24754.3</v>
      </c>
      <c r="AA883" s="52">
        <v>0</v>
      </c>
      <c r="AB883" s="52">
        <v>0</v>
      </c>
      <c r="AC883" s="52">
        <v>0</v>
      </c>
      <c r="AD883" s="52">
        <v>0</v>
      </c>
    </row>
    <row r="884" spans="1:30">
      <c r="A884" s="137" t="s">
        <v>125</v>
      </c>
      <c r="B884" s="137" t="s">
        <v>144</v>
      </c>
      <c r="C884" s="137" t="s">
        <v>123</v>
      </c>
      <c r="D884" s="137"/>
      <c r="E884" s="137" t="s">
        <v>197</v>
      </c>
      <c r="F884" s="52">
        <f t="shared" si="37"/>
        <v>153430.09999999998</v>
      </c>
      <c r="G884" s="52">
        <f t="shared" si="39"/>
        <v>89871.9</v>
      </c>
      <c r="H884" s="52">
        <f t="shared" si="39"/>
        <v>87582</v>
      </c>
      <c r="I884" s="52">
        <f t="shared" si="39"/>
        <v>2289.9</v>
      </c>
      <c r="J884" s="52">
        <f t="shared" si="39"/>
        <v>46786.7</v>
      </c>
      <c r="K884" s="52">
        <f t="shared" si="39"/>
        <v>16771.5</v>
      </c>
      <c r="L884" s="52">
        <f t="shared" si="39"/>
        <v>0</v>
      </c>
      <c r="M884" s="52">
        <v>10610.1</v>
      </c>
      <c r="N884" s="52">
        <v>10610.1</v>
      </c>
      <c r="O884" s="52">
        <v>0</v>
      </c>
      <c r="P884" s="52">
        <v>32037.200000000001</v>
      </c>
      <c r="Q884" s="52">
        <v>16771.5</v>
      </c>
      <c r="R884" s="52">
        <v>0</v>
      </c>
      <c r="S884" s="52">
        <v>1056.4000000000001</v>
      </c>
      <c r="T884" s="52">
        <v>1056.4000000000001</v>
      </c>
      <c r="U884" s="52">
        <v>0</v>
      </c>
      <c r="V884" s="52">
        <v>0</v>
      </c>
      <c r="W884" s="52">
        <v>0</v>
      </c>
      <c r="X884" s="52">
        <v>0</v>
      </c>
      <c r="Y884" s="52">
        <v>78205.399999999994</v>
      </c>
      <c r="Z884" s="52">
        <v>75915.5</v>
      </c>
      <c r="AA884" s="52">
        <v>2289.9</v>
      </c>
      <c r="AB884" s="52">
        <v>14749.5</v>
      </c>
      <c r="AC884" s="52">
        <v>0</v>
      </c>
      <c r="AD884" s="52">
        <v>0</v>
      </c>
    </row>
    <row r="885" spans="1:30">
      <c r="A885" s="137"/>
      <c r="B885" s="137"/>
      <c r="C885" s="137" t="s">
        <v>198</v>
      </c>
      <c r="D885" s="137" t="s">
        <v>58</v>
      </c>
      <c r="E885" s="137" t="s">
        <v>197</v>
      </c>
      <c r="F885" s="52">
        <f t="shared" si="37"/>
        <v>66396.2</v>
      </c>
      <c r="G885" s="52">
        <f t="shared" si="39"/>
        <v>2838</v>
      </c>
      <c r="H885" s="52">
        <f t="shared" si="39"/>
        <v>548.1</v>
      </c>
      <c r="I885" s="52">
        <f t="shared" si="39"/>
        <v>2289.9</v>
      </c>
      <c r="J885" s="52">
        <f t="shared" si="39"/>
        <v>46786.7</v>
      </c>
      <c r="K885" s="52">
        <f t="shared" si="39"/>
        <v>16771.5</v>
      </c>
      <c r="L885" s="52">
        <f t="shared" si="39"/>
        <v>0</v>
      </c>
      <c r="M885" s="52">
        <v>0</v>
      </c>
      <c r="N885" s="52">
        <v>0</v>
      </c>
      <c r="O885" s="52">
        <v>0</v>
      </c>
      <c r="P885" s="52">
        <v>32037.200000000001</v>
      </c>
      <c r="Q885" s="52">
        <v>16771.5</v>
      </c>
      <c r="R885" s="52">
        <v>0</v>
      </c>
      <c r="S885" s="52">
        <v>0</v>
      </c>
      <c r="T885" s="52">
        <v>0</v>
      </c>
      <c r="U885" s="52">
        <v>0</v>
      </c>
      <c r="V885" s="52">
        <v>0</v>
      </c>
      <c r="W885" s="52">
        <v>0</v>
      </c>
      <c r="X885" s="52">
        <v>0</v>
      </c>
      <c r="Y885" s="52">
        <v>2838</v>
      </c>
      <c r="Z885" s="52">
        <v>548.1</v>
      </c>
      <c r="AA885" s="52">
        <v>2289.9</v>
      </c>
      <c r="AB885" s="52">
        <v>14749.5</v>
      </c>
      <c r="AC885" s="52">
        <v>0</v>
      </c>
      <c r="AD885" s="52">
        <v>0</v>
      </c>
    </row>
    <row r="886" spans="1:30">
      <c r="A886" s="137"/>
      <c r="B886" s="137"/>
      <c r="C886" s="137"/>
      <c r="D886" s="137" t="s">
        <v>153</v>
      </c>
      <c r="E886" s="51" t="s">
        <v>58</v>
      </c>
      <c r="F886" s="52">
        <f t="shared" si="37"/>
        <v>60491.899999999994</v>
      </c>
      <c r="G886" s="52">
        <f t="shared" si="39"/>
        <v>2289.9</v>
      </c>
      <c r="H886" s="52">
        <f t="shared" si="39"/>
        <v>0</v>
      </c>
      <c r="I886" s="52">
        <f t="shared" si="39"/>
        <v>2289.9</v>
      </c>
      <c r="J886" s="52">
        <f t="shared" si="39"/>
        <v>43623.199999999997</v>
      </c>
      <c r="K886" s="52">
        <f t="shared" si="39"/>
        <v>14578.8</v>
      </c>
      <c r="L886" s="52">
        <f t="shared" si="39"/>
        <v>0</v>
      </c>
      <c r="M886" s="52">
        <v>0</v>
      </c>
      <c r="N886" s="52">
        <v>0</v>
      </c>
      <c r="O886" s="52">
        <v>0</v>
      </c>
      <c r="P886" s="52">
        <v>28873.7</v>
      </c>
      <c r="Q886" s="52">
        <v>14578.8</v>
      </c>
      <c r="R886" s="52">
        <v>0</v>
      </c>
      <c r="S886" s="52">
        <v>0</v>
      </c>
      <c r="T886" s="52">
        <v>0</v>
      </c>
      <c r="U886" s="52">
        <v>0</v>
      </c>
      <c r="V886" s="52">
        <v>0</v>
      </c>
      <c r="W886" s="52">
        <v>0</v>
      </c>
      <c r="X886" s="52">
        <v>0</v>
      </c>
      <c r="Y886" s="52">
        <v>2289.9</v>
      </c>
      <c r="Z886" s="52">
        <v>0</v>
      </c>
      <c r="AA886" s="52">
        <v>2289.9</v>
      </c>
      <c r="AB886" s="52">
        <v>14749.5</v>
      </c>
      <c r="AC886" s="52">
        <v>0</v>
      </c>
      <c r="AD886" s="52">
        <v>0</v>
      </c>
    </row>
    <row r="887" spans="1:30">
      <c r="A887" s="137"/>
      <c r="B887" s="137"/>
      <c r="C887" s="137"/>
      <c r="D887" s="137"/>
      <c r="E887" s="51" t="s">
        <v>199</v>
      </c>
      <c r="F887" s="52">
        <f t="shared" si="37"/>
        <v>13898.3</v>
      </c>
      <c r="G887" s="52">
        <f t="shared" si="39"/>
        <v>0</v>
      </c>
      <c r="H887" s="52">
        <f t="shared" si="39"/>
        <v>0</v>
      </c>
      <c r="I887" s="52">
        <f t="shared" si="39"/>
        <v>0</v>
      </c>
      <c r="J887" s="52">
        <f t="shared" si="39"/>
        <v>9235.2999999999993</v>
      </c>
      <c r="K887" s="52">
        <f t="shared" si="39"/>
        <v>4663</v>
      </c>
      <c r="L887" s="52">
        <f t="shared" si="39"/>
        <v>0</v>
      </c>
      <c r="M887" s="52">
        <v>0</v>
      </c>
      <c r="N887" s="52">
        <v>0</v>
      </c>
      <c r="O887" s="52">
        <v>0</v>
      </c>
      <c r="P887" s="52">
        <v>9235.2999999999993</v>
      </c>
      <c r="Q887" s="52">
        <v>4663</v>
      </c>
      <c r="R887" s="52">
        <v>0</v>
      </c>
      <c r="S887" s="52">
        <v>0</v>
      </c>
      <c r="T887" s="52">
        <v>0</v>
      </c>
      <c r="U887" s="52">
        <v>0</v>
      </c>
      <c r="V887" s="52">
        <v>0</v>
      </c>
      <c r="W887" s="52">
        <v>0</v>
      </c>
      <c r="X887" s="52">
        <v>0</v>
      </c>
      <c r="Y887" s="52">
        <v>0</v>
      </c>
      <c r="Z887" s="52">
        <v>0</v>
      </c>
      <c r="AA887" s="52">
        <v>0</v>
      </c>
      <c r="AB887" s="52">
        <v>0</v>
      </c>
      <c r="AC887" s="52">
        <v>0</v>
      </c>
      <c r="AD887" s="52">
        <v>0</v>
      </c>
    </row>
    <row r="888" spans="1:30" ht="31.2">
      <c r="A888" s="137"/>
      <c r="B888" s="137"/>
      <c r="C888" s="137"/>
      <c r="D888" s="137"/>
      <c r="E888" s="51" t="s">
        <v>200</v>
      </c>
      <c r="F888" s="52">
        <f t="shared" si="37"/>
        <v>26975.9</v>
      </c>
      <c r="G888" s="52">
        <f t="shared" si="39"/>
        <v>0</v>
      </c>
      <c r="H888" s="52">
        <f t="shared" si="39"/>
        <v>0</v>
      </c>
      <c r="I888" s="52">
        <f t="shared" si="39"/>
        <v>0</v>
      </c>
      <c r="J888" s="52">
        <f t="shared" si="39"/>
        <v>22873.8</v>
      </c>
      <c r="K888" s="52">
        <f t="shared" si="39"/>
        <v>4102.1000000000004</v>
      </c>
      <c r="L888" s="52">
        <f t="shared" si="39"/>
        <v>0</v>
      </c>
      <c r="M888" s="52">
        <v>0</v>
      </c>
      <c r="N888" s="52">
        <v>0</v>
      </c>
      <c r="O888" s="52">
        <v>0</v>
      </c>
      <c r="P888" s="52">
        <v>8124.3</v>
      </c>
      <c r="Q888" s="52">
        <v>4102.1000000000004</v>
      </c>
      <c r="R888" s="52">
        <v>0</v>
      </c>
      <c r="S888" s="52">
        <v>0</v>
      </c>
      <c r="T888" s="52">
        <v>0</v>
      </c>
      <c r="U888" s="52">
        <v>0</v>
      </c>
      <c r="V888" s="52">
        <v>0</v>
      </c>
      <c r="W888" s="52">
        <v>0</v>
      </c>
      <c r="X888" s="52">
        <v>0</v>
      </c>
      <c r="Y888" s="52">
        <v>0</v>
      </c>
      <c r="Z888" s="52">
        <v>0</v>
      </c>
      <c r="AA888" s="52">
        <v>0</v>
      </c>
      <c r="AB888" s="52">
        <v>14749.5</v>
      </c>
      <c r="AC888" s="52">
        <v>0</v>
      </c>
      <c r="AD888" s="52">
        <v>0</v>
      </c>
    </row>
    <row r="889" spans="1:30">
      <c r="A889" s="137"/>
      <c r="B889" s="137"/>
      <c r="C889" s="137"/>
      <c r="D889" s="137"/>
      <c r="E889" s="51" t="s">
        <v>201</v>
      </c>
      <c r="F889" s="52">
        <f t="shared" si="37"/>
        <v>411.6</v>
      </c>
      <c r="G889" s="52">
        <f t="shared" si="39"/>
        <v>0</v>
      </c>
      <c r="H889" s="52">
        <f t="shared" si="39"/>
        <v>0</v>
      </c>
      <c r="I889" s="52">
        <f t="shared" si="39"/>
        <v>0</v>
      </c>
      <c r="J889" s="52">
        <f t="shared" si="39"/>
        <v>273.5</v>
      </c>
      <c r="K889" s="52">
        <f t="shared" si="39"/>
        <v>138.1</v>
      </c>
      <c r="L889" s="52">
        <f t="shared" si="39"/>
        <v>0</v>
      </c>
      <c r="M889" s="52">
        <v>0</v>
      </c>
      <c r="N889" s="52">
        <v>0</v>
      </c>
      <c r="O889" s="52">
        <v>0</v>
      </c>
      <c r="P889" s="52">
        <v>273.5</v>
      </c>
      <c r="Q889" s="52">
        <v>138.1</v>
      </c>
      <c r="R889" s="52">
        <v>0</v>
      </c>
      <c r="S889" s="52">
        <v>0</v>
      </c>
      <c r="T889" s="52">
        <v>0</v>
      </c>
      <c r="U889" s="52">
        <v>0</v>
      </c>
      <c r="V889" s="52">
        <v>0</v>
      </c>
      <c r="W889" s="52">
        <v>0</v>
      </c>
      <c r="X889" s="52">
        <v>0</v>
      </c>
      <c r="Y889" s="52">
        <v>0</v>
      </c>
      <c r="Z889" s="52">
        <v>0</v>
      </c>
      <c r="AA889" s="52">
        <v>0</v>
      </c>
      <c r="AB889" s="52">
        <v>0</v>
      </c>
      <c r="AC889" s="52">
        <v>0</v>
      </c>
      <c r="AD889" s="52">
        <v>0</v>
      </c>
    </row>
    <row r="890" spans="1:30">
      <c r="A890" s="137"/>
      <c r="B890" s="137"/>
      <c r="C890" s="137"/>
      <c r="D890" s="137"/>
      <c r="E890" s="51" t="s">
        <v>202</v>
      </c>
      <c r="F890" s="52">
        <f t="shared" si="37"/>
        <v>821.7</v>
      </c>
      <c r="G890" s="52">
        <f t="shared" si="39"/>
        <v>0</v>
      </c>
      <c r="H890" s="52">
        <f t="shared" si="39"/>
        <v>0</v>
      </c>
      <c r="I890" s="52">
        <f t="shared" si="39"/>
        <v>0</v>
      </c>
      <c r="J890" s="52">
        <f t="shared" si="39"/>
        <v>546</v>
      </c>
      <c r="K890" s="52">
        <f t="shared" si="39"/>
        <v>275.7</v>
      </c>
      <c r="L890" s="52">
        <f t="shared" si="39"/>
        <v>0</v>
      </c>
      <c r="M890" s="52">
        <v>0</v>
      </c>
      <c r="N890" s="52">
        <v>0</v>
      </c>
      <c r="O890" s="52">
        <v>0</v>
      </c>
      <c r="P890" s="52">
        <v>546</v>
      </c>
      <c r="Q890" s="52">
        <v>275.7</v>
      </c>
      <c r="R890" s="52">
        <v>0</v>
      </c>
      <c r="S890" s="52">
        <v>0</v>
      </c>
      <c r="T890" s="52">
        <v>0</v>
      </c>
      <c r="U890" s="52">
        <v>0</v>
      </c>
      <c r="V890" s="52">
        <v>0</v>
      </c>
      <c r="W890" s="52">
        <v>0</v>
      </c>
      <c r="X890" s="52">
        <v>0</v>
      </c>
      <c r="Y890" s="52">
        <v>0</v>
      </c>
      <c r="Z890" s="52">
        <v>0</v>
      </c>
      <c r="AA890" s="52">
        <v>0</v>
      </c>
      <c r="AB890" s="52">
        <v>0</v>
      </c>
      <c r="AC890" s="52">
        <v>0</v>
      </c>
      <c r="AD890" s="52">
        <v>0</v>
      </c>
    </row>
    <row r="891" spans="1:30" ht="31.2">
      <c r="A891" s="137"/>
      <c r="B891" s="137"/>
      <c r="C891" s="137"/>
      <c r="D891" s="137"/>
      <c r="E891" s="51" t="s">
        <v>203</v>
      </c>
      <c r="F891" s="52">
        <f t="shared" si="37"/>
        <v>1865.5</v>
      </c>
      <c r="G891" s="52">
        <f t="shared" si="39"/>
        <v>0</v>
      </c>
      <c r="H891" s="52">
        <f t="shared" si="39"/>
        <v>0</v>
      </c>
      <c r="I891" s="52">
        <f t="shared" si="39"/>
        <v>0</v>
      </c>
      <c r="J891" s="52">
        <f t="shared" si="39"/>
        <v>1239.5999999999999</v>
      </c>
      <c r="K891" s="52">
        <f t="shared" si="39"/>
        <v>625.9</v>
      </c>
      <c r="L891" s="52">
        <f t="shared" si="39"/>
        <v>0</v>
      </c>
      <c r="M891" s="52">
        <v>0</v>
      </c>
      <c r="N891" s="52">
        <v>0</v>
      </c>
      <c r="O891" s="52">
        <v>0</v>
      </c>
      <c r="P891" s="52">
        <v>1239.5999999999999</v>
      </c>
      <c r="Q891" s="52">
        <v>625.9</v>
      </c>
      <c r="R891" s="52">
        <v>0</v>
      </c>
      <c r="S891" s="52">
        <v>0</v>
      </c>
      <c r="T891" s="52">
        <v>0</v>
      </c>
      <c r="U891" s="52">
        <v>0</v>
      </c>
      <c r="V891" s="52">
        <v>0</v>
      </c>
      <c r="W891" s="52">
        <v>0</v>
      </c>
      <c r="X891" s="52">
        <v>0</v>
      </c>
      <c r="Y891" s="52">
        <v>0</v>
      </c>
      <c r="Z891" s="52">
        <v>0</v>
      </c>
      <c r="AA891" s="52">
        <v>0</v>
      </c>
      <c r="AB891" s="52">
        <v>0</v>
      </c>
      <c r="AC891" s="52">
        <v>0</v>
      </c>
      <c r="AD891" s="52">
        <v>0</v>
      </c>
    </row>
    <row r="892" spans="1:30">
      <c r="A892" s="137"/>
      <c r="B892" s="137"/>
      <c r="C892" s="137"/>
      <c r="D892" s="137"/>
      <c r="E892" s="51" t="s">
        <v>204</v>
      </c>
      <c r="F892" s="52">
        <f t="shared" si="37"/>
        <v>2699.7000000000003</v>
      </c>
      <c r="G892" s="52">
        <f t="shared" si="39"/>
        <v>2289.9</v>
      </c>
      <c r="H892" s="52">
        <f t="shared" si="39"/>
        <v>0</v>
      </c>
      <c r="I892" s="52">
        <f t="shared" si="39"/>
        <v>2289.9</v>
      </c>
      <c r="J892" s="52">
        <f t="shared" si="39"/>
        <v>272.3</v>
      </c>
      <c r="K892" s="52">
        <f t="shared" si="39"/>
        <v>137.5</v>
      </c>
      <c r="L892" s="52">
        <f t="shared" si="39"/>
        <v>0</v>
      </c>
      <c r="M892" s="52">
        <v>0</v>
      </c>
      <c r="N892" s="52">
        <v>0</v>
      </c>
      <c r="O892" s="52">
        <v>0</v>
      </c>
      <c r="P892" s="52">
        <v>272.3</v>
      </c>
      <c r="Q892" s="52">
        <v>137.5</v>
      </c>
      <c r="R892" s="52">
        <v>0</v>
      </c>
      <c r="S892" s="52">
        <v>0</v>
      </c>
      <c r="T892" s="52">
        <v>0</v>
      </c>
      <c r="U892" s="52">
        <v>0</v>
      </c>
      <c r="V892" s="52">
        <v>0</v>
      </c>
      <c r="W892" s="52">
        <v>0</v>
      </c>
      <c r="X892" s="52">
        <v>0</v>
      </c>
      <c r="Y892" s="52">
        <v>2289.9</v>
      </c>
      <c r="Z892" s="52">
        <v>0</v>
      </c>
      <c r="AA892" s="52">
        <v>2289.9</v>
      </c>
      <c r="AB892" s="52">
        <v>0</v>
      </c>
      <c r="AC892" s="52">
        <v>0</v>
      </c>
      <c r="AD892" s="52">
        <v>0</v>
      </c>
    </row>
    <row r="893" spans="1:30">
      <c r="A893" s="137"/>
      <c r="B893" s="137"/>
      <c r="C893" s="137"/>
      <c r="D893" s="137"/>
      <c r="E893" s="51" t="s">
        <v>55</v>
      </c>
      <c r="F893" s="52">
        <f t="shared" si="37"/>
        <v>13819.2</v>
      </c>
      <c r="G893" s="52">
        <f t="shared" si="39"/>
        <v>0</v>
      </c>
      <c r="H893" s="52">
        <f t="shared" si="39"/>
        <v>0</v>
      </c>
      <c r="I893" s="52">
        <f t="shared" si="39"/>
        <v>0</v>
      </c>
      <c r="J893" s="52">
        <f t="shared" si="39"/>
        <v>9182.7000000000007</v>
      </c>
      <c r="K893" s="52">
        <f t="shared" si="39"/>
        <v>4636.5</v>
      </c>
      <c r="L893" s="52">
        <f t="shared" si="39"/>
        <v>0</v>
      </c>
      <c r="M893" s="52">
        <v>0</v>
      </c>
      <c r="N893" s="52">
        <v>0</v>
      </c>
      <c r="O893" s="52">
        <v>0</v>
      </c>
      <c r="P893" s="52">
        <v>9182.7000000000007</v>
      </c>
      <c r="Q893" s="52">
        <v>4636.5</v>
      </c>
      <c r="R893" s="52">
        <v>0</v>
      </c>
      <c r="S893" s="52">
        <v>0</v>
      </c>
      <c r="T893" s="52">
        <v>0</v>
      </c>
      <c r="U893" s="52">
        <v>0</v>
      </c>
      <c r="V893" s="52">
        <v>0</v>
      </c>
      <c r="W893" s="52">
        <v>0</v>
      </c>
      <c r="X893" s="52">
        <v>0</v>
      </c>
      <c r="Y893" s="52">
        <v>0</v>
      </c>
      <c r="Z893" s="52">
        <v>0</v>
      </c>
      <c r="AA893" s="52">
        <v>0</v>
      </c>
      <c r="AB893" s="52">
        <v>0</v>
      </c>
      <c r="AC893" s="52">
        <v>0</v>
      </c>
      <c r="AD893" s="52">
        <v>0</v>
      </c>
    </row>
    <row r="894" spans="1:30">
      <c r="A894" s="137"/>
      <c r="B894" s="137"/>
      <c r="C894" s="137"/>
      <c r="D894" s="137" t="s">
        <v>154</v>
      </c>
      <c r="E894" s="51" t="s">
        <v>58</v>
      </c>
      <c r="F894" s="52">
        <f t="shared" si="37"/>
        <v>5316.9</v>
      </c>
      <c r="G894" s="52">
        <f t="shared" si="39"/>
        <v>0</v>
      </c>
      <c r="H894" s="52">
        <f t="shared" si="39"/>
        <v>0</v>
      </c>
      <c r="I894" s="52">
        <f t="shared" si="39"/>
        <v>0</v>
      </c>
      <c r="J894" s="52">
        <f t="shared" si="39"/>
        <v>3137.4</v>
      </c>
      <c r="K894" s="52">
        <f t="shared" si="39"/>
        <v>2179.5</v>
      </c>
      <c r="L894" s="52">
        <f t="shared" si="39"/>
        <v>0</v>
      </c>
      <c r="M894" s="52">
        <v>0</v>
      </c>
      <c r="N894" s="52">
        <v>0</v>
      </c>
      <c r="O894" s="52">
        <v>0</v>
      </c>
      <c r="P894" s="52">
        <v>3137.4</v>
      </c>
      <c r="Q894" s="52">
        <v>2179.5</v>
      </c>
      <c r="R894" s="52">
        <v>0</v>
      </c>
      <c r="S894" s="52">
        <v>0</v>
      </c>
      <c r="T894" s="52">
        <v>0</v>
      </c>
      <c r="U894" s="52">
        <v>0</v>
      </c>
      <c r="V894" s="52">
        <v>0</v>
      </c>
      <c r="W894" s="52">
        <v>0</v>
      </c>
      <c r="X894" s="52">
        <v>0</v>
      </c>
      <c r="Y894" s="52">
        <v>0</v>
      </c>
      <c r="Z894" s="52">
        <v>0</v>
      </c>
      <c r="AA894" s="52">
        <v>0</v>
      </c>
      <c r="AB894" s="52">
        <v>0</v>
      </c>
      <c r="AC894" s="52">
        <v>0</v>
      </c>
      <c r="AD894" s="52">
        <v>0</v>
      </c>
    </row>
    <row r="895" spans="1:30">
      <c r="A895" s="137"/>
      <c r="B895" s="137"/>
      <c r="C895" s="137"/>
      <c r="D895" s="137"/>
      <c r="E895" s="51" t="s">
        <v>205</v>
      </c>
      <c r="F895" s="52">
        <f t="shared" si="37"/>
        <v>1637.9</v>
      </c>
      <c r="G895" s="52">
        <f t="shared" si="39"/>
        <v>0</v>
      </c>
      <c r="H895" s="52">
        <f t="shared" si="39"/>
        <v>0</v>
      </c>
      <c r="I895" s="52">
        <f t="shared" si="39"/>
        <v>0</v>
      </c>
      <c r="J895" s="52">
        <f t="shared" si="39"/>
        <v>1088.4000000000001</v>
      </c>
      <c r="K895" s="52">
        <f t="shared" si="39"/>
        <v>549.5</v>
      </c>
      <c r="L895" s="52">
        <f t="shared" si="39"/>
        <v>0</v>
      </c>
      <c r="M895" s="52">
        <v>0</v>
      </c>
      <c r="N895" s="52">
        <v>0</v>
      </c>
      <c r="O895" s="52">
        <v>0</v>
      </c>
      <c r="P895" s="52">
        <v>1088.4000000000001</v>
      </c>
      <c r="Q895" s="52">
        <v>549.5</v>
      </c>
      <c r="R895" s="52">
        <v>0</v>
      </c>
      <c r="S895" s="52">
        <v>0</v>
      </c>
      <c r="T895" s="52">
        <v>0</v>
      </c>
      <c r="U895" s="52">
        <v>0</v>
      </c>
      <c r="V895" s="52">
        <v>0</v>
      </c>
      <c r="W895" s="52">
        <v>0</v>
      </c>
      <c r="X895" s="52">
        <v>0</v>
      </c>
      <c r="Y895" s="52">
        <v>0</v>
      </c>
      <c r="Z895" s="52">
        <v>0</v>
      </c>
      <c r="AA895" s="52">
        <v>0</v>
      </c>
      <c r="AB895" s="52">
        <v>0</v>
      </c>
      <c r="AC895" s="52">
        <v>0</v>
      </c>
      <c r="AD895" s="52">
        <v>0</v>
      </c>
    </row>
    <row r="896" spans="1:30">
      <c r="A896" s="137"/>
      <c r="B896" s="137"/>
      <c r="C896" s="137"/>
      <c r="D896" s="137"/>
      <c r="E896" s="51" t="s">
        <v>206</v>
      </c>
      <c r="F896" s="52">
        <f t="shared" si="37"/>
        <v>1514.1</v>
      </c>
      <c r="G896" s="52">
        <f t="shared" si="39"/>
        <v>0</v>
      </c>
      <c r="H896" s="52">
        <f t="shared" si="39"/>
        <v>0</v>
      </c>
      <c r="I896" s="52">
        <f t="shared" si="39"/>
        <v>0</v>
      </c>
      <c r="J896" s="52">
        <f t="shared" si="39"/>
        <v>1006.1</v>
      </c>
      <c r="K896" s="52">
        <f t="shared" si="39"/>
        <v>508</v>
      </c>
      <c r="L896" s="52">
        <f t="shared" si="39"/>
        <v>0</v>
      </c>
      <c r="M896" s="52">
        <v>0</v>
      </c>
      <c r="N896" s="52">
        <v>0</v>
      </c>
      <c r="O896" s="52">
        <v>0</v>
      </c>
      <c r="P896" s="52">
        <v>1006.1</v>
      </c>
      <c r="Q896" s="52">
        <v>508</v>
      </c>
      <c r="R896" s="52">
        <v>0</v>
      </c>
      <c r="S896" s="52">
        <v>0</v>
      </c>
      <c r="T896" s="52">
        <v>0</v>
      </c>
      <c r="U896" s="52">
        <v>0</v>
      </c>
      <c r="V896" s="52">
        <v>0</v>
      </c>
      <c r="W896" s="52">
        <v>0</v>
      </c>
      <c r="X896" s="52">
        <v>0</v>
      </c>
      <c r="Y896" s="52">
        <v>0</v>
      </c>
      <c r="Z896" s="52">
        <v>0</v>
      </c>
      <c r="AA896" s="52">
        <v>0</v>
      </c>
      <c r="AB896" s="52">
        <v>0</v>
      </c>
      <c r="AC896" s="52">
        <v>0</v>
      </c>
      <c r="AD896" s="52">
        <v>0</v>
      </c>
    </row>
    <row r="897" spans="1:30">
      <c r="A897" s="137"/>
      <c r="B897" s="137"/>
      <c r="C897" s="137"/>
      <c r="D897" s="137"/>
      <c r="E897" s="51" t="s">
        <v>207</v>
      </c>
      <c r="F897" s="52">
        <f t="shared" si="37"/>
        <v>734.3</v>
      </c>
      <c r="G897" s="52">
        <f t="shared" si="39"/>
        <v>0</v>
      </c>
      <c r="H897" s="52">
        <f t="shared" si="39"/>
        <v>0</v>
      </c>
      <c r="I897" s="52">
        <f t="shared" si="39"/>
        <v>0</v>
      </c>
      <c r="J897" s="52">
        <f t="shared" si="39"/>
        <v>92.3</v>
      </c>
      <c r="K897" s="52">
        <f t="shared" si="39"/>
        <v>642</v>
      </c>
      <c r="L897" s="52">
        <f t="shared" si="39"/>
        <v>0</v>
      </c>
      <c r="M897" s="52">
        <v>0</v>
      </c>
      <c r="N897" s="52">
        <v>0</v>
      </c>
      <c r="O897" s="52">
        <v>0</v>
      </c>
      <c r="P897" s="52">
        <v>92.3</v>
      </c>
      <c r="Q897" s="52">
        <v>642</v>
      </c>
      <c r="R897" s="52">
        <v>0</v>
      </c>
      <c r="S897" s="52">
        <v>0</v>
      </c>
      <c r="T897" s="52">
        <v>0</v>
      </c>
      <c r="U897" s="52">
        <v>0</v>
      </c>
      <c r="V897" s="52">
        <v>0</v>
      </c>
      <c r="W897" s="52">
        <v>0</v>
      </c>
      <c r="X897" s="52">
        <v>0</v>
      </c>
      <c r="Y897" s="52">
        <v>0</v>
      </c>
      <c r="Z897" s="52">
        <v>0</v>
      </c>
      <c r="AA897" s="52">
        <v>0</v>
      </c>
      <c r="AB897" s="52">
        <v>0</v>
      </c>
      <c r="AC897" s="52">
        <v>0</v>
      </c>
      <c r="AD897" s="52">
        <v>0</v>
      </c>
    </row>
    <row r="898" spans="1:30" ht="31.2">
      <c r="A898" s="137"/>
      <c r="B898" s="137"/>
      <c r="C898" s="137"/>
      <c r="D898" s="137"/>
      <c r="E898" s="51" t="s">
        <v>208</v>
      </c>
      <c r="F898" s="52">
        <f t="shared" ref="F898:F961" si="40">SUM(H898:L898)</f>
        <v>100.19999999999999</v>
      </c>
      <c r="G898" s="52">
        <f t="shared" si="39"/>
        <v>0</v>
      </c>
      <c r="H898" s="52">
        <f t="shared" si="39"/>
        <v>0</v>
      </c>
      <c r="I898" s="52">
        <f t="shared" si="39"/>
        <v>0</v>
      </c>
      <c r="J898" s="52">
        <f t="shared" si="39"/>
        <v>66.599999999999994</v>
      </c>
      <c r="K898" s="52">
        <f t="shared" si="39"/>
        <v>33.6</v>
      </c>
      <c r="L898" s="52">
        <f t="shared" si="39"/>
        <v>0</v>
      </c>
      <c r="M898" s="52">
        <v>0</v>
      </c>
      <c r="N898" s="52">
        <v>0</v>
      </c>
      <c r="O898" s="52">
        <v>0</v>
      </c>
      <c r="P898" s="52">
        <v>66.599999999999994</v>
      </c>
      <c r="Q898" s="52">
        <v>33.6</v>
      </c>
      <c r="R898" s="52">
        <v>0</v>
      </c>
      <c r="S898" s="52">
        <v>0</v>
      </c>
      <c r="T898" s="52">
        <v>0</v>
      </c>
      <c r="U898" s="52">
        <v>0</v>
      </c>
      <c r="V898" s="52">
        <v>0</v>
      </c>
      <c r="W898" s="52">
        <v>0</v>
      </c>
      <c r="X898" s="52">
        <v>0</v>
      </c>
      <c r="Y898" s="52">
        <v>0</v>
      </c>
      <c r="Z898" s="52">
        <v>0</v>
      </c>
      <c r="AA898" s="52">
        <v>0</v>
      </c>
      <c r="AB898" s="52">
        <v>0</v>
      </c>
      <c r="AC898" s="52">
        <v>0</v>
      </c>
      <c r="AD898" s="52">
        <v>0</v>
      </c>
    </row>
    <row r="899" spans="1:30">
      <c r="A899" s="137"/>
      <c r="B899" s="137"/>
      <c r="C899" s="137"/>
      <c r="D899" s="137"/>
      <c r="E899" s="51" t="s">
        <v>209</v>
      </c>
      <c r="F899" s="52">
        <f t="shared" si="40"/>
        <v>0</v>
      </c>
      <c r="G899" s="52">
        <f t="shared" si="39"/>
        <v>0</v>
      </c>
      <c r="H899" s="52">
        <f t="shared" si="39"/>
        <v>0</v>
      </c>
      <c r="I899" s="52">
        <f t="shared" si="39"/>
        <v>0</v>
      </c>
      <c r="J899" s="52">
        <f t="shared" si="39"/>
        <v>0</v>
      </c>
      <c r="K899" s="52">
        <f t="shared" si="39"/>
        <v>0</v>
      </c>
      <c r="L899" s="52">
        <f t="shared" si="39"/>
        <v>0</v>
      </c>
      <c r="M899" s="52">
        <v>0</v>
      </c>
      <c r="N899" s="52">
        <v>0</v>
      </c>
      <c r="O899" s="52">
        <v>0</v>
      </c>
      <c r="P899" s="52">
        <v>0</v>
      </c>
      <c r="Q899" s="52">
        <v>0</v>
      </c>
      <c r="R899" s="52">
        <v>0</v>
      </c>
      <c r="S899" s="52">
        <v>0</v>
      </c>
      <c r="T899" s="52">
        <v>0</v>
      </c>
      <c r="U899" s="52">
        <v>0</v>
      </c>
      <c r="V899" s="52">
        <v>0</v>
      </c>
      <c r="W899" s="52">
        <v>0</v>
      </c>
      <c r="X899" s="52">
        <v>0</v>
      </c>
      <c r="Y899" s="52">
        <v>0</v>
      </c>
      <c r="Z899" s="52">
        <v>0</v>
      </c>
      <c r="AA899" s="52">
        <v>0</v>
      </c>
      <c r="AB899" s="52">
        <v>0</v>
      </c>
      <c r="AC899" s="52">
        <v>0</v>
      </c>
      <c r="AD899" s="52">
        <v>0</v>
      </c>
    </row>
    <row r="900" spans="1:30">
      <c r="A900" s="137"/>
      <c r="B900" s="137"/>
      <c r="C900" s="137"/>
      <c r="D900" s="137"/>
      <c r="E900" s="51" t="s">
        <v>55</v>
      </c>
      <c r="F900" s="52">
        <f t="shared" si="40"/>
        <v>1330.4</v>
      </c>
      <c r="G900" s="52">
        <f t="shared" si="39"/>
        <v>0</v>
      </c>
      <c r="H900" s="52">
        <f t="shared" si="39"/>
        <v>0</v>
      </c>
      <c r="I900" s="52">
        <f t="shared" si="39"/>
        <v>0</v>
      </c>
      <c r="J900" s="52">
        <f t="shared" si="39"/>
        <v>884</v>
      </c>
      <c r="K900" s="52">
        <f t="shared" si="39"/>
        <v>446.4</v>
      </c>
      <c r="L900" s="52">
        <f t="shared" si="39"/>
        <v>0</v>
      </c>
      <c r="M900" s="52">
        <v>0</v>
      </c>
      <c r="N900" s="52">
        <v>0</v>
      </c>
      <c r="O900" s="52">
        <v>0</v>
      </c>
      <c r="P900" s="52">
        <v>884</v>
      </c>
      <c r="Q900" s="52">
        <v>446.4</v>
      </c>
      <c r="R900" s="52">
        <v>0</v>
      </c>
      <c r="S900" s="52">
        <v>0</v>
      </c>
      <c r="T900" s="52">
        <v>0</v>
      </c>
      <c r="U900" s="52">
        <v>0</v>
      </c>
      <c r="V900" s="52">
        <v>0</v>
      </c>
      <c r="W900" s="52">
        <v>0</v>
      </c>
      <c r="X900" s="52">
        <v>0</v>
      </c>
      <c r="Y900" s="52">
        <v>0</v>
      </c>
      <c r="Z900" s="52">
        <v>0</v>
      </c>
      <c r="AA900" s="52">
        <v>0</v>
      </c>
      <c r="AB900" s="52">
        <v>0</v>
      </c>
      <c r="AC900" s="52">
        <v>0</v>
      </c>
      <c r="AD900" s="52">
        <v>0</v>
      </c>
    </row>
    <row r="901" spans="1:30" ht="62.4">
      <c r="A901" s="137"/>
      <c r="B901" s="137"/>
      <c r="C901" s="137"/>
      <c r="D901" s="51" t="s">
        <v>210</v>
      </c>
      <c r="E901" s="51" t="s">
        <v>233</v>
      </c>
      <c r="F901" s="52">
        <f t="shared" si="40"/>
        <v>587.40000000000009</v>
      </c>
      <c r="G901" s="52">
        <f t="shared" si="39"/>
        <v>548.1</v>
      </c>
      <c r="H901" s="52">
        <f t="shared" si="39"/>
        <v>548.1</v>
      </c>
      <c r="I901" s="52">
        <f t="shared" si="39"/>
        <v>0</v>
      </c>
      <c r="J901" s="52">
        <f t="shared" si="39"/>
        <v>26.1</v>
      </c>
      <c r="K901" s="52">
        <f t="shared" si="39"/>
        <v>13.2</v>
      </c>
      <c r="L901" s="52">
        <f t="shared" si="39"/>
        <v>0</v>
      </c>
      <c r="M901" s="52">
        <v>0</v>
      </c>
      <c r="N901" s="52">
        <v>0</v>
      </c>
      <c r="O901" s="52">
        <v>0</v>
      </c>
      <c r="P901" s="52">
        <v>26.1</v>
      </c>
      <c r="Q901" s="52">
        <v>13.2</v>
      </c>
      <c r="R901" s="52">
        <v>0</v>
      </c>
      <c r="S901" s="52">
        <v>0</v>
      </c>
      <c r="T901" s="52">
        <v>0</v>
      </c>
      <c r="U901" s="52">
        <v>0</v>
      </c>
      <c r="V901" s="52">
        <v>0</v>
      </c>
      <c r="W901" s="52">
        <v>0</v>
      </c>
      <c r="X901" s="52">
        <v>0</v>
      </c>
      <c r="Y901" s="52">
        <v>548.1</v>
      </c>
      <c r="Z901" s="52">
        <v>548.1</v>
      </c>
      <c r="AA901" s="52">
        <v>0</v>
      </c>
      <c r="AB901" s="52">
        <v>0</v>
      </c>
      <c r="AC901" s="52">
        <v>0</v>
      </c>
      <c r="AD901" s="52">
        <v>0</v>
      </c>
    </row>
    <row r="902" spans="1:30">
      <c r="A902" s="137"/>
      <c r="B902" s="137"/>
      <c r="C902" s="137"/>
      <c r="D902" s="137" t="s">
        <v>211</v>
      </c>
      <c r="E902" s="137" t="s">
        <v>197</v>
      </c>
      <c r="F902" s="52">
        <f t="shared" si="40"/>
        <v>0</v>
      </c>
      <c r="G902" s="52">
        <f t="shared" si="39"/>
        <v>0</v>
      </c>
      <c r="H902" s="52">
        <f t="shared" si="39"/>
        <v>0</v>
      </c>
      <c r="I902" s="52">
        <f t="shared" si="39"/>
        <v>0</v>
      </c>
      <c r="J902" s="52">
        <f t="shared" si="39"/>
        <v>0</v>
      </c>
      <c r="K902" s="52">
        <f t="shared" si="39"/>
        <v>0</v>
      </c>
      <c r="L902" s="52">
        <f t="shared" si="39"/>
        <v>0</v>
      </c>
      <c r="M902" s="52">
        <v>0</v>
      </c>
      <c r="N902" s="52">
        <v>0</v>
      </c>
      <c r="O902" s="52">
        <v>0</v>
      </c>
      <c r="P902" s="52">
        <v>0</v>
      </c>
      <c r="Q902" s="52">
        <v>0</v>
      </c>
      <c r="R902" s="52">
        <v>0</v>
      </c>
      <c r="S902" s="52">
        <v>0</v>
      </c>
      <c r="T902" s="52">
        <v>0</v>
      </c>
      <c r="U902" s="52">
        <v>0</v>
      </c>
      <c r="V902" s="52">
        <v>0</v>
      </c>
      <c r="W902" s="52">
        <v>0</v>
      </c>
      <c r="X902" s="52">
        <v>0</v>
      </c>
      <c r="Y902" s="52">
        <v>0</v>
      </c>
      <c r="Z902" s="52">
        <v>0</v>
      </c>
      <c r="AA902" s="52">
        <v>0</v>
      </c>
      <c r="AB902" s="52">
        <v>0</v>
      </c>
      <c r="AC902" s="52">
        <v>0</v>
      </c>
      <c r="AD902" s="52">
        <v>0</v>
      </c>
    </row>
    <row r="903" spans="1:30">
      <c r="A903" s="137"/>
      <c r="B903" s="137"/>
      <c r="C903" s="137" t="s">
        <v>212</v>
      </c>
      <c r="D903" s="137" t="s">
        <v>58</v>
      </c>
      <c r="E903" s="137" t="s">
        <v>197</v>
      </c>
      <c r="F903" s="52">
        <f t="shared" si="40"/>
        <v>44218.7</v>
      </c>
      <c r="G903" s="52">
        <f t="shared" si="39"/>
        <v>44218.7</v>
      </c>
      <c r="H903" s="52">
        <f t="shared" si="39"/>
        <v>44218.7</v>
      </c>
      <c r="I903" s="52">
        <f t="shared" si="39"/>
        <v>0</v>
      </c>
      <c r="J903" s="52">
        <f t="shared" si="39"/>
        <v>0</v>
      </c>
      <c r="K903" s="52">
        <f t="shared" si="39"/>
        <v>0</v>
      </c>
      <c r="L903" s="52">
        <f t="shared" si="39"/>
        <v>0</v>
      </c>
      <c r="M903" s="52">
        <v>1</v>
      </c>
      <c r="N903" s="52">
        <v>1</v>
      </c>
      <c r="O903" s="52">
        <v>0</v>
      </c>
      <c r="P903" s="52">
        <v>0</v>
      </c>
      <c r="Q903" s="52">
        <v>0</v>
      </c>
      <c r="R903" s="52">
        <v>0</v>
      </c>
      <c r="S903" s="52">
        <v>0</v>
      </c>
      <c r="T903" s="52">
        <v>0</v>
      </c>
      <c r="U903" s="52">
        <v>0</v>
      </c>
      <c r="V903" s="52">
        <v>0</v>
      </c>
      <c r="W903" s="52">
        <v>0</v>
      </c>
      <c r="X903" s="52">
        <v>0</v>
      </c>
      <c r="Y903" s="52">
        <v>44217.7</v>
      </c>
      <c r="Z903" s="52">
        <v>44217.7</v>
      </c>
      <c r="AA903" s="52">
        <v>0</v>
      </c>
      <c r="AB903" s="52">
        <v>0</v>
      </c>
      <c r="AC903" s="52">
        <v>0</v>
      </c>
      <c r="AD903" s="52">
        <v>0</v>
      </c>
    </row>
    <row r="904" spans="1:30">
      <c r="A904" s="137"/>
      <c r="B904" s="137"/>
      <c r="C904" s="137"/>
      <c r="D904" s="137" t="s">
        <v>199</v>
      </c>
      <c r="E904" s="51" t="s">
        <v>213</v>
      </c>
      <c r="F904" s="52">
        <f t="shared" si="40"/>
        <v>11</v>
      </c>
      <c r="G904" s="52">
        <f t="shared" si="39"/>
        <v>11</v>
      </c>
      <c r="H904" s="52">
        <f t="shared" si="39"/>
        <v>11</v>
      </c>
      <c r="I904" s="52">
        <f t="shared" si="39"/>
        <v>0</v>
      </c>
      <c r="J904" s="52">
        <f t="shared" si="39"/>
        <v>0</v>
      </c>
      <c r="K904" s="52">
        <f t="shared" si="39"/>
        <v>0</v>
      </c>
      <c r="L904" s="52">
        <f t="shared" si="39"/>
        <v>0</v>
      </c>
      <c r="M904" s="52">
        <v>0</v>
      </c>
      <c r="N904" s="52">
        <v>0</v>
      </c>
      <c r="O904" s="52">
        <v>0</v>
      </c>
      <c r="P904" s="52">
        <v>0</v>
      </c>
      <c r="Q904" s="52">
        <v>0</v>
      </c>
      <c r="R904" s="52">
        <v>0</v>
      </c>
      <c r="S904" s="52">
        <v>0</v>
      </c>
      <c r="T904" s="52">
        <v>0</v>
      </c>
      <c r="U904" s="52">
        <v>0</v>
      </c>
      <c r="V904" s="52">
        <v>0</v>
      </c>
      <c r="W904" s="52">
        <v>0</v>
      </c>
      <c r="X904" s="52">
        <v>0</v>
      </c>
      <c r="Y904" s="52">
        <v>11</v>
      </c>
      <c r="Z904" s="52">
        <v>11</v>
      </c>
      <c r="AA904" s="52">
        <v>0</v>
      </c>
      <c r="AB904" s="52">
        <v>0</v>
      </c>
      <c r="AC904" s="52">
        <v>0</v>
      </c>
      <c r="AD904" s="52">
        <v>0</v>
      </c>
    </row>
    <row r="905" spans="1:30">
      <c r="A905" s="137"/>
      <c r="B905" s="137"/>
      <c r="C905" s="137"/>
      <c r="D905" s="137"/>
      <c r="E905" s="51" t="s">
        <v>55</v>
      </c>
      <c r="F905" s="52">
        <f t="shared" si="40"/>
        <v>16662.8</v>
      </c>
      <c r="G905" s="52">
        <f t="shared" si="39"/>
        <v>16662.8</v>
      </c>
      <c r="H905" s="52">
        <f t="shared" si="39"/>
        <v>16662.8</v>
      </c>
      <c r="I905" s="52">
        <f t="shared" si="39"/>
        <v>0</v>
      </c>
      <c r="J905" s="52">
        <f t="shared" ref="G905:L947" si="41">SUM(P905,V905,AB905)</f>
        <v>0</v>
      </c>
      <c r="K905" s="52">
        <f t="shared" si="41"/>
        <v>0</v>
      </c>
      <c r="L905" s="52">
        <f t="shared" si="41"/>
        <v>0</v>
      </c>
      <c r="M905" s="52">
        <v>0</v>
      </c>
      <c r="N905" s="52">
        <v>0</v>
      </c>
      <c r="O905" s="52">
        <v>0</v>
      </c>
      <c r="P905" s="52">
        <v>0</v>
      </c>
      <c r="Q905" s="52">
        <v>0</v>
      </c>
      <c r="R905" s="52">
        <v>0</v>
      </c>
      <c r="S905" s="52">
        <v>0</v>
      </c>
      <c r="T905" s="52">
        <v>0</v>
      </c>
      <c r="U905" s="52">
        <v>0</v>
      </c>
      <c r="V905" s="52">
        <v>0</v>
      </c>
      <c r="W905" s="52">
        <v>0</v>
      </c>
      <c r="X905" s="52">
        <v>0</v>
      </c>
      <c r="Y905" s="52">
        <v>16662.8</v>
      </c>
      <c r="Z905" s="52">
        <v>16662.8</v>
      </c>
      <c r="AA905" s="52">
        <v>0</v>
      </c>
      <c r="AB905" s="52">
        <v>0</v>
      </c>
      <c r="AC905" s="52">
        <v>0</v>
      </c>
      <c r="AD905" s="52">
        <v>0</v>
      </c>
    </row>
    <row r="906" spans="1:30">
      <c r="A906" s="137"/>
      <c r="B906" s="137"/>
      <c r="C906" s="137"/>
      <c r="D906" s="137" t="s">
        <v>112</v>
      </c>
      <c r="E906" s="137" t="s">
        <v>197</v>
      </c>
      <c r="F906" s="52">
        <f t="shared" si="40"/>
        <v>363</v>
      </c>
      <c r="G906" s="52">
        <f t="shared" si="41"/>
        <v>363</v>
      </c>
      <c r="H906" s="52">
        <f t="shared" si="41"/>
        <v>363</v>
      </c>
      <c r="I906" s="52">
        <f t="shared" si="41"/>
        <v>0</v>
      </c>
      <c r="J906" s="52">
        <f t="shared" si="41"/>
        <v>0</v>
      </c>
      <c r="K906" s="52">
        <f t="shared" si="41"/>
        <v>0</v>
      </c>
      <c r="L906" s="52">
        <f t="shared" si="41"/>
        <v>0</v>
      </c>
      <c r="M906" s="52">
        <v>0</v>
      </c>
      <c r="N906" s="52">
        <v>0</v>
      </c>
      <c r="O906" s="52">
        <v>0</v>
      </c>
      <c r="P906" s="52">
        <v>0</v>
      </c>
      <c r="Q906" s="52">
        <v>0</v>
      </c>
      <c r="R906" s="52">
        <v>0</v>
      </c>
      <c r="S906" s="52">
        <v>0</v>
      </c>
      <c r="T906" s="52">
        <v>0</v>
      </c>
      <c r="U906" s="52">
        <v>0</v>
      </c>
      <c r="V906" s="52">
        <v>0</v>
      </c>
      <c r="W906" s="52">
        <v>0</v>
      </c>
      <c r="X906" s="52">
        <v>0</v>
      </c>
      <c r="Y906" s="52">
        <v>363</v>
      </c>
      <c r="Z906" s="52">
        <v>363</v>
      </c>
      <c r="AA906" s="52">
        <v>0</v>
      </c>
      <c r="AB906" s="52">
        <v>0</v>
      </c>
      <c r="AC906" s="52">
        <v>0</v>
      </c>
      <c r="AD906" s="52">
        <v>0</v>
      </c>
    </row>
    <row r="907" spans="1:30">
      <c r="A907" s="137"/>
      <c r="B907" s="137"/>
      <c r="C907" s="137"/>
      <c r="D907" s="137" t="s">
        <v>194</v>
      </c>
      <c r="E907" s="137" t="s">
        <v>197</v>
      </c>
      <c r="F907" s="52">
        <f t="shared" si="40"/>
        <v>715.2</v>
      </c>
      <c r="G907" s="52">
        <f t="shared" si="41"/>
        <v>715.2</v>
      </c>
      <c r="H907" s="52">
        <f t="shared" si="41"/>
        <v>715.2</v>
      </c>
      <c r="I907" s="52">
        <f t="shared" si="41"/>
        <v>0</v>
      </c>
      <c r="J907" s="52">
        <f t="shared" si="41"/>
        <v>0</v>
      </c>
      <c r="K907" s="52">
        <f t="shared" si="41"/>
        <v>0</v>
      </c>
      <c r="L907" s="52">
        <f t="shared" si="41"/>
        <v>0</v>
      </c>
      <c r="M907" s="52">
        <v>0</v>
      </c>
      <c r="N907" s="52">
        <v>0</v>
      </c>
      <c r="O907" s="52">
        <v>0</v>
      </c>
      <c r="P907" s="52">
        <v>0</v>
      </c>
      <c r="Q907" s="52">
        <v>0</v>
      </c>
      <c r="R907" s="52">
        <v>0</v>
      </c>
      <c r="S907" s="52">
        <v>0</v>
      </c>
      <c r="T907" s="52">
        <v>0</v>
      </c>
      <c r="U907" s="52">
        <v>0</v>
      </c>
      <c r="V907" s="52">
        <v>0</v>
      </c>
      <c r="W907" s="52">
        <v>0</v>
      </c>
      <c r="X907" s="52">
        <v>0</v>
      </c>
      <c r="Y907" s="52">
        <v>715.2</v>
      </c>
      <c r="Z907" s="52">
        <v>715.2</v>
      </c>
      <c r="AA907" s="52">
        <v>0</v>
      </c>
      <c r="AB907" s="52">
        <v>0</v>
      </c>
      <c r="AC907" s="52">
        <v>0</v>
      </c>
      <c r="AD907" s="52">
        <v>0</v>
      </c>
    </row>
    <row r="908" spans="1:30">
      <c r="A908" s="137"/>
      <c r="B908" s="137"/>
      <c r="C908" s="137"/>
      <c r="D908" s="137" t="s">
        <v>200</v>
      </c>
      <c r="E908" s="51" t="s">
        <v>214</v>
      </c>
      <c r="F908" s="52">
        <f t="shared" si="40"/>
        <v>12835</v>
      </c>
      <c r="G908" s="52">
        <f t="shared" si="41"/>
        <v>12835</v>
      </c>
      <c r="H908" s="52">
        <f t="shared" si="41"/>
        <v>12835</v>
      </c>
      <c r="I908" s="52">
        <f t="shared" si="41"/>
        <v>0</v>
      </c>
      <c r="J908" s="52">
        <f t="shared" si="41"/>
        <v>0</v>
      </c>
      <c r="K908" s="52">
        <f t="shared" si="41"/>
        <v>0</v>
      </c>
      <c r="L908" s="52">
        <f t="shared" si="41"/>
        <v>0</v>
      </c>
      <c r="M908" s="52">
        <v>0</v>
      </c>
      <c r="N908" s="52">
        <v>0</v>
      </c>
      <c r="O908" s="52">
        <v>0</v>
      </c>
      <c r="P908" s="52">
        <v>0</v>
      </c>
      <c r="Q908" s="52">
        <v>0</v>
      </c>
      <c r="R908" s="52">
        <v>0</v>
      </c>
      <c r="S908" s="52">
        <v>0</v>
      </c>
      <c r="T908" s="52">
        <v>0</v>
      </c>
      <c r="U908" s="52">
        <v>0</v>
      </c>
      <c r="V908" s="52">
        <v>0</v>
      </c>
      <c r="W908" s="52">
        <v>0</v>
      </c>
      <c r="X908" s="52">
        <v>0</v>
      </c>
      <c r="Y908" s="52">
        <v>12835</v>
      </c>
      <c r="Z908" s="52">
        <v>12835</v>
      </c>
      <c r="AA908" s="52">
        <v>0</v>
      </c>
      <c r="AB908" s="52">
        <v>0</v>
      </c>
      <c r="AC908" s="52">
        <v>0</v>
      </c>
      <c r="AD908" s="52">
        <v>0</v>
      </c>
    </row>
    <row r="909" spans="1:30" ht="31.2">
      <c r="A909" s="137"/>
      <c r="B909" s="137"/>
      <c r="C909" s="137"/>
      <c r="D909" s="137"/>
      <c r="E909" s="51" t="s">
        <v>215</v>
      </c>
      <c r="F909" s="52">
        <f t="shared" si="40"/>
        <v>727.5</v>
      </c>
      <c r="G909" s="52">
        <f t="shared" si="41"/>
        <v>727.5</v>
      </c>
      <c r="H909" s="52">
        <f t="shared" si="41"/>
        <v>727.5</v>
      </c>
      <c r="I909" s="52">
        <f t="shared" si="41"/>
        <v>0</v>
      </c>
      <c r="J909" s="52">
        <f t="shared" si="41"/>
        <v>0</v>
      </c>
      <c r="K909" s="52">
        <f t="shared" si="41"/>
        <v>0</v>
      </c>
      <c r="L909" s="52">
        <f t="shared" si="41"/>
        <v>0</v>
      </c>
      <c r="M909" s="52">
        <v>0</v>
      </c>
      <c r="N909" s="52">
        <v>0</v>
      </c>
      <c r="O909" s="52">
        <v>0</v>
      </c>
      <c r="P909" s="52">
        <v>0</v>
      </c>
      <c r="Q909" s="52">
        <v>0</v>
      </c>
      <c r="R909" s="52">
        <v>0</v>
      </c>
      <c r="S909" s="52">
        <v>0</v>
      </c>
      <c r="T909" s="52">
        <v>0</v>
      </c>
      <c r="U909" s="52">
        <v>0</v>
      </c>
      <c r="V909" s="52">
        <v>0</v>
      </c>
      <c r="W909" s="52">
        <v>0</v>
      </c>
      <c r="X909" s="52">
        <v>0</v>
      </c>
      <c r="Y909" s="52">
        <v>727.5</v>
      </c>
      <c r="Z909" s="52">
        <v>727.5</v>
      </c>
      <c r="AA909" s="52">
        <v>0</v>
      </c>
      <c r="AB909" s="52">
        <v>0</v>
      </c>
      <c r="AC909" s="52">
        <v>0</v>
      </c>
      <c r="AD909" s="52">
        <v>0</v>
      </c>
    </row>
    <row r="910" spans="1:30">
      <c r="A910" s="137"/>
      <c r="B910" s="137"/>
      <c r="C910" s="137"/>
      <c r="D910" s="137"/>
      <c r="E910" s="51" t="s">
        <v>216</v>
      </c>
      <c r="F910" s="52">
        <f t="shared" si="40"/>
        <v>1065.0999999999999</v>
      </c>
      <c r="G910" s="52">
        <f t="shared" si="41"/>
        <v>1065.0999999999999</v>
      </c>
      <c r="H910" s="52">
        <f t="shared" si="41"/>
        <v>1065.0999999999999</v>
      </c>
      <c r="I910" s="52">
        <f t="shared" si="41"/>
        <v>0</v>
      </c>
      <c r="J910" s="52">
        <f t="shared" si="41"/>
        <v>0</v>
      </c>
      <c r="K910" s="52">
        <f t="shared" si="41"/>
        <v>0</v>
      </c>
      <c r="L910" s="52">
        <f t="shared" si="41"/>
        <v>0</v>
      </c>
      <c r="M910" s="52">
        <v>0</v>
      </c>
      <c r="N910" s="52">
        <v>0</v>
      </c>
      <c r="O910" s="52">
        <v>0</v>
      </c>
      <c r="P910" s="52">
        <v>0</v>
      </c>
      <c r="Q910" s="52">
        <v>0</v>
      </c>
      <c r="R910" s="52">
        <v>0</v>
      </c>
      <c r="S910" s="52">
        <v>0</v>
      </c>
      <c r="T910" s="52">
        <v>0</v>
      </c>
      <c r="U910" s="52">
        <v>0</v>
      </c>
      <c r="V910" s="52">
        <v>0</v>
      </c>
      <c r="W910" s="52">
        <v>0</v>
      </c>
      <c r="X910" s="52">
        <v>0</v>
      </c>
      <c r="Y910" s="52">
        <v>1065.0999999999999</v>
      </c>
      <c r="Z910" s="52">
        <v>1065.0999999999999</v>
      </c>
      <c r="AA910" s="52">
        <v>0</v>
      </c>
      <c r="AB910" s="52">
        <v>0</v>
      </c>
      <c r="AC910" s="52">
        <v>0</v>
      </c>
      <c r="AD910" s="52">
        <v>0</v>
      </c>
    </row>
    <row r="911" spans="1:30">
      <c r="A911" s="137"/>
      <c r="B911" s="137"/>
      <c r="C911" s="137"/>
      <c r="D911" s="137"/>
      <c r="E911" s="51" t="s">
        <v>55</v>
      </c>
      <c r="F911" s="52">
        <f t="shared" si="40"/>
        <v>4341.3999999999996</v>
      </c>
      <c r="G911" s="52">
        <f t="shared" si="41"/>
        <v>4341.3999999999996</v>
      </c>
      <c r="H911" s="52">
        <f t="shared" si="41"/>
        <v>4341.3999999999996</v>
      </c>
      <c r="I911" s="52">
        <f t="shared" si="41"/>
        <v>0</v>
      </c>
      <c r="J911" s="52">
        <f t="shared" si="41"/>
        <v>0</v>
      </c>
      <c r="K911" s="52">
        <f t="shared" si="41"/>
        <v>0</v>
      </c>
      <c r="L911" s="52">
        <f t="shared" si="41"/>
        <v>0</v>
      </c>
      <c r="M911" s="52">
        <v>0</v>
      </c>
      <c r="N911" s="52">
        <v>0</v>
      </c>
      <c r="O911" s="52">
        <v>0</v>
      </c>
      <c r="P911" s="52">
        <v>0</v>
      </c>
      <c r="Q911" s="52">
        <v>0</v>
      </c>
      <c r="R911" s="52">
        <v>0</v>
      </c>
      <c r="S911" s="52">
        <v>0</v>
      </c>
      <c r="T911" s="52">
        <v>0</v>
      </c>
      <c r="U911" s="52">
        <v>0</v>
      </c>
      <c r="V911" s="52">
        <v>0</v>
      </c>
      <c r="W911" s="52">
        <v>0</v>
      </c>
      <c r="X911" s="52">
        <v>0</v>
      </c>
      <c r="Y911" s="52">
        <v>4341.3999999999996</v>
      </c>
      <c r="Z911" s="52">
        <v>4341.3999999999996</v>
      </c>
      <c r="AA911" s="52">
        <v>0</v>
      </c>
      <c r="AB911" s="52">
        <v>0</v>
      </c>
      <c r="AC911" s="52">
        <v>0</v>
      </c>
      <c r="AD911" s="52">
        <v>0</v>
      </c>
    </row>
    <row r="912" spans="1:30">
      <c r="A912" s="137"/>
      <c r="B912" s="137"/>
      <c r="C912" s="137"/>
      <c r="D912" s="137" t="s">
        <v>201</v>
      </c>
      <c r="E912" s="137" t="s">
        <v>197</v>
      </c>
      <c r="F912" s="52">
        <f t="shared" si="40"/>
        <v>0</v>
      </c>
      <c r="G912" s="52">
        <f t="shared" si="41"/>
        <v>0</v>
      </c>
      <c r="H912" s="52">
        <f t="shared" si="41"/>
        <v>0</v>
      </c>
      <c r="I912" s="52">
        <f t="shared" si="41"/>
        <v>0</v>
      </c>
      <c r="J912" s="52">
        <f t="shared" si="41"/>
        <v>0</v>
      </c>
      <c r="K912" s="52">
        <f t="shared" si="41"/>
        <v>0</v>
      </c>
      <c r="L912" s="52">
        <f t="shared" si="41"/>
        <v>0</v>
      </c>
      <c r="M912" s="52">
        <v>0</v>
      </c>
      <c r="N912" s="52">
        <v>0</v>
      </c>
      <c r="O912" s="52">
        <v>0</v>
      </c>
      <c r="P912" s="52">
        <v>0</v>
      </c>
      <c r="Q912" s="52">
        <v>0</v>
      </c>
      <c r="R912" s="52">
        <v>0</v>
      </c>
      <c r="S912" s="52">
        <v>0</v>
      </c>
      <c r="T912" s="52">
        <v>0</v>
      </c>
      <c r="U912" s="52">
        <v>0</v>
      </c>
      <c r="V912" s="52">
        <v>0</v>
      </c>
      <c r="W912" s="52">
        <v>0</v>
      </c>
      <c r="X912" s="52">
        <v>0</v>
      </c>
      <c r="Y912" s="52">
        <v>0</v>
      </c>
      <c r="Z912" s="52">
        <v>0</v>
      </c>
      <c r="AA912" s="52">
        <v>0</v>
      </c>
      <c r="AB912" s="52">
        <v>0</v>
      </c>
      <c r="AC912" s="52">
        <v>0</v>
      </c>
      <c r="AD912" s="52">
        <v>0</v>
      </c>
    </row>
    <row r="913" spans="1:30">
      <c r="A913" s="137"/>
      <c r="B913" s="137"/>
      <c r="C913" s="137"/>
      <c r="D913" s="137" t="s">
        <v>217</v>
      </c>
      <c r="E913" s="137" t="s">
        <v>197</v>
      </c>
      <c r="F913" s="52">
        <f t="shared" si="40"/>
        <v>3770.9</v>
      </c>
      <c r="G913" s="52">
        <f t="shared" si="41"/>
        <v>3770.9</v>
      </c>
      <c r="H913" s="52">
        <f t="shared" si="41"/>
        <v>3770.9</v>
      </c>
      <c r="I913" s="52">
        <f t="shared" si="41"/>
        <v>0</v>
      </c>
      <c r="J913" s="52">
        <f t="shared" si="41"/>
        <v>0</v>
      </c>
      <c r="K913" s="52">
        <f t="shared" si="41"/>
        <v>0</v>
      </c>
      <c r="L913" s="52">
        <f t="shared" si="41"/>
        <v>0</v>
      </c>
      <c r="M913" s="52">
        <v>0</v>
      </c>
      <c r="N913" s="52">
        <v>0</v>
      </c>
      <c r="O913" s="52">
        <v>0</v>
      </c>
      <c r="P913" s="52">
        <v>0</v>
      </c>
      <c r="Q913" s="52">
        <v>0</v>
      </c>
      <c r="R913" s="52">
        <v>0</v>
      </c>
      <c r="S913" s="52">
        <v>0</v>
      </c>
      <c r="T913" s="52">
        <v>0</v>
      </c>
      <c r="U913" s="52">
        <v>0</v>
      </c>
      <c r="V913" s="52">
        <v>0</v>
      </c>
      <c r="W913" s="52">
        <v>0</v>
      </c>
      <c r="X913" s="52">
        <v>0</v>
      </c>
      <c r="Y913" s="52">
        <v>3770.9</v>
      </c>
      <c r="Z913" s="52">
        <v>3770.9</v>
      </c>
      <c r="AA913" s="52">
        <v>0</v>
      </c>
      <c r="AB913" s="52">
        <v>0</v>
      </c>
      <c r="AC913" s="52">
        <v>0</v>
      </c>
      <c r="AD913" s="52">
        <v>0</v>
      </c>
    </row>
    <row r="914" spans="1:30">
      <c r="A914" s="137"/>
      <c r="B914" s="137"/>
      <c r="C914" s="137"/>
      <c r="D914" s="137" t="s">
        <v>218</v>
      </c>
      <c r="E914" s="137" t="s">
        <v>197</v>
      </c>
      <c r="F914" s="52">
        <f t="shared" si="40"/>
        <v>1520</v>
      </c>
      <c r="G914" s="52">
        <f t="shared" si="41"/>
        <v>1520</v>
      </c>
      <c r="H914" s="52">
        <f t="shared" si="41"/>
        <v>1520</v>
      </c>
      <c r="I914" s="52">
        <f t="shared" si="41"/>
        <v>0</v>
      </c>
      <c r="J914" s="52">
        <f t="shared" si="41"/>
        <v>0</v>
      </c>
      <c r="K914" s="52">
        <f t="shared" si="41"/>
        <v>0</v>
      </c>
      <c r="L914" s="52">
        <f t="shared" si="41"/>
        <v>0</v>
      </c>
      <c r="M914" s="52">
        <v>0</v>
      </c>
      <c r="N914" s="52">
        <v>0</v>
      </c>
      <c r="O914" s="52">
        <v>0</v>
      </c>
      <c r="P914" s="52">
        <v>0</v>
      </c>
      <c r="Q914" s="52">
        <v>0</v>
      </c>
      <c r="R914" s="52">
        <v>0</v>
      </c>
      <c r="S914" s="52">
        <v>0</v>
      </c>
      <c r="T914" s="52">
        <v>0</v>
      </c>
      <c r="U914" s="52">
        <v>0</v>
      </c>
      <c r="V914" s="52">
        <v>0</v>
      </c>
      <c r="W914" s="52">
        <v>0</v>
      </c>
      <c r="X914" s="52">
        <v>0</v>
      </c>
      <c r="Y914" s="52">
        <v>1520</v>
      </c>
      <c r="Z914" s="52">
        <v>1520</v>
      </c>
      <c r="AA914" s="52">
        <v>0</v>
      </c>
      <c r="AB914" s="52">
        <v>0</v>
      </c>
      <c r="AC914" s="52">
        <v>0</v>
      </c>
      <c r="AD914" s="52">
        <v>0</v>
      </c>
    </row>
    <row r="915" spans="1:30">
      <c r="A915" s="137"/>
      <c r="B915" s="137"/>
      <c r="C915" s="137"/>
      <c r="D915" s="137" t="s">
        <v>202</v>
      </c>
      <c r="E915" s="137" t="s">
        <v>197</v>
      </c>
      <c r="F915" s="52">
        <f t="shared" si="40"/>
        <v>0</v>
      </c>
      <c r="G915" s="52">
        <f t="shared" si="41"/>
        <v>0</v>
      </c>
      <c r="H915" s="52">
        <f t="shared" si="41"/>
        <v>0</v>
      </c>
      <c r="I915" s="52">
        <f t="shared" si="41"/>
        <v>0</v>
      </c>
      <c r="J915" s="52">
        <f t="shared" si="41"/>
        <v>0</v>
      </c>
      <c r="K915" s="52">
        <f t="shared" si="41"/>
        <v>0</v>
      </c>
      <c r="L915" s="52">
        <f t="shared" si="41"/>
        <v>0</v>
      </c>
      <c r="M915" s="52">
        <v>0</v>
      </c>
      <c r="N915" s="52">
        <v>0</v>
      </c>
      <c r="O915" s="52">
        <v>0</v>
      </c>
      <c r="P915" s="52">
        <v>0</v>
      </c>
      <c r="Q915" s="52">
        <v>0</v>
      </c>
      <c r="R915" s="52">
        <v>0</v>
      </c>
      <c r="S915" s="52">
        <v>0</v>
      </c>
      <c r="T915" s="52">
        <v>0</v>
      </c>
      <c r="U915" s="52">
        <v>0</v>
      </c>
      <c r="V915" s="52">
        <v>0</v>
      </c>
      <c r="W915" s="52">
        <v>0</v>
      </c>
      <c r="X915" s="52">
        <v>0</v>
      </c>
      <c r="Y915" s="52">
        <v>0</v>
      </c>
      <c r="Z915" s="52">
        <v>0</v>
      </c>
      <c r="AA915" s="52">
        <v>0</v>
      </c>
      <c r="AB915" s="52">
        <v>0</v>
      </c>
      <c r="AC915" s="52">
        <v>0</v>
      </c>
      <c r="AD915" s="52">
        <v>0</v>
      </c>
    </row>
    <row r="916" spans="1:30">
      <c r="A916" s="137"/>
      <c r="B916" s="137"/>
      <c r="C916" s="137"/>
      <c r="D916" s="137" t="s">
        <v>235</v>
      </c>
      <c r="E916" s="137" t="s">
        <v>197</v>
      </c>
      <c r="F916" s="52">
        <f t="shared" si="40"/>
        <v>43.1</v>
      </c>
      <c r="G916" s="52">
        <f t="shared" si="41"/>
        <v>43.1</v>
      </c>
      <c r="H916" s="52">
        <f t="shared" si="41"/>
        <v>43.1</v>
      </c>
      <c r="I916" s="52">
        <f t="shared" si="41"/>
        <v>0</v>
      </c>
      <c r="J916" s="52">
        <f t="shared" si="41"/>
        <v>0</v>
      </c>
      <c r="K916" s="52">
        <f t="shared" si="41"/>
        <v>0</v>
      </c>
      <c r="L916" s="52">
        <f t="shared" si="41"/>
        <v>0</v>
      </c>
      <c r="M916" s="52">
        <v>0</v>
      </c>
      <c r="N916" s="52">
        <v>0</v>
      </c>
      <c r="O916" s="52">
        <v>0</v>
      </c>
      <c r="P916" s="52">
        <v>0</v>
      </c>
      <c r="Q916" s="52">
        <v>0</v>
      </c>
      <c r="R916" s="52">
        <v>0</v>
      </c>
      <c r="S916" s="52">
        <v>0</v>
      </c>
      <c r="T916" s="52">
        <v>0</v>
      </c>
      <c r="U916" s="52">
        <v>0</v>
      </c>
      <c r="V916" s="52">
        <v>0</v>
      </c>
      <c r="W916" s="52">
        <v>0</v>
      </c>
      <c r="X916" s="52">
        <v>0</v>
      </c>
      <c r="Y916" s="52">
        <v>43.1</v>
      </c>
      <c r="Z916" s="52">
        <v>43.1</v>
      </c>
      <c r="AA916" s="52">
        <v>0</v>
      </c>
      <c r="AB916" s="52">
        <v>0</v>
      </c>
      <c r="AC916" s="52">
        <v>0</v>
      </c>
      <c r="AD916" s="52">
        <v>0</v>
      </c>
    </row>
    <row r="917" spans="1:30">
      <c r="A917" s="137"/>
      <c r="B917" s="137"/>
      <c r="C917" s="137"/>
      <c r="D917" s="137" t="s">
        <v>220</v>
      </c>
      <c r="E917" s="137" t="s">
        <v>197</v>
      </c>
      <c r="F917" s="52">
        <f t="shared" si="40"/>
        <v>37.9</v>
      </c>
      <c r="G917" s="52">
        <f t="shared" si="41"/>
        <v>37.9</v>
      </c>
      <c r="H917" s="52">
        <f t="shared" si="41"/>
        <v>37.9</v>
      </c>
      <c r="I917" s="52">
        <f t="shared" si="41"/>
        <v>0</v>
      </c>
      <c r="J917" s="52">
        <f t="shared" si="41"/>
        <v>0</v>
      </c>
      <c r="K917" s="52">
        <f t="shared" si="41"/>
        <v>0</v>
      </c>
      <c r="L917" s="52">
        <f t="shared" si="41"/>
        <v>0</v>
      </c>
      <c r="M917" s="52">
        <v>0</v>
      </c>
      <c r="N917" s="52">
        <v>0</v>
      </c>
      <c r="O917" s="52">
        <v>0</v>
      </c>
      <c r="P917" s="52">
        <v>0</v>
      </c>
      <c r="Q917" s="52">
        <v>0</v>
      </c>
      <c r="R917" s="52">
        <v>0</v>
      </c>
      <c r="S917" s="52">
        <v>0</v>
      </c>
      <c r="T917" s="52">
        <v>0</v>
      </c>
      <c r="U917" s="52">
        <v>0</v>
      </c>
      <c r="V917" s="52">
        <v>0</v>
      </c>
      <c r="W917" s="52">
        <v>0</v>
      </c>
      <c r="X917" s="52">
        <v>0</v>
      </c>
      <c r="Y917" s="52">
        <v>37.9</v>
      </c>
      <c r="Z917" s="52">
        <v>37.9</v>
      </c>
      <c r="AA917" s="52">
        <v>0</v>
      </c>
      <c r="AB917" s="52">
        <v>0</v>
      </c>
      <c r="AC917" s="52">
        <v>0</v>
      </c>
      <c r="AD917" s="52">
        <v>0</v>
      </c>
    </row>
    <row r="918" spans="1:30" ht="31.2">
      <c r="A918" s="137"/>
      <c r="B918" s="137"/>
      <c r="C918" s="137"/>
      <c r="D918" s="137" t="s">
        <v>221</v>
      </c>
      <c r="E918" s="51" t="s">
        <v>222</v>
      </c>
      <c r="F918" s="52">
        <f t="shared" si="40"/>
        <v>1</v>
      </c>
      <c r="G918" s="52">
        <f t="shared" si="41"/>
        <v>1</v>
      </c>
      <c r="H918" s="52">
        <f t="shared" si="41"/>
        <v>1</v>
      </c>
      <c r="I918" s="52">
        <f t="shared" si="41"/>
        <v>0</v>
      </c>
      <c r="J918" s="52">
        <f t="shared" si="41"/>
        <v>0</v>
      </c>
      <c r="K918" s="52">
        <f t="shared" si="41"/>
        <v>0</v>
      </c>
      <c r="L918" s="52">
        <f t="shared" si="41"/>
        <v>0</v>
      </c>
      <c r="M918" s="52">
        <v>1</v>
      </c>
      <c r="N918" s="52">
        <v>1</v>
      </c>
      <c r="O918" s="52">
        <v>0</v>
      </c>
      <c r="P918" s="52">
        <v>0</v>
      </c>
      <c r="Q918" s="52">
        <v>0</v>
      </c>
      <c r="R918" s="52">
        <v>0</v>
      </c>
      <c r="S918" s="52">
        <v>0</v>
      </c>
      <c r="T918" s="52">
        <v>0</v>
      </c>
      <c r="U918" s="52">
        <v>0</v>
      </c>
      <c r="V918" s="52">
        <v>0</v>
      </c>
      <c r="W918" s="52">
        <v>0</v>
      </c>
      <c r="X918" s="52">
        <v>0</v>
      </c>
      <c r="Y918" s="52">
        <v>0</v>
      </c>
      <c r="Z918" s="52">
        <v>0</v>
      </c>
      <c r="AA918" s="52">
        <v>0</v>
      </c>
      <c r="AB918" s="52">
        <v>0</v>
      </c>
      <c r="AC918" s="52">
        <v>0</v>
      </c>
      <c r="AD918" s="52">
        <v>0</v>
      </c>
    </row>
    <row r="919" spans="1:30">
      <c r="A919" s="137"/>
      <c r="B919" s="137"/>
      <c r="C919" s="137"/>
      <c r="D919" s="137"/>
      <c r="E919" s="51" t="s">
        <v>223</v>
      </c>
      <c r="F919" s="52">
        <f t="shared" si="40"/>
        <v>0</v>
      </c>
      <c r="G919" s="52">
        <f t="shared" si="41"/>
        <v>0</v>
      </c>
      <c r="H919" s="52">
        <f t="shared" si="41"/>
        <v>0</v>
      </c>
      <c r="I919" s="52">
        <f t="shared" si="41"/>
        <v>0</v>
      </c>
      <c r="J919" s="52">
        <f t="shared" si="41"/>
        <v>0</v>
      </c>
      <c r="K919" s="52">
        <f t="shared" si="41"/>
        <v>0</v>
      </c>
      <c r="L919" s="52">
        <f t="shared" si="41"/>
        <v>0</v>
      </c>
      <c r="M919" s="52">
        <v>0</v>
      </c>
      <c r="N919" s="52">
        <v>0</v>
      </c>
      <c r="O919" s="52">
        <v>0</v>
      </c>
      <c r="P919" s="52">
        <v>0</v>
      </c>
      <c r="Q919" s="52">
        <v>0</v>
      </c>
      <c r="R919" s="52">
        <v>0</v>
      </c>
      <c r="S919" s="52">
        <v>0</v>
      </c>
      <c r="T919" s="52">
        <v>0</v>
      </c>
      <c r="U919" s="52">
        <v>0</v>
      </c>
      <c r="V919" s="52">
        <v>0</v>
      </c>
      <c r="W919" s="52">
        <v>0</v>
      </c>
      <c r="X919" s="52">
        <v>0</v>
      </c>
      <c r="Y919" s="52">
        <v>0</v>
      </c>
      <c r="Z919" s="52">
        <v>0</v>
      </c>
      <c r="AA919" s="52">
        <v>0</v>
      </c>
      <c r="AB919" s="52">
        <v>0</v>
      </c>
      <c r="AC919" s="52">
        <v>0</v>
      </c>
      <c r="AD919" s="52">
        <v>0</v>
      </c>
    </row>
    <row r="920" spans="1:30">
      <c r="A920" s="137"/>
      <c r="B920" s="137"/>
      <c r="C920" s="137"/>
      <c r="D920" s="137" t="s">
        <v>54</v>
      </c>
      <c r="E920" s="137" t="s">
        <v>197</v>
      </c>
      <c r="F920" s="52">
        <f t="shared" si="40"/>
        <v>87.4</v>
      </c>
      <c r="G920" s="52">
        <f t="shared" si="41"/>
        <v>87.4</v>
      </c>
      <c r="H920" s="52">
        <f t="shared" si="41"/>
        <v>87.4</v>
      </c>
      <c r="I920" s="52">
        <f t="shared" si="41"/>
        <v>0</v>
      </c>
      <c r="J920" s="52">
        <f t="shared" si="41"/>
        <v>0</v>
      </c>
      <c r="K920" s="52">
        <f t="shared" si="41"/>
        <v>0</v>
      </c>
      <c r="L920" s="52">
        <f t="shared" si="41"/>
        <v>0</v>
      </c>
      <c r="M920" s="52">
        <v>0</v>
      </c>
      <c r="N920" s="52">
        <v>0</v>
      </c>
      <c r="O920" s="52">
        <v>0</v>
      </c>
      <c r="P920" s="52">
        <v>0</v>
      </c>
      <c r="Q920" s="52">
        <v>0</v>
      </c>
      <c r="R920" s="52">
        <v>0</v>
      </c>
      <c r="S920" s="52">
        <v>0</v>
      </c>
      <c r="T920" s="52">
        <v>0</v>
      </c>
      <c r="U920" s="52">
        <v>0</v>
      </c>
      <c r="V920" s="52">
        <v>0</v>
      </c>
      <c r="W920" s="52">
        <v>0</v>
      </c>
      <c r="X920" s="52">
        <v>0</v>
      </c>
      <c r="Y920" s="52">
        <v>87.4</v>
      </c>
      <c r="Z920" s="52">
        <v>87.4</v>
      </c>
      <c r="AA920" s="52">
        <v>0</v>
      </c>
      <c r="AB920" s="52">
        <v>0</v>
      </c>
      <c r="AC920" s="52">
        <v>0</v>
      </c>
      <c r="AD920" s="52">
        <v>0</v>
      </c>
    </row>
    <row r="921" spans="1:30">
      <c r="A921" s="137"/>
      <c r="B921" s="137"/>
      <c r="C921" s="137"/>
      <c r="D921" s="137" t="s">
        <v>224</v>
      </c>
      <c r="E921" s="137" t="s">
        <v>197</v>
      </c>
      <c r="F921" s="52">
        <f t="shared" si="40"/>
        <v>1073.5</v>
      </c>
      <c r="G921" s="52">
        <f t="shared" si="41"/>
        <v>1073.5</v>
      </c>
      <c r="H921" s="52">
        <f t="shared" si="41"/>
        <v>1073.5</v>
      </c>
      <c r="I921" s="52">
        <f t="shared" si="41"/>
        <v>0</v>
      </c>
      <c r="J921" s="52">
        <f t="shared" si="41"/>
        <v>0</v>
      </c>
      <c r="K921" s="52">
        <f t="shared" si="41"/>
        <v>0</v>
      </c>
      <c r="L921" s="52">
        <f t="shared" si="41"/>
        <v>0</v>
      </c>
      <c r="M921" s="52">
        <v>0</v>
      </c>
      <c r="N921" s="52">
        <v>0</v>
      </c>
      <c r="O921" s="52">
        <v>0</v>
      </c>
      <c r="P921" s="52">
        <v>0</v>
      </c>
      <c r="Q921" s="52">
        <v>0</v>
      </c>
      <c r="R921" s="52">
        <v>0</v>
      </c>
      <c r="S921" s="52">
        <v>0</v>
      </c>
      <c r="T921" s="52">
        <v>0</v>
      </c>
      <c r="U921" s="52">
        <v>0</v>
      </c>
      <c r="V921" s="52">
        <v>0</v>
      </c>
      <c r="W921" s="52">
        <v>0</v>
      </c>
      <c r="X921" s="52">
        <v>0</v>
      </c>
      <c r="Y921" s="52">
        <v>1073.5</v>
      </c>
      <c r="Z921" s="52">
        <v>1073.5</v>
      </c>
      <c r="AA921" s="52">
        <v>0</v>
      </c>
      <c r="AB921" s="52">
        <v>0</v>
      </c>
      <c r="AC921" s="52">
        <v>0</v>
      </c>
      <c r="AD921" s="52">
        <v>0</v>
      </c>
    </row>
    <row r="922" spans="1:30">
      <c r="A922" s="137"/>
      <c r="B922" s="137"/>
      <c r="C922" s="137"/>
      <c r="D922" s="137" t="s">
        <v>225</v>
      </c>
      <c r="E922" s="137" t="s">
        <v>197</v>
      </c>
      <c r="F922" s="52">
        <f t="shared" si="40"/>
        <v>0</v>
      </c>
      <c r="G922" s="52">
        <f t="shared" si="41"/>
        <v>0</v>
      </c>
      <c r="H922" s="52">
        <f t="shared" si="41"/>
        <v>0</v>
      </c>
      <c r="I922" s="52">
        <f t="shared" si="41"/>
        <v>0</v>
      </c>
      <c r="J922" s="52">
        <f t="shared" si="41"/>
        <v>0</v>
      </c>
      <c r="K922" s="52">
        <f t="shared" si="41"/>
        <v>0</v>
      </c>
      <c r="L922" s="52">
        <f t="shared" si="41"/>
        <v>0</v>
      </c>
      <c r="M922" s="52">
        <v>0</v>
      </c>
      <c r="N922" s="52">
        <v>0</v>
      </c>
      <c r="O922" s="52">
        <v>0</v>
      </c>
      <c r="P922" s="52">
        <v>0</v>
      </c>
      <c r="Q922" s="52">
        <v>0</v>
      </c>
      <c r="R922" s="52">
        <v>0</v>
      </c>
      <c r="S922" s="52">
        <v>0</v>
      </c>
      <c r="T922" s="52">
        <v>0</v>
      </c>
      <c r="U922" s="52">
        <v>0</v>
      </c>
      <c r="V922" s="52">
        <v>0</v>
      </c>
      <c r="W922" s="52">
        <v>0</v>
      </c>
      <c r="X922" s="52">
        <v>0</v>
      </c>
      <c r="Y922" s="52">
        <v>0</v>
      </c>
      <c r="Z922" s="52">
        <v>0</v>
      </c>
      <c r="AA922" s="52">
        <v>0</v>
      </c>
      <c r="AB922" s="52">
        <v>0</v>
      </c>
      <c r="AC922" s="52">
        <v>0</v>
      </c>
      <c r="AD922" s="52">
        <v>0</v>
      </c>
    </row>
    <row r="923" spans="1:30">
      <c r="A923" s="137"/>
      <c r="B923" s="137"/>
      <c r="C923" s="137"/>
      <c r="D923" s="137" t="s">
        <v>55</v>
      </c>
      <c r="E923" s="137" t="s">
        <v>197</v>
      </c>
      <c r="F923" s="52">
        <f t="shared" si="40"/>
        <v>60</v>
      </c>
      <c r="G923" s="52">
        <f t="shared" si="41"/>
        <v>60</v>
      </c>
      <c r="H923" s="52">
        <f t="shared" si="41"/>
        <v>60</v>
      </c>
      <c r="I923" s="52">
        <f t="shared" si="41"/>
        <v>0</v>
      </c>
      <c r="J923" s="52">
        <f t="shared" si="41"/>
        <v>0</v>
      </c>
      <c r="K923" s="52">
        <f t="shared" si="41"/>
        <v>0</v>
      </c>
      <c r="L923" s="52">
        <f t="shared" si="41"/>
        <v>0</v>
      </c>
      <c r="M923" s="52">
        <v>0</v>
      </c>
      <c r="N923" s="52">
        <v>0</v>
      </c>
      <c r="O923" s="52">
        <v>0</v>
      </c>
      <c r="P923" s="52">
        <v>0</v>
      </c>
      <c r="Q923" s="52">
        <v>0</v>
      </c>
      <c r="R923" s="52">
        <v>0</v>
      </c>
      <c r="S923" s="52">
        <v>0</v>
      </c>
      <c r="T923" s="52">
        <v>0</v>
      </c>
      <c r="U923" s="52">
        <v>0</v>
      </c>
      <c r="V923" s="52">
        <v>0</v>
      </c>
      <c r="W923" s="52">
        <v>0</v>
      </c>
      <c r="X923" s="52">
        <v>0</v>
      </c>
      <c r="Y923" s="52">
        <v>60</v>
      </c>
      <c r="Z923" s="52">
        <v>60</v>
      </c>
      <c r="AA923" s="52">
        <v>0</v>
      </c>
      <c r="AB923" s="52">
        <v>0</v>
      </c>
      <c r="AC923" s="52">
        <v>0</v>
      </c>
      <c r="AD923" s="52">
        <v>0</v>
      </c>
    </row>
    <row r="924" spans="1:30">
      <c r="A924" s="137"/>
      <c r="B924" s="137"/>
      <c r="C924" s="137"/>
      <c r="D924" s="137" t="s">
        <v>226</v>
      </c>
      <c r="E924" s="137" t="s">
        <v>197</v>
      </c>
      <c r="F924" s="52">
        <f t="shared" si="40"/>
        <v>903.9</v>
      </c>
      <c r="G924" s="52">
        <f t="shared" si="41"/>
        <v>903.9</v>
      </c>
      <c r="H924" s="52">
        <f t="shared" si="41"/>
        <v>903.9</v>
      </c>
      <c r="I924" s="52">
        <f t="shared" si="41"/>
        <v>0</v>
      </c>
      <c r="J924" s="52">
        <f t="shared" si="41"/>
        <v>0</v>
      </c>
      <c r="K924" s="52">
        <f t="shared" si="41"/>
        <v>0</v>
      </c>
      <c r="L924" s="52">
        <f t="shared" si="41"/>
        <v>0</v>
      </c>
      <c r="M924" s="52">
        <v>0</v>
      </c>
      <c r="N924" s="52">
        <v>0</v>
      </c>
      <c r="O924" s="52">
        <v>0</v>
      </c>
      <c r="P924" s="52">
        <v>0</v>
      </c>
      <c r="Q924" s="52">
        <v>0</v>
      </c>
      <c r="R924" s="52">
        <v>0</v>
      </c>
      <c r="S924" s="52">
        <v>0</v>
      </c>
      <c r="T924" s="52">
        <v>0</v>
      </c>
      <c r="U924" s="52">
        <v>0</v>
      </c>
      <c r="V924" s="52">
        <v>0</v>
      </c>
      <c r="W924" s="52">
        <v>0</v>
      </c>
      <c r="X924" s="52">
        <v>0</v>
      </c>
      <c r="Y924" s="52">
        <v>903.9</v>
      </c>
      <c r="Z924" s="52">
        <v>903.9</v>
      </c>
      <c r="AA924" s="52">
        <v>0</v>
      </c>
      <c r="AB924" s="52">
        <v>0</v>
      </c>
      <c r="AC924" s="52">
        <v>0</v>
      </c>
      <c r="AD924" s="52">
        <v>0</v>
      </c>
    </row>
    <row r="925" spans="1:30">
      <c r="A925" s="137"/>
      <c r="B925" s="137"/>
      <c r="C925" s="137" t="s">
        <v>227</v>
      </c>
      <c r="D925" s="137" t="s">
        <v>197</v>
      </c>
      <c r="E925" s="137" t="s">
        <v>197</v>
      </c>
      <c r="F925" s="52">
        <f t="shared" si="40"/>
        <v>42815.199999999997</v>
      </c>
      <c r="G925" s="52">
        <f t="shared" si="41"/>
        <v>42815.199999999997</v>
      </c>
      <c r="H925" s="52">
        <f t="shared" si="41"/>
        <v>42815.199999999997</v>
      </c>
      <c r="I925" s="52">
        <f t="shared" si="41"/>
        <v>0</v>
      </c>
      <c r="J925" s="52">
        <f t="shared" si="41"/>
        <v>0</v>
      </c>
      <c r="K925" s="52">
        <f t="shared" si="41"/>
        <v>0</v>
      </c>
      <c r="L925" s="52">
        <f t="shared" si="41"/>
        <v>0</v>
      </c>
      <c r="M925" s="52">
        <v>10609.1</v>
      </c>
      <c r="N925" s="52">
        <v>10609.1</v>
      </c>
      <c r="O925" s="52">
        <v>0</v>
      </c>
      <c r="P925" s="52">
        <v>0</v>
      </c>
      <c r="Q925" s="52">
        <v>0</v>
      </c>
      <c r="R925" s="52">
        <v>0</v>
      </c>
      <c r="S925" s="52">
        <v>1056.4000000000001</v>
      </c>
      <c r="T925" s="52">
        <v>1056.4000000000001</v>
      </c>
      <c r="U925" s="52">
        <v>0</v>
      </c>
      <c r="V925" s="52">
        <v>0</v>
      </c>
      <c r="W925" s="52">
        <v>0</v>
      </c>
      <c r="X925" s="52">
        <v>0</v>
      </c>
      <c r="Y925" s="52">
        <v>31149.7</v>
      </c>
      <c r="Z925" s="52">
        <v>31149.7</v>
      </c>
      <c r="AA925" s="52">
        <v>0</v>
      </c>
      <c r="AB925" s="52">
        <v>0</v>
      </c>
      <c r="AC925" s="52">
        <v>0</v>
      </c>
      <c r="AD925" s="52">
        <v>0</v>
      </c>
    </row>
    <row r="926" spans="1:30">
      <c r="A926" s="137" t="s">
        <v>125</v>
      </c>
      <c r="B926" s="137" t="s">
        <v>145</v>
      </c>
      <c r="C926" s="137" t="s">
        <v>123</v>
      </c>
      <c r="D926" s="137"/>
      <c r="E926" s="137" t="s">
        <v>197</v>
      </c>
      <c r="F926" s="52">
        <f t="shared" si="40"/>
        <v>237594.39999999997</v>
      </c>
      <c r="G926" s="52">
        <f t="shared" si="41"/>
        <v>141078.6</v>
      </c>
      <c r="H926" s="52">
        <f t="shared" si="41"/>
        <v>131430.69999999998</v>
      </c>
      <c r="I926" s="52">
        <f t="shared" si="41"/>
        <v>9647.9</v>
      </c>
      <c r="J926" s="52">
        <f t="shared" si="41"/>
        <v>81886.299999999988</v>
      </c>
      <c r="K926" s="52">
        <f t="shared" si="41"/>
        <v>14629.5</v>
      </c>
      <c r="L926" s="52">
        <f t="shared" si="41"/>
        <v>0</v>
      </c>
      <c r="M926" s="52">
        <v>33063.1</v>
      </c>
      <c r="N926" s="52">
        <v>33063.1</v>
      </c>
      <c r="O926" s="52">
        <v>0</v>
      </c>
      <c r="P926" s="52">
        <v>69142.399999999994</v>
      </c>
      <c r="Q926" s="52">
        <v>14629.5</v>
      </c>
      <c r="R926" s="52">
        <v>0</v>
      </c>
      <c r="S926" s="52">
        <v>1193.2</v>
      </c>
      <c r="T926" s="52">
        <v>1193.2</v>
      </c>
      <c r="U926" s="52">
        <v>0</v>
      </c>
      <c r="V926" s="52">
        <v>0</v>
      </c>
      <c r="W926" s="52">
        <v>0</v>
      </c>
      <c r="X926" s="52">
        <v>0</v>
      </c>
      <c r="Y926" s="52">
        <v>106822.3</v>
      </c>
      <c r="Z926" s="52">
        <v>97174.399999999994</v>
      </c>
      <c r="AA926" s="52">
        <v>9647.9</v>
      </c>
      <c r="AB926" s="52">
        <v>12743.9</v>
      </c>
      <c r="AC926" s="52">
        <v>0</v>
      </c>
      <c r="AD926" s="52">
        <v>0</v>
      </c>
    </row>
    <row r="927" spans="1:30">
      <c r="A927" s="137"/>
      <c r="B927" s="137"/>
      <c r="C927" s="137" t="s">
        <v>198</v>
      </c>
      <c r="D927" s="137" t="s">
        <v>58</v>
      </c>
      <c r="E927" s="137" t="s">
        <v>197</v>
      </c>
      <c r="F927" s="52">
        <f t="shared" si="40"/>
        <v>103191.09999999999</v>
      </c>
      <c r="G927" s="52">
        <f t="shared" si="41"/>
        <v>6675.3</v>
      </c>
      <c r="H927" s="52">
        <f t="shared" si="41"/>
        <v>0</v>
      </c>
      <c r="I927" s="52">
        <f t="shared" si="41"/>
        <v>6675.3</v>
      </c>
      <c r="J927" s="52">
        <f t="shared" si="41"/>
        <v>81886.299999999988</v>
      </c>
      <c r="K927" s="52">
        <f t="shared" si="41"/>
        <v>14629.5</v>
      </c>
      <c r="L927" s="52">
        <f t="shared" si="41"/>
        <v>0</v>
      </c>
      <c r="M927" s="52">
        <v>0</v>
      </c>
      <c r="N927" s="52">
        <v>0</v>
      </c>
      <c r="O927" s="52">
        <v>0</v>
      </c>
      <c r="P927" s="52">
        <v>69142.399999999994</v>
      </c>
      <c r="Q927" s="52">
        <v>14629.5</v>
      </c>
      <c r="R927" s="52">
        <v>0</v>
      </c>
      <c r="S927" s="52">
        <v>0</v>
      </c>
      <c r="T927" s="52">
        <v>0</v>
      </c>
      <c r="U927" s="52">
        <v>0</v>
      </c>
      <c r="V927" s="52">
        <v>0</v>
      </c>
      <c r="W927" s="52">
        <v>0</v>
      </c>
      <c r="X927" s="52">
        <v>0</v>
      </c>
      <c r="Y927" s="52">
        <v>6675.3</v>
      </c>
      <c r="Z927" s="52">
        <v>0</v>
      </c>
      <c r="AA927" s="52">
        <v>6675.3</v>
      </c>
      <c r="AB927" s="52">
        <v>12743.9</v>
      </c>
      <c r="AC927" s="52">
        <v>0</v>
      </c>
      <c r="AD927" s="52">
        <v>0</v>
      </c>
    </row>
    <row r="928" spans="1:30">
      <c r="A928" s="137"/>
      <c r="B928" s="137"/>
      <c r="C928" s="137"/>
      <c r="D928" s="137" t="s">
        <v>153</v>
      </c>
      <c r="E928" s="51" t="s">
        <v>58</v>
      </c>
      <c r="F928" s="52">
        <f t="shared" si="40"/>
        <v>94336.700000000012</v>
      </c>
      <c r="G928" s="52">
        <f t="shared" si="41"/>
        <v>6675.3</v>
      </c>
      <c r="H928" s="52">
        <f t="shared" si="41"/>
        <v>0</v>
      </c>
      <c r="I928" s="52">
        <f t="shared" si="41"/>
        <v>6675.3</v>
      </c>
      <c r="J928" s="52">
        <f t="shared" si="41"/>
        <v>75058.8</v>
      </c>
      <c r="K928" s="52">
        <f t="shared" si="41"/>
        <v>12602.6</v>
      </c>
      <c r="L928" s="52">
        <f t="shared" si="41"/>
        <v>0</v>
      </c>
      <c r="M928" s="52">
        <v>0</v>
      </c>
      <c r="N928" s="52">
        <v>0</v>
      </c>
      <c r="O928" s="52">
        <v>0</v>
      </c>
      <c r="P928" s="52">
        <v>62314.9</v>
      </c>
      <c r="Q928" s="52">
        <v>12602.6</v>
      </c>
      <c r="R928" s="52">
        <v>0</v>
      </c>
      <c r="S928" s="52">
        <v>0</v>
      </c>
      <c r="T928" s="52">
        <v>0</v>
      </c>
      <c r="U928" s="52">
        <v>0</v>
      </c>
      <c r="V928" s="52">
        <v>0</v>
      </c>
      <c r="W928" s="52">
        <v>0</v>
      </c>
      <c r="X928" s="52">
        <v>0</v>
      </c>
      <c r="Y928" s="52">
        <v>6675.3</v>
      </c>
      <c r="Z928" s="52">
        <v>0</v>
      </c>
      <c r="AA928" s="52">
        <v>6675.3</v>
      </c>
      <c r="AB928" s="52">
        <v>12743.9</v>
      </c>
      <c r="AC928" s="52">
        <v>0</v>
      </c>
      <c r="AD928" s="52">
        <v>0</v>
      </c>
    </row>
    <row r="929" spans="1:30">
      <c r="A929" s="137"/>
      <c r="B929" s="137"/>
      <c r="C929" s="137"/>
      <c r="D929" s="137"/>
      <c r="E929" s="51" t="s">
        <v>199</v>
      </c>
      <c r="F929" s="52">
        <f t="shared" si="40"/>
        <v>23962.400000000001</v>
      </c>
      <c r="G929" s="52">
        <f t="shared" si="41"/>
        <v>0</v>
      </c>
      <c r="H929" s="52">
        <f t="shared" si="41"/>
        <v>0</v>
      </c>
      <c r="I929" s="52">
        <f t="shared" si="41"/>
        <v>0</v>
      </c>
      <c r="J929" s="52">
        <f t="shared" si="41"/>
        <v>19931.400000000001</v>
      </c>
      <c r="K929" s="52">
        <f t="shared" si="41"/>
        <v>4031</v>
      </c>
      <c r="L929" s="52">
        <f t="shared" si="41"/>
        <v>0</v>
      </c>
      <c r="M929" s="52">
        <v>0</v>
      </c>
      <c r="N929" s="52">
        <v>0</v>
      </c>
      <c r="O929" s="52">
        <v>0</v>
      </c>
      <c r="P929" s="52">
        <v>19931.400000000001</v>
      </c>
      <c r="Q929" s="52">
        <v>4031</v>
      </c>
      <c r="R929" s="52">
        <v>0</v>
      </c>
      <c r="S929" s="52">
        <v>0</v>
      </c>
      <c r="T929" s="52">
        <v>0</v>
      </c>
      <c r="U929" s="52">
        <v>0</v>
      </c>
      <c r="V929" s="52">
        <v>0</v>
      </c>
      <c r="W929" s="52">
        <v>0</v>
      </c>
      <c r="X929" s="52">
        <v>0</v>
      </c>
      <c r="Y929" s="52">
        <v>0</v>
      </c>
      <c r="Z929" s="52">
        <v>0</v>
      </c>
      <c r="AA929" s="52">
        <v>0</v>
      </c>
      <c r="AB929" s="52">
        <v>0</v>
      </c>
      <c r="AC929" s="52">
        <v>0</v>
      </c>
      <c r="AD929" s="52">
        <v>0</v>
      </c>
    </row>
    <row r="930" spans="1:30" ht="31.2">
      <c r="A930" s="137"/>
      <c r="B930" s="137"/>
      <c r="C930" s="137"/>
      <c r="D930" s="137"/>
      <c r="E930" s="51" t="s">
        <v>200</v>
      </c>
      <c r="F930" s="52">
        <f t="shared" si="40"/>
        <v>33823.599999999999</v>
      </c>
      <c r="G930" s="52">
        <f t="shared" si="41"/>
        <v>0</v>
      </c>
      <c r="H930" s="52">
        <f t="shared" si="41"/>
        <v>0</v>
      </c>
      <c r="I930" s="52">
        <f t="shared" si="41"/>
        <v>0</v>
      </c>
      <c r="J930" s="52">
        <f t="shared" si="41"/>
        <v>30277.599999999999</v>
      </c>
      <c r="K930" s="52">
        <f t="shared" si="41"/>
        <v>3546</v>
      </c>
      <c r="L930" s="52">
        <f t="shared" si="41"/>
        <v>0</v>
      </c>
      <c r="M930" s="52">
        <v>0</v>
      </c>
      <c r="N930" s="52">
        <v>0</v>
      </c>
      <c r="O930" s="52">
        <v>0</v>
      </c>
      <c r="P930" s="52">
        <v>17533.7</v>
      </c>
      <c r="Q930" s="52">
        <v>3546</v>
      </c>
      <c r="R930" s="52">
        <v>0</v>
      </c>
      <c r="S930" s="52">
        <v>0</v>
      </c>
      <c r="T930" s="52">
        <v>0</v>
      </c>
      <c r="U930" s="52">
        <v>0</v>
      </c>
      <c r="V930" s="52">
        <v>0</v>
      </c>
      <c r="W930" s="52">
        <v>0</v>
      </c>
      <c r="X930" s="52">
        <v>0</v>
      </c>
      <c r="Y930" s="52">
        <v>0</v>
      </c>
      <c r="Z930" s="52">
        <v>0</v>
      </c>
      <c r="AA930" s="52">
        <v>0</v>
      </c>
      <c r="AB930" s="52">
        <v>12743.9</v>
      </c>
      <c r="AC930" s="52">
        <v>0</v>
      </c>
      <c r="AD930" s="52">
        <v>0</v>
      </c>
    </row>
    <row r="931" spans="1:30">
      <c r="A931" s="137"/>
      <c r="B931" s="137"/>
      <c r="C931" s="137"/>
      <c r="D931" s="137"/>
      <c r="E931" s="51" t="s">
        <v>201</v>
      </c>
      <c r="F931" s="52">
        <f t="shared" si="40"/>
        <v>709.8</v>
      </c>
      <c r="G931" s="52">
        <f t="shared" si="41"/>
        <v>0</v>
      </c>
      <c r="H931" s="52">
        <f t="shared" si="41"/>
        <v>0</v>
      </c>
      <c r="I931" s="52">
        <f t="shared" si="41"/>
        <v>0</v>
      </c>
      <c r="J931" s="52">
        <f t="shared" si="41"/>
        <v>590.4</v>
      </c>
      <c r="K931" s="52">
        <f t="shared" si="41"/>
        <v>119.4</v>
      </c>
      <c r="L931" s="52">
        <f t="shared" si="41"/>
        <v>0</v>
      </c>
      <c r="M931" s="52">
        <v>0</v>
      </c>
      <c r="N931" s="52">
        <v>0</v>
      </c>
      <c r="O931" s="52">
        <v>0</v>
      </c>
      <c r="P931" s="52">
        <v>590.4</v>
      </c>
      <c r="Q931" s="52">
        <v>119.4</v>
      </c>
      <c r="R931" s="52">
        <v>0</v>
      </c>
      <c r="S931" s="52">
        <v>0</v>
      </c>
      <c r="T931" s="52">
        <v>0</v>
      </c>
      <c r="U931" s="52">
        <v>0</v>
      </c>
      <c r="V931" s="52">
        <v>0</v>
      </c>
      <c r="W931" s="52">
        <v>0</v>
      </c>
      <c r="X931" s="52">
        <v>0</v>
      </c>
      <c r="Y931" s="52">
        <v>0</v>
      </c>
      <c r="Z931" s="52">
        <v>0</v>
      </c>
      <c r="AA931" s="52">
        <v>0</v>
      </c>
      <c r="AB931" s="52">
        <v>0</v>
      </c>
      <c r="AC931" s="52">
        <v>0</v>
      </c>
      <c r="AD931" s="52">
        <v>0</v>
      </c>
    </row>
    <row r="932" spans="1:30">
      <c r="A932" s="137"/>
      <c r="B932" s="137"/>
      <c r="C932" s="137"/>
      <c r="D932" s="137"/>
      <c r="E932" s="51" t="s">
        <v>202</v>
      </c>
      <c r="F932" s="52">
        <f t="shared" si="40"/>
        <v>1416.7</v>
      </c>
      <c r="G932" s="52">
        <f t="shared" si="41"/>
        <v>0</v>
      </c>
      <c r="H932" s="52">
        <f t="shared" si="41"/>
        <v>0</v>
      </c>
      <c r="I932" s="52">
        <f t="shared" si="41"/>
        <v>0</v>
      </c>
      <c r="J932" s="52">
        <f t="shared" si="41"/>
        <v>1178.4000000000001</v>
      </c>
      <c r="K932" s="52">
        <f t="shared" si="41"/>
        <v>238.3</v>
      </c>
      <c r="L932" s="52">
        <f t="shared" si="41"/>
        <v>0</v>
      </c>
      <c r="M932" s="52">
        <v>0</v>
      </c>
      <c r="N932" s="52">
        <v>0</v>
      </c>
      <c r="O932" s="52">
        <v>0</v>
      </c>
      <c r="P932" s="52">
        <v>1178.4000000000001</v>
      </c>
      <c r="Q932" s="52">
        <v>238.3</v>
      </c>
      <c r="R932" s="52">
        <v>0</v>
      </c>
      <c r="S932" s="52">
        <v>0</v>
      </c>
      <c r="T932" s="52">
        <v>0</v>
      </c>
      <c r="U932" s="52">
        <v>0</v>
      </c>
      <c r="V932" s="52">
        <v>0</v>
      </c>
      <c r="W932" s="52">
        <v>0</v>
      </c>
      <c r="X932" s="52">
        <v>0</v>
      </c>
      <c r="Y932" s="52">
        <v>0</v>
      </c>
      <c r="Z932" s="52">
        <v>0</v>
      </c>
      <c r="AA932" s="52">
        <v>0</v>
      </c>
      <c r="AB932" s="52">
        <v>0</v>
      </c>
      <c r="AC932" s="52">
        <v>0</v>
      </c>
      <c r="AD932" s="52">
        <v>0</v>
      </c>
    </row>
    <row r="933" spans="1:30" ht="31.2">
      <c r="A933" s="137"/>
      <c r="B933" s="137"/>
      <c r="C933" s="137"/>
      <c r="D933" s="137"/>
      <c r="E933" s="51" t="s">
        <v>203</v>
      </c>
      <c r="F933" s="52">
        <f t="shared" si="40"/>
        <v>3216.4</v>
      </c>
      <c r="G933" s="52">
        <f t="shared" si="41"/>
        <v>0</v>
      </c>
      <c r="H933" s="52">
        <f t="shared" si="41"/>
        <v>0</v>
      </c>
      <c r="I933" s="52">
        <f t="shared" si="41"/>
        <v>0</v>
      </c>
      <c r="J933" s="52">
        <f t="shared" si="41"/>
        <v>2675.3</v>
      </c>
      <c r="K933" s="52">
        <f t="shared" si="41"/>
        <v>541.1</v>
      </c>
      <c r="L933" s="52">
        <f t="shared" si="41"/>
        <v>0</v>
      </c>
      <c r="M933" s="52">
        <v>0</v>
      </c>
      <c r="N933" s="52">
        <v>0</v>
      </c>
      <c r="O933" s="52">
        <v>0</v>
      </c>
      <c r="P933" s="52">
        <v>2675.3</v>
      </c>
      <c r="Q933" s="52">
        <v>541.1</v>
      </c>
      <c r="R933" s="52">
        <v>0</v>
      </c>
      <c r="S933" s="52">
        <v>0</v>
      </c>
      <c r="T933" s="52">
        <v>0</v>
      </c>
      <c r="U933" s="52">
        <v>0</v>
      </c>
      <c r="V933" s="52">
        <v>0</v>
      </c>
      <c r="W933" s="52">
        <v>0</v>
      </c>
      <c r="X933" s="52">
        <v>0</v>
      </c>
      <c r="Y933" s="52">
        <v>0</v>
      </c>
      <c r="Z933" s="52">
        <v>0</v>
      </c>
      <c r="AA933" s="52">
        <v>0</v>
      </c>
      <c r="AB933" s="52">
        <v>0</v>
      </c>
      <c r="AC933" s="52">
        <v>0</v>
      </c>
      <c r="AD933" s="52">
        <v>0</v>
      </c>
    </row>
    <row r="934" spans="1:30">
      <c r="A934" s="137"/>
      <c r="B934" s="137"/>
      <c r="C934" s="137"/>
      <c r="D934" s="137"/>
      <c r="E934" s="51" t="s">
        <v>204</v>
      </c>
      <c r="F934" s="52">
        <f t="shared" si="40"/>
        <v>7381.8</v>
      </c>
      <c r="G934" s="52">
        <f t="shared" si="41"/>
        <v>6675.3</v>
      </c>
      <c r="H934" s="52">
        <f t="shared" si="41"/>
        <v>0</v>
      </c>
      <c r="I934" s="52">
        <f t="shared" si="41"/>
        <v>6675.3</v>
      </c>
      <c r="J934" s="52">
        <f t="shared" si="41"/>
        <v>587.70000000000005</v>
      </c>
      <c r="K934" s="52">
        <f t="shared" si="41"/>
        <v>118.8</v>
      </c>
      <c r="L934" s="52">
        <f t="shared" si="41"/>
        <v>0</v>
      </c>
      <c r="M934" s="52">
        <v>0</v>
      </c>
      <c r="N934" s="52">
        <v>0</v>
      </c>
      <c r="O934" s="52">
        <v>0</v>
      </c>
      <c r="P934" s="52">
        <v>587.70000000000005</v>
      </c>
      <c r="Q934" s="52">
        <v>118.8</v>
      </c>
      <c r="R934" s="52">
        <v>0</v>
      </c>
      <c r="S934" s="52">
        <v>0</v>
      </c>
      <c r="T934" s="52">
        <v>0</v>
      </c>
      <c r="U934" s="52">
        <v>0</v>
      </c>
      <c r="V934" s="52">
        <v>0</v>
      </c>
      <c r="W934" s="52">
        <v>0</v>
      </c>
      <c r="X934" s="52">
        <v>0</v>
      </c>
      <c r="Y934" s="52">
        <v>6675.3</v>
      </c>
      <c r="Z934" s="52">
        <v>0</v>
      </c>
      <c r="AA934" s="52">
        <v>6675.3</v>
      </c>
      <c r="AB934" s="52">
        <v>0</v>
      </c>
      <c r="AC934" s="52">
        <v>0</v>
      </c>
      <c r="AD934" s="52">
        <v>0</v>
      </c>
    </row>
    <row r="935" spans="1:30">
      <c r="A935" s="137"/>
      <c r="B935" s="137"/>
      <c r="C935" s="137"/>
      <c r="D935" s="137"/>
      <c r="E935" s="51" t="s">
        <v>55</v>
      </c>
      <c r="F935" s="52">
        <f t="shared" si="40"/>
        <v>23826</v>
      </c>
      <c r="G935" s="52">
        <f t="shared" si="41"/>
        <v>0</v>
      </c>
      <c r="H935" s="52">
        <f t="shared" si="41"/>
        <v>0</v>
      </c>
      <c r="I935" s="52">
        <f t="shared" si="41"/>
        <v>0</v>
      </c>
      <c r="J935" s="52">
        <f t="shared" si="41"/>
        <v>19818</v>
      </c>
      <c r="K935" s="52">
        <f t="shared" si="41"/>
        <v>4008</v>
      </c>
      <c r="L935" s="52">
        <f t="shared" si="41"/>
        <v>0</v>
      </c>
      <c r="M935" s="52">
        <v>0</v>
      </c>
      <c r="N935" s="52">
        <v>0</v>
      </c>
      <c r="O935" s="52">
        <v>0</v>
      </c>
      <c r="P935" s="52">
        <v>19818</v>
      </c>
      <c r="Q935" s="52">
        <v>4008</v>
      </c>
      <c r="R935" s="52">
        <v>0</v>
      </c>
      <c r="S935" s="52">
        <v>0</v>
      </c>
      <c r="T935" s="52">
        <v>0</v>
      </c>
      <c r="U935" s="52">
        <v>0</v>
      </c>
      <c r="V935" s="52">
        <v>0</v>
      </c>
      <c r="W935" s="52">
        <v>0</v>
      </c>
      <c r="X935" s="52">
        <v>0</v>
      </c>
      <c r="Y935" s="52">
        <v>0</v>
      </c>
      <c r="Z935" s="52">
        <v>0</v>
      </c>
      <c r="AA935" s="52">
        <v>0</v>
      </c>
      <c r="AB935" s="52">
        <v>0</v>
      </c>
      <c r="AC935" s="52">
        <v>0</v>
      </c>
      <c r="AD935" s="52">
        <v>0</v>
      </c>
    </row>
    <row r="936" spans="1:30">
      <c r="A936" s="137"/>
      <c r="B936" s="137"/>
      <c r="C936" s="137"/>
      <c r="D936" s="137" t="s">
        <v>154</v>
      </c>
      <c r="E936" s="51" t="s">
        <v>58</v>
      </c>
      <c r="F936" s="52">
        <f t="shared" si="40"/>
        <v>8786.6</v>
      </c>
      <c r="G936" s="52">
        <f t="shared" si="41"/>
        <v>0</v>
      </c>
      <c r="H936" s="52">
        <f t="shared" si="41"/>
        <v>0</v>
      </c>
      <c r="I936" s="52">
        <f t="shared" si="41"/>
        <v>0</v>
      </c>
      <c r="J936" s="52">
        <f t="shared" si="41"/>
        <v>6771.1</v>
      </c>
      <c r="K936" s="52">
        <f t="shared" si="41"/>
        <v>2015.5</v>
      </c>
      <c r="L936" s="52">
        <f t="shared" si="41"/>
        <v>0</v>
      </c>
      <c r="M936" s="52">
        <v>0</v>
      </c>
      <c r="N936" s="52">
        <v>0</v>
      </c>
      <c r="O936" s="52">
        <v>0</v>
      </c>
      <c r="P936" s="52">
        <v>6771.1</v>
      </c>
      <c r="Q936" s="52">
        <v>2015.5</v>
      </c>
      <c r="R936" s="52">
        <v>0</v>
      </c>
      <c r="S936" s="52">
        <v>0</v>
      </c>
      <c r="T936" s="52">
        <v>0</v>
      </c>
      <c r="U936" s="52">
        <v>0</v>
      </c>
      <c r="V936" s="52">
        <v>0</v>
      </c>
      <c r="W936" s="52">
        <v>0</v>
      </c>
      <c r="X936" s="52">
        <v>0</v>
      </c>
      <c r="Y936" s="52">
        <v>0</v>
      </c>
      <c r="Z936" s="52">
        <v>0</v>
      </c>
      <c r="AA936" s="52">
        <v>0</v>
      </c>
      <c r="AB936" s="52">
        <v>0</v>
      </c>
      <c r="AC936" s="52">
        <v>0</v>
      </c>
      <c r="AD936" s="52">
        <v>0</v>
      </c>
    </row>
    <row r="937" spans="1:30">
      <c r="A937" s="137"/>
      <c r="B937" s="137"/>
      <c r="C937" s="137"/>
      <c r="D937" s="137"/>
      <c r="E937" s="51" t="s">
        <v>205</v>
      </c>
      <c r="F937" s="52">
        <f t="shared" si="40"/>
        <v>2824.1</v>
      </c>
      <c r="G937" s="52">
        <f t="shared" si="41"/>
        <v>0</v>
      </c>
      <c r="H937" s="52">
        <f t="shared" si="41"/>
        <v>0</v>
      </c>
      <c r="I937" s="52">
        <f t="shared" si="41"/>
        <v>0</v>
      </c>
      <c r="J937" s="52">
        <f t="shared" si="41"/>
        <v>2349</v>
      </c>
      <c r="K937" s="52">
        <f t="shared" si="41"/>
        <v>475.1</v>
      </c>
      <c r="L937" s="52">
        <f t="shared" si="41"/>
        <v>0</v>
      </c>
      <c r="M937" s="52">
        <v>0</v>
      </c>
      <c r="N937" s="52">
        <v>0</v>
      </c>
      <c r="O937" s="52">
        <v>0</v>
      </c>
      <c r="P937" s="52">
        <v>2349</v>
      </c>
      <c r="Q937" s="52">
        <v>475.1</v>
      </c>
      <c r="R937" s="52">
        <v>0</v>
      </c>
      <c r="S937" s="52">
        <v>0</v>
      </c>
      <c r="T937" s="52">
        <v>0</v>
      </c>
      <c r="U937" s="52">
        <v>0</v>
      </c>
      <c r="V937" s="52">
        <v>0</v>
      </c>
      <c r="W937" s="52">
        <v>0</v>
      </c>
      <c r="X937" s="52">
        <v>0</v>
      </c>
      <c r="Y937" s="52">
        <v>0</v>
      </c>
      <c r="Z937" s="52">
        <v>0</v>
      </c>
      <c r="AA937" s="52">
        <v>0</v>
      </c>
      <c r="AB937" s="52">
        <v>0</v>
      </c>
      <c r="AC937" s="52">
        <v>0</v>
      </c>
      <c r="AD937" s="52">
        <v>0</v>
      </c>
    </row>
    <row r="938" spans="1:30">
      <c r="A938" s="137"/>
      <c r="B938" s="137"/>
      <c r="C938" s="137"/>
      <c r="D938" s="137"/>
      <c r="E938" s="51" t="s">
        <v>206</v>
      </c>
      <c r="F938" s="52">
        <f t="shared" si="40"/>
        <v>2610.6</v>
      </c>
      <c r="G938" s="52">
        <f t="shared" si="41"/>
        <v>0</v>
      </c>
      <c r="H938" s="52">
        <f t="shared" si="41"/>
        <v>0</v>
      </c>
      <c r="I938" s="52">
        <f t="shared" si="41"/>
        <v>0</v>
      </c>
      <c r="J938" s="52">
        <f t="shared" si="41"/>
        <v>2171.4</v>
      </c>
      <c r="K938" s="52">
        <f t="shared" si="41"/>
        <v>439.2</v>
      </c>
      <c r="L938" s="52">
        <f t="shared" si="41"/>
        <v>0</v>
      </c>
      <c r="M938" s="52">
        <v>0</v>
      </c>
      <c r="N938" s="52">
        <v>0</v>
      </c>
      <c r="O938" s="52">
        <v>0</v>
      </c>
      <c r="P938" s="52">
        <v>2171.4</v>
      </c>
      <c r="Q938" s="52">
        <v>439.2</v>
      </c>
      <c r="R938" s="52">
        <v>0</v>
      </c>
      <c r="S938" s="52">
        <v>0</v>
      </c>
      <c r="T938" s="52">
        <v>0</v>
      </c>
      <c r="U938" s="52">
        <v>0</v>
      </c>
      <c r="V938" s="52">
        <v>0</v>
      </c>
      <c r="W938" s="52">
        <v>0</v>
      </c>
      <c r="X938" s="52">
        <v>0</v>
      </c>
      <c r="Y938" s="52">
        <v>0</v>
      </c>
      <c r="Z938" s="52">
        <v>0</v>
      </c>
      <c r="AA938" s="52">
        <v>0</v>
      </c>
      <c r="AB938" s="52">
        <v>0</v>
      </c>
      <c r="AC938" s="52">
        <v>0</v>
      </c>
      <c r="AD938" s="52">
        <v>0</v>
      </c>
    </row>
    <row r="939" spans="1:30">
      <c r="A939" s="137"/>
      <c r="B939" s="137"/>
      <c r="C939" s="137"/>
      <c r="D939" s="137"/>
      <c r="E939" s="51" t="s">
        <v>207</v>
      </c>
      <c r="F939" s="52">
        <f t="shared" si="40"/>
        <v>737.7</v>
      </c>
      <c r="G939" s="52">
        <f t="shared" si="41"/>
        <v>0</v>
      </c>
      <c r="H939" s="52">
        <f t="shared" si="41"/>
        <v>0</v>
      </c>
      <c r="I939" s="52">
        <f t="shared" si="41"/>
        <v>0</v>
      </c>
      <c r="J939" s="52">
        <f t="shared" si="41"/>
        <v>199.1</v>
      </c>
      <c r="K939" s="52">
        <f t="shared" si="41"/>
        <v>538.6</v>
      </c>
      <c r="L939" s="52">
        <f t="shared" si="41"/>
        <v>0</v>
      </c>
      <c r="M939" s="52">
        <v>0</v>
      </c>
      <c r="N939" s="52">
        <v>0</v>
      </c>
      <c r="O939" s="52">
        <v>0</v>
      </c>
      <c r="P939" s="52">
        <v>199.1</v>
      </c>
      <c r="Q939" s="52">
        <v>538.6</v>
      </c>
      <c r="R939" s="52">
        <v>0</v>
      </c>
      <c r="S939" s="52">
        <v>0</v>
      </c>
      <c r="T939" s="52">
        <v>0</v>
      </c>
      <c r="U939" s="52">
        <v>0</v>
      </c>
      <c r="V939" s="52">
        <v>0</v>
      </c>
      <c r="W939" s="52">
        <v>0</v>
      </c>
      <c r="X939" s="52">
        <v>0</v>
      </c>
      <c r="Y939" s="52">
        <v>0</v>
      </c>
      <c r="Z939" s="52">
        <v>0</v>
      </c>
      <c r="AA939" s="52">
        <v>0</v>
      </c>
      <c r="AB939" s="52">
        <v>0</v>
      </c>
      <c r="AC939" s="52">
        <v>0</v>
      </c>
      <c r="AD939" s="52">
        <v>0</v>
      </c>
    </row>
    <row r="940" spans="1:30" ht="31.2">
      <c r="A940" s="137"/>
      <c r="B940" s="137"/>
      <c r="C940" s="137"/>
      <c r="D940" s="137"/>
      <c r="E940" s="51" t="s">
        <v>208</v>
      </c>
      <c r="F940" s="52">
        <f t="shared" si="40"/>
        <v>172.79999999999998</v>
      </c>
      <c r="G940" s="52">
        <f t="shared" si="41"/>
        <v>0</v>
      </c>
      <c r="H940" s="52">
        <f t="shared" si="41"/>
        <v>0</v>
      </c>
      <c r="I940" s="52">
        <f t="shared" si="41"/>
        <v>0</v>
      </c>
      <c r="J940" s="52">
        <f t="shared" si="41"/>
        <v>143.69999999999999</v>
      </c>
      <c r="K940" s="52">
        <f t="shared" si="41"/>
        <v>29.1</v>
      </c>
      <c r="L940" s="52">
        <f t="shared" si="41"/>
        <v>0</v>
      </c>
      <c r="M940" s="52">
        <v>0</v>
      </c>
      <c r="N940" s="52">
        <v>0</v>
      </c>
      <c r="O940" s="52">
        <v>0</v>
      </c>
      <c r="P940" s="52">
        <v>143.69999999999999</v>
      </c>
      <c r="Q940" s="52">
        <v>29.1</v>
      </c>
      <c r="R940" s="52">
        <v>0</v>
      </c>
      <c r="S940" s="52">
        <v>0</v>
      </c>
      <c r="T940" s="52">
        <v>0</v>
      </c>
      <c r="U940" s="52">
        <v>0</v>
      </c>
      <c r="V940" s="52">
        <v>0</v>
      </c>
      <c r="W940" s="52">
        <v>0</v>
      </c>
      <c r="X940" s="52">
        <v>0</v>
      </c>
      <c r="Y940" s="52">
        <v>0</v>
      </c>
      <c r="Z940" s="52">
        <v>0</v>
      </c>
      <c r="AA940" s="52">
        <v>0</v>
      </c>
      <c r="AB940" s="52">
        <v>0</v>
      </c>
      <c r="AC940" s="52">
        <v>0</v>
      </c>
      <c r="AD940" s="52">
        <v>0</v>
      </c>
    </row>
    <row r="941" spans="1:30">
      <c r="A941" s="137"/>
      <c r="B941" s="137"/>
      <c r="C941" s="137"/>
      <c r="D941" s="137"/>
      <c r="E941" s="51" t="s">
        <v>209</v>
      </c>
      <c r="F941" s="52">
        <f t="shared" si="40"/>
        <v>147.6</v>
      </c>
      <c r="G941" s="52">
        <f t="shared" si="41"/>
        <v>0</v>
      </c>
      <c r="H941" s="52">
        <f t="shared" si="41"/>
        <v>0</v>
      </c>
      <c r="I941" s="52">
        <f t="shared" si="41"/>
        <v>0</v>
      </c>
      <c r="J941" s="52">
        <f t="shared" si="41"/>
        <v>0</v>
      </c>
      <c r="K941" s="52">
        <f t="shared" si="41"/>
        <v>147.6</v>
      </c>
      <c r="L941" s="52">
        <f t="shared" si="41"/>
        <v>0</v>
      </c>
      <c r="M941" s="52">
        <v>0</v>
      </c>
      <c r="N941" s="52">
        <v>0</v>
      </c>
      <c r="O941" s="52">
        <v>0</v>
      </c>
      <c r="P941" s="52">
        <v>0</v>
      </c>
      <c r="Q941" s="52">
        <v>147.6</v>
      </c>
      <c r="R941" s="52">
        <v>0</v>
      </c>
      <c r="S941" s="52">
        <v>0</v>
      </c>
      <c r="T941" s="52">
        <v>0</v>
      </c>
      <c r="U941" s="52">
        <v>0</v>
      </c>
      <c r="V941" s="52">
        <v>0</v>
      </c>
      <c r="W941" s="52">
        <v>0</v>
      </c>
      <c r="X941" s="52">
        <v>0</v>
      </c>
      <c r="Y941" s="52">
        <v>0</v>
      </c>
      <c r="Z941" s="52">
        <v>0</v>
      </c>
      <c r="AA941" s="52">
        <v>0</v>
      </c>
      <c r="AB941" s="52">
        <v>0</v>
      </c>
      <c r="AC941" s="52">
        <v>0</v>
      </c>
      <c r="AD941" s="52">
        <v>0</v>
      </c>
    </row>
    <row r="942" spans="1:30">
      <c r="A942" s="137"/>
      <c r="B942" s="137"/>
      <c r="C942" s="137"/>
      <c r="D942" s="137"/>
      <c r="E942" s="51" t="s">
        <v>55</v>
      </c>
      <c r="F942" s="52">
        <f t="shared" si="40"/>
        <v>2293.8000000000002</v>
      </c>
      <c r="G942" s="52">
        <f t="shared" si="41"/>
        <v>0</v>
      </c>
      <c r="H942" s="52">
        <f t="shared" si="41"/>
        <v>0</v>
      </c>
      <c r="I942" s="52">
        <f t="shared" si="41"/>
        <v>0</v>
      </c>
      <c r="J942" s="52">
        <f t="shared" si="41"/>
        <v>1907.9</v>
      </c>
      <c r="K942" s="52">
        <f t="shared" si="41"/>
        <v>385.9</v>
      </c>
      <c r="L942" s="52">
        <f t="shared" si="41"/>
        <v>0</v>
      </c>
      <c r="M942" s="52">
        <v>0</v>
      </c>
      <c r="N942" s="52">
        <v>0</v>
      </c>
      <c r="O942" s="52">
        <v>0</v>
      </c>
      <c r="P942" s="52">
        <v>1907.9</v>
      </c>
      <c r="Q942" s="52">
        <v>385.9</v>
      </c>
      <c r="R942" s="52">
        <v>0</v>
      </c>
      <c r="S942" s="52">
        <v>0</v>
      </c>
      <c r="T942" s="52">
        <v>0</v>
      </c>
      <c r="U942" s="52">
        <v>0</v>
      </c>
      <c r="V942" s="52">
        <v>0</v>
      </c>
      <c r="W942" s="52">
        <v>0</v>
      </c>
      <c r="X942" s="52">
        <v>0</v>
      </c>
      <c r="Y942" s="52">
        <v>0</v>
      </c>
      <c r="Z942" s="52">
        <v>0</v>
      </c>
      <c r="AA942" s="52">
        <v>0</v>
      </c>
      <c r="AB942" s="52">
        <v>0</v>
      </c>
      <c r="AC942" s="52">
        <v>0</v>
      </c>
      <c r="AD942" s="52">
        <v>0</v>
      </c>
    </row>
    <row r="943" spans="1:30" ht="62.4">
      <c r="A943" s="137"/>
      <c r="B943" s="137"/>
      <c r="C943" s="137"/>
      <c r="D943" s="51" t="s">
        <v>210</v>
      </c>
      <c r="E943" s="51" t="s">
        <v>233</v>
      </c>
      <c r="F943" s="52">
        <f t="shared" si="40"/>
        <v>67.8</v>
      </c>
      <c r="G943" s="52">
        <f t="shared" si="41"/>
        <v>0</v>
      </c>
      <c r="H943" s="52">
        <f t="shared" si="41"/>
        <v>0</v>
      </c>
      <c r="I943" s="52">
        <f t="shared" si="41"/>
        <v>0</v>
      </c>
      <c r="J943" s="52">
        <f t="shared" si="41"/>
        <v>56.4</v>
      </c>
      <c r="K943" s="52">
        <f t="shared" si="41"/>
        <v>11.4</v>
      </c>
      <c r="L943" s="52">
        <f t="shared" si="41"/>
        <v>0</v>
      </c>
      <c r="M943" s="52">
        <v>0</v>
      </c>
      <c r="N943" s="52">
        <v>0</v>
      </c>
      <c r="O943" s="52">
        <v>0</v>
      </c>
      <c r="P943" s="52">
        <v>56.4</v>
      </c>
      <c r="Q943" s="52">
        <v>11.4</v>
      </c>
      <c r="R943" s="52">
        <v>0</v>
      </c>
      <c r="S943" s="52">
        <v>0</v>
      </c>
      <c r="T943" s="52">
        <v>0</v>
      </c>
      <c r="U943" s="52">
        <v>0</v>
      </c>
      <c r="V943" s="52">
        <v>0</v>
      </c>
      <c r="W943" s="52">
        <v>0</v>
      </c>
      <c r="X943" s="52">
        <v>0</v>
      </c>
      <c r="Y943" s="52">
        <v>0</v>
      </c>
      <c r="Z943" s="52">
        <v>0</v>
      </c>
      <c r="AA943" s="52">
        <v>0</v>
      </c>
      <c r="AB943" s="52">
        <v>0</v>
      </c>
      <c r="AC943" s="52">
        <v>0</v>
      </c>
      <c r="AD943" s="52">
        <v>0</v>
      </c>
    </row>
    <row r="944" spans="1:30">
      <c r="A944" s="137"/>
      <c r="B944" s="137"/>
      <c r="C944" s="137"/>
      <c r="D944" s="137" t="s">
        <v>211</v>
      </c>
      <c r="E944" s="137" t="s">
        <v>197</v>
      </c>
      <c r="F944" s="52">
        <f t="shared" si="40"/>
        <v>0</v>
      </c>
      <c r="G944" s="52">
        <f t="shared" si="41"/>
        <v>0</v>
      </c>
      <c r="H944" s="52">
        <f t="shared" si="41"/>
        <v>0</v>
      </c>
      <c r="I944" s="52">
        <f t="shared" si="41"/>
        <v>0</v>
      </c>
      <c r="J944" s="52">
        <f t="shared" si="41"/>
        <v>0</v>
      </c>
      <c r="K944" s="52">
        <f t="shared" si="41"/>
        <v>0</v>
      </c>
      <c r="L944" s="52">
        <f t="shared" si="41"/>
        <v>0</v>
      </c>
      <c r="M944" s="52">
        <v>0</v>
      </c>
      <c r="N944" s="52">
        <v>0</v>
      </c>
      <c r="O944" s="52">
        <v>0</v>
      </c>
      <c r="P944" s="52">
        <v>0</v>
      </c>
      <c r="Q944" s="52">
        <v>0</v>
      </c>
      <c r="R944" s="52">
        <v>0</v>
      </c>
      <c r="S944" s="52">
        <v>0</v>
      </c>
      <c r="T944" s="52">
        <v>0</v>
      </c>
      <c r="U944" s="52">
        <v>0</v>
      </c>
      <c r="V944" s="52">
        <v>0</v>
      </c>
      <c r="W944" s="52">
        <v>0</v>
      </c>
      <c r="X944" s="52">
        <v>0</v>
      </c>
      <c r="Y944" s="52">
        <v>0</v>
      </c>
      <c r="Z944" s="52">
        <v>0</v>
      </c>
      <c r="AA944" s="52">
        <v>0</v>
      </c>
      <c r="AB944" s="52">
        <v>0</v>
      </c>
      <c r="AC944" s="52">
        <v>0</v>
      </c>
      <c r="AD944" s="52">
        <v>0</v>
      </c>
    </row>
    <row r="945" spans="1:30">
      <c r="A945" s="137"/>
      <c r="B945" s="137"/>
      <c r="C945" s="137" t="s">
        <v>212</v>
      </c>
      <c r="D945" s="137" t="s">
        <v>58</v>
      </c>
      <c r="E945" s="137" t="s">
        <v>197</v>
      </c>
      <c r="F945" s="52">
        <f t="shared" si="40"/>
        <v>57093.4</v>
      </c>
      <c r="G945" s="52">
        <f t="shared" si="41"/>
        <v>57093.4</v>
      </c>
      <c r="H945" s="52">
        <f t="shared" si="41"/>
        <v>54120.800000000003</v>
      </c>
      <c r="I945" s="52">
        <f t="shared" si="41"/>
        <v>2972.6</v>
      </c>
      <c r="J945" s="52">
        <f t="shared" si="41"/>
        <v>0</v>
      </c>
      <c r="K945" s="52">
        <f t="shared" si="41"/>
        <v>0</v>
      </c>
      <c r="L945" s="52">
        <f t="shared" si="41"/>
        <v>0</v>
      </c>
      <c r="M945" s="52">
        <v>22631</v>
      </c>
      <c r="N945" s="52">
        <v>22631</v>
      </c>
      <c r="O945" s="52">
        <v>0</v>
      </c>
      <c r="P945" s="52">
        <v>0</v>
      </c>
      <c r="Q945" s="52">
        <v>0</v>
      </c>
      <c r="R945" s="52">
        <v>0</v>
      </c>
      <c r="S945" s="52">
        <v>0</v>
      </c>
      <c r="T945" s="52">
        <v>0</v>
      </c>
      <c r="U945" s="52">
        <v>0</v>
      </c>
      <c r="V945" s="52">
        <v>0</v>
      </c>
      <c r="W945" s="52">
        <v>0</v>
      </c>
      <c r="X945" s="52">
        <v>0</v>
      </c>
      <c r="Y945" s="52">
        <v>34462.400000000001</v>
      </c>
      <c r="Z945" s="52">
        <v>31489.8</v>
      </c>
      <c r="AA945" s="52">
        <v>2972.6</v>
      </c>
      <c r="AB945" s="52">
        <v>0</v>
      </c>
      <c r="AC945" s="52">
        <v>0</v>
      </c>
      <c r="AD945" s="52">
        <v>0</v>
      </c>
    </row>
    <row r="946" spans="1:30">
      <c r="A946" s="137"/>
      <c r="B946" s="137"/>
      <c r="C946" s="137"/>
      <c r="D946" s="137" t="s">
        <v>199</v>
      </c>
      <c r="E946" s="51" t="s">
        <v>213</v>
      </c>
      <c r="F946" s="52">
        <f t="shared" si="40"/>
        <v>0</v>
      </c>
      <c r="G946" s="52">
        <f t="shared" si="41"/>
        <v>0</v>
      </c>
      <c r="H946" s="52">
        <f t="shared" si="41"/>
        <v>0</v>
      </c>
      <c r="I946" s="52">
        <f t="shared" si="41"/>
        <v>0</v>
      </c>
      <c r="J946" s="52">
        <f t="shared" si="41"/>
        <v>0</v>
      </c>
      <c r="K946" s="52">
        <f t="shared" si="41"/>
        <v>0</v>
      </c>
      <c r="L946" s="52">
        <f t="shared" si="41"/>
        <v>0</v>
      </c>
      <c r="M946" s="52">
        <v>0</v>
      </c>
      <c r="N946" s="52">
        <v>0</v>
      </c>
      <c r="O946" s="52">
        <v>0</v>
      </c>
      <c r="P946" s="52">
        <v>0</v>
      </c>
      <c r="Q946" s="52">
        <v>0</v>
      </c>
      <c r="R946" s="52">
        <v>0</v>
      </c>
      <c r="S946" s="52">
        <v>0</v>
      </c>
      <c r="T946" s="52">
        <v>0</v>
      </c>
      <c r="U946" s="52">
        <v>0</v>
      </c>
      <c r="V946" s="52">
        <v>0</v>
      </c>
      <c r="W946" s="52">
        <v>0</v>
      </c>
      <c r="X946" s="52">
        <v>0</v>
      </c>
      <c r="Y946" s="52">
        <v>0</v>
      </c>
      <c r="Z946" s="52">
        <v>0</v>
      </c>
      <c r="AA946" s="52">
        <v>0</v>
      </c>
      <c r="AB946" s="52">
        <v>0</v>
      </c>
      <c r="AC946" s="52">
        <v>0</v>
      </c>
      <c r="AD946" s="52">
        <v>0</v>
      </c>
    </row>
    <row r="947" spans="1:30">
      <c r="A947" s="137"/>
      <c r="B947" s="137"/>
      <c r="C947" s="137"/>
      <c r="D947" s="137"/>
      <c r="E947" s="51" t="s">
        <v>55</v>
      </c>
      <c r="F947" s="52">
        <f t="shared" si="40"/>
        <v>24250.1</v>
      </c>
      <c r="G947" s="52">
        <f t="shared" si="41"/>
        <v>24250.1</v>
      </c>
      <c r="H947" s="52">
        <f t="shared" si="41"/>
        <v>24250.1</v>
      </c>
      <c r="I947" s="52">
        <f t="shared" si="41"/>
        <v>0</v>
      </c>
      <c r="J947" s="52">
        <f t="shared" si="41"/>
        <v>0</v>
      </c>
      <c r="K947" s="52">
        <f t="shared" si="41"/>
        <v>0</v>
      </c>
      <c r="L947" s="52">
        <f t="shared" si="41"/>
        <v>0</v>
      </c>
      <c r="M947" s="52">
        <v>12128</v>
      </c>
      <c r="N947" s="52">
        <v>12128</v>
      </c>
      <c r="O947" s="52">
        <v>0</v>
      </c>
      <c r="P947" s="52">
        <v>0</v>
      </c>
      <c r="Q947" s="52">
        <v>0</v>
      </c>
      <c r="R947" s="52">
        <v>0</v>
      </c>
      <c r="S947" s="52">
        <v>0</v>
      </c>
      <c r="T947" s="52">
        <v>0</v>
      </c>
      <c r="U947" s="52">
        <v>0</v>
      </c>
      <c r="V947" s="52">
        <v>0</v>
      </c>
      <c r="W947" s="52">
        <v>0</v>
      </c>
      <c r="X947" s="52">
        <v>0</v>
      </c>
      <c r="Y947" s="52">
        <v>12122.1</v>
      </c>
      <c r="Z947" s="52">
        <v>12122.1</v>
      </c>
      <c r="AA947" s="52">
        <v>0</v>
      </c>
      <c r="AB947" s="52">
        <v>0</v>
      </c>
      <c r="AC947" s="52">
        <v>0</v>
      </c>
      <c r="AD947" s="52">
        <v>0</v>
      </c>
    </row>
    <row r="948" spans="1:30">
      <c r="A948" s="137"/>
      <c r="B948" s="137"/>
      <c r="C948" s="137"/>
      <c r="D948" s="137" t="s">
        <v>112</v>
      </c>
      <c r="E948" s="137" t="s">
        <v>197</v>
      </c>
      <c r="F948" s="52">
        <f t="shared" si="40"/>
        <v>2411.6</v>
      </c>
      <c r="G948" s="52">
        <f t="shared" ref="G948:L990" si="42">SUM(M948,S948,Y948)</f>
        <v>2411.6</v>
      </c>
      <c r="H948" s="52">
        <f t="shared" si="42"/>
        <v>2411.6</v>
      </c>
      <c r="I948" s="52">
        <f t="shared" si="42"/>
        <v>0</v>
      </c>
      <c r="J948" s="52">
        <f t="shared" si="42"/>
        <v>0</v>
      </c>
      <c r="K948" s="52">
        <f t="shared" si="42"/>
        <v>0</v>
      </c>
      <c r="L948" s="52">
        <f t="shared" si="42"/>
        <v>0</v>
      </c>
      <c r="M948" s="52">
        <v>310</v>
      </c>
      <c r="N948" s="52">
        <v>310</v>
      </c>
      <c r="O948" s="52">
        <v>0</v>
      </c>
      <c r="P948" s="52">
        <v>0</v>
      </c>
      <c r="Q948" s="52">
        <v>0</v>
      </c>
      <c r="R948" s="52">
        <v>0</v>
      </c>
      <c r="S948" s="52">
        <v>0</v>
      </c>
      <c r="T948" s="52">
        <v>0</v>
      </c>
      <c r="U948" s="52">
        <v>0</v>
      </c>
      <c r="V948" s="52">
        <v>0</v>
      </c>
      <c r="W948" s="52">
        <v>0</v>
      </c>
      <c r="X948" s="52">
        <v>0</v>
      </c>
      <c r="Y948" s="52">
        <v>2101.6</v>
      </c>
      <c r="Z948" s="52">
        <v>2101.6</v>
      </c>
      <c r="AA948" s="52">
        <v>0</v>
      </c>
      <c r="AB948" s="52">
        <v>0</v>
      </c>
      <c r="AC948" s="52">
        <v>0</v>
      </c>
      <c r="AD948" s="52">
        <v>0</v>
      </c>
    </row>
    <row r="949" spans="1:30">
      <c r="A949" s="137"/>
      <c r="B949" s="137"/>
      <c r="C949" s="137"/>
      <c r="D949" s="137" t="s">
        <v>194</v>
      </c>
      <c r="E949" s="137" t="s">
        <v>197</v>
      </c>
      <c r="F949" s="52">
        <f t="shared" si="40"/>
        <v>1491.6</v>
      </c>
      <c r="G949" s="52">
        <f t="shared" si="42"/>
        <v>1491.6</v>
      </c>
      <c r="H949" s="52">
        <f t="shared" si="42"/>
        <v>1491.6</v>
      </c>
      <c r="I949" s="52">
        <f t="shared" si="42"/>
        <v>0</v>
      </c>
      <c r="J949" s="52">
        <f t="shared" si="42"/>
        <v>0</v>
      </c>
      <c r="K949" s="52">
        <f t="shared" si="42"/>
        <v>0</v>
      </c>
      <c r="L949" s="52">
        <f t="shared" si="42"/>
        <v>0</v>
      </c>
      <c r="M949" s="52">
        <v>827</v>
      </c>
      <c r="N949" s="52">
        <v>827</v>
      </c>
      <c r="O949" s="52">
        <v>0</v>
      </c>
      <c r="P949" s="52">
        <v>0</v>
      </c>
      <c r="Q949" s="52">
        <v>0</v>
      </c>
      <c r="R949" s="52">
        <v>0</v>
      </c>
      <c r="S949" s="52">
        <v>0</v>
      </c>
      <c r="T949" s="52">
        <v>0</v>
      </c>
      <c r="U949" s="52">
        <v>0</v>
      </c>
      <c r="V949" s="52">
        <v>0</v>
      </c>
      <c r="W949" s="52">
        <v>0</v>
      </c>
      <c r="X949" s="52">
        <v>0</v>
      </c>
      <c r="Y949" s="52">
        <v>664.6</v>
      </c>
      <c r="Z949" s="52">
        <v>664.6</v>
      </c>
      <c r="AA949" s="52">
        <v>0</v>
      </c>
      <c r="AB949" s="52">
        <v>0</v>
      </c>
      <c r="AC949" s="52">
        <v>0</v>
      </c>
      <c r="AD949" s="52">
        <v>0</v>
      </c>
    </row>
    <row r="950" spans="1:30">
      <c r="A950" s="137"/>
      <c r="B950" s="137"/>
      <c r="C950" s="137"/>
      <c r="D950" s="137" t="s">
        <v>200</v>
      </c>
      <c r="E950" s="51" t="s">
        <v>214</v>
      </c>
      <c r="F950" s="52">
        <f t="shared" si="40"/>
        <v>4815.3999999999996</v>
      </c>
      <c r="G950" s="52">
        <f t="shared" si="42"/>
        <v>4815.3999999999996</v>
      </c>
      <c r="H950" s="52">
        <f t="shared" si="42"/>
        <v>4815.3999999999996</v>
      </c>
      <c r="I950" s="52">
        <f t="shared" si="42"/>
        <v>0</v>
      </c>
      <c r="J950" s="52">
        <f t="shared" si="42"/>
        <v>0</v>
      </c>
      <c r="K950" s="52">
        <f t="shared" si="42"/>
        <v>0</v>
      </c>
      <c r="L950" s="52">
        <f t="shared" si="42"/>
        <v>0</v>
      </c>
      <c r="M950" s="52">
        <v>3084</v>
      </c>
      <c r="N950" s="52">
        <v>3084</v>
      </c>
      <c r="O950" s="52">
        <v>0</v>
      </c>
      <c r="P950" s="52">
        <v>0</v>
      </c>
      <c r="Q950" s="52">
        <v>0</v>
      </c>
      <c r="R950" s="52">
        <v>0</v>
      </c>
      <c r="S950" s="52">
        <v>0</v>
      </c>
      <c r="T950" s="52">
        <v>0</v>
      </c>
      <c r="U950" s="52">
        <v>0</v>
      </c>
      <c r="V950" s="52">
        <v>0</v>
      </c>
      <c r="W950" s="52">
        <v>0</v>
      </c>
      <c r="X950" s="52">
        <v>0</v>
      </c>
      <c r="Y950" s="52">
        <v>1731.4</v>
      </c>
      <c r="Z950" s="52">
        <v>1731.4</v>
      </c>
      <c r="AA950" s="52">
        <v>0</v>
      </c>
      <c r="AB950" s="52">
        <v>0</v>
      </c>
      <c r="AC950" s="52">
        <v>0</v>
      </c>
      <c r="AD950" s="52">
        <v>0</v>
      </c>
    </row>
    <row r="951" spans="1:30" ht="31.2">
      <c r="A951" s="137"/>
      <c r="B951" s="137"/>
      <c r="C951" s="137"/>
      <c r="D951" s="137"/>
      <c r="E951" s="51" t="s">
        <v>215</v>
      </c>
      <c r="F951" s="52">
        <f t="shared" si="40"/>
        <v>777.6</v>
      </c>
      <c r="G951" s="52">
        <f t="shared" si="42"/>
        <v>777.6</v>
      </c>
      <c r="H951" s="52">
        <f t="shared" si="42"/>
        <v>777.6</v>
      </c>
      <c r="I951" s="52">
        <f t="shared" si="42"/>
        <v>0</v>
      </c>
      <c r="J951" s="52">
        <f t="shared" si="42"/>
        <v>0</v>
      </c>
      <c r="K951" s="52">
        <f t="shared" si="42"/>
        <v>0</v>
      </c>
      <c r="L951" s="52">
        <f t="shared" si="42"/>
        <v>0</v>
      </c>
      <c r="M951" s="52">
        <v>332</v>
      </c>
      <c r="N951" s="52">
        <v>332</v>
      </c>
      <c r="O951" s="52">
        <v>0</v>
      </c>
      <c r="P951" s="52">
        <v>0</v>
      </c>
      <c r="Q951" s="52">
        <v>0</v>
      </c>
      <c r="R951" s="52">
        <v>0</v>
      </c>
      <c r="S951" s="52">
        <v>0</v>
      </c>
      <c r="T951" s="52">
        <v>0</v>
      </c>
      <c r="U951" s="52">
        <v>0</v>
      </c>
      <c r="V951" s="52">
        <v>0</v>
      </c>
      <c r="W951" s="52">
        <v>0</v>
      </c>
      <c r="X951" s="52">
        <v>0</v>
      </c>
      <c r="Y951" s="52">
        <v>445.6</v>
      </c>
      <c r="Z951" s="52">
        <v>445.6</v>
      </c>
      <c r="AA951" s="52">
        <v>0</v>
      </c>
      <c r="AB951" s="52">
        <v>0</v>
      </c>
      <c r="AC951" s="52">
        <v>0</v>
      </c>
      <c r="AD951" s="52">
        <v>0</v>
      </c>
    </row>
    <row r="952" spans="1:30">
      <c r="A952" s="137"/>
      <c r="B952" s="137"/>
      <c r="C952" s="137"/>
      <c r="D952" s="137"/>
      <c r="E952" s="51" t="s">
        <v>216</v>
      </c>
      <c r="F952" s="52">
        <f t="shared" si="40"/>
        <v>2503.5</v>
      </c>
      <c r="G952" s="52">
        <f t="shared" si="42"/>
        <v>2503.5</v>
      </c>
      <c r="H952" s="52">
        <f t="shared" si="42"/>
        <v>2503.5</v>
      </c>
      <c r="I952" s="52">
        <f t="shared" si="42"/>
        <v>0</v>
      </c>
      <c r="J952" s="52">
        <f t="shared" si="42"/>
        <v>0</v>
      </c>
      <c r="K952" s="52">
        <f t="shared" si="42"/>
        <v>0</v>
      </c>
      <c r="L952" s="52">
        <f t="shared" si="42"/>
        <v>0</v>
      </c>
      <c r="M952" s="52">
        <v>1578</v>
      </c>
      <c r="N952" s="52">
        <v>1578</v>
      </c>
      <c r="O952" s="52">
        <v>0</v>
      </c>
      <c r="P952" s="52">
        <v>0</v>
      </c>
      <c r="Q952" s="52">
        <v>0</v>
      </c>
      <c r="R952" s="52">
        <v>0</v>
      </c>
      <c r="S952" s="52">
        <v>0</v>
      </c>
      <c r="T952" s="52">
        <v>0</v>
      </c>
      <c r="U952" s="52">
        <v>0</v>
      </c>
      <c r="V952" s="52">
        <v>0</v>
      </c>
      <c r="W952" s="52">
        <v>0</v>
      </c>
      <c r="X952" s="52">
        <v>0</v>
      </c>
      <c r="Y952" s="52">
        <v>925.5</v>
      </c>
      <c r="Z952" s="52">
        <v>925.5</v>
      </c>
      <c r="AA952" s="52">
        <v>0</v>
      </c>
      <c r="AB952" s="52">
        <v>0</v>
      </c>
      <c r="AC952" s="52">
        <v>0</v>
      </c>
      <c r="AD952" s="52">
        <v>0</v>
      </c>
    </row>
    <row r="953" spans="1:30">
      <c r="A953" s="137"/>
      <c r="B953" s="137"/>
      <c r="C953" s="137"/>
      <c r="D953" s="137"/>
      <c r="E953" s="51" t="s">
        <v>55</v>
      </c>
      <c r="F953" s="52">
        <f t="shared" si="40"/>
        <v>5913.2</v>
      </c>
      <c r="G953" s="52">
        <f t="shared" si="42"/>
        <v>5913.2</v>
      </c>
      <c r="H953" s="52">
        <f t="shared" si="42"/>
        <v>5913.2</v>
      </c>
      <c r="I953" s="52">
        <f t="shared" si="42"/>
        <v>0</v>
      </c>
      <c r="J953" s="52">
        <f t="shared" si="42"/>
        <v>0</v>
      </c>
      <c r="K953" s="52">
        <f t="shared" si="42"/>
        <v>0</v>
      </c>
      <c r="L953" s="52">
        <f t="shared" si="42"/>
        <v>0</v>
      </c>
      <c r="M953" s="52">
        <v>1460</v>
      </c>
      <c r="N953" s="52">
        <v>1460</v>
      </c>
      <c r="O953" s="52">
        <v>0</v>
      </c>
      <c r="P953" s="52">
        <v>0</v>
      </c>
      <c r="Q953" s="52">
        <v>0</v>
      </c>
      <c r="R953" s="52">
        <v>0</v>
      </c>
      <c r="S953" s="52">
        <v>0</v>
      </c>
      <c r="T953" s="52">
        <v>0</v>
      </c>
      <c r="U953" s="52">
        <v>0</v>
      </c>
      <c r="V953" s="52">
        <v>0</v>
      </c>
      <c r="W953" s="52">
        <v>0</v>
      </c>
      <c r="X953" s="52">
        <v>0</v>
      </c>
      <c r="Y953" s="52">
        <v>4453.2</v>
      </c>
      <c r="Z953" s="52">
        <v>4453.2</v>
      </c>
      <c r="AA953" s="52">
        <v>0</v>
      </c>
      <c r="AB953" s="52">
        <v>0</v>
      </c>
      <c r="AC953" s="52">
        <v>0</v>
      </c>
      <c r="AD953" s="52">
        <v>0</v>
      </c>
    </row>
    <row r="954" spans="1:30">
      <c r="A954" s="137"/>
      <c r="B954" s="137"/>
      <c r="C954" s="137"/>
      <c r="D954" s="137" t="s">
        <v>201</v>
      </c>
      <c r="E954" s="137" t="s">
        <v>197</v>
      </c>
      <c r="F954" s="52">
        <f t="shared" si="40"/>
        <v>0</v>
      </c>
      <c r="G954" s="52">
        <f t="shared" si="42"/>
        <v>0</v>
      </c>
      <c r="H954" s="52">
        <f t="shared" si="42"/>
        <v>0</v>
      </c>
      <c r="I954" s="52">
        <f t="shared" si="42"/>
        <v>0</v>
      </c>
      <c r="J954" s="52">
        <f t="shared" si="42"/>
        <v>0</v>
      </c>
      <c r="K954" s="52">
        <f t="shared" si="42"/>
        <v>0</v>
      </c>
      <c r="L954" s="52">
        <f t="shared" si="42"/>
        <v>0</v>
      </c>
      <c r="M954" s="52">
        <v>0</v>
      </c>
      <c r="N954" s="52">
        <v>0</v>
      </c>
      <c r="O954" s="52">
        <v>0</v>
      </c>
      <c r="P954" s="52">
        <v>0</v>
      </c>
      <c r="Q954" s="52">
        <v>0</v>
      </c>
      <c r="R954" s="52">
        <v>0</v>
      </c>
      <c r="S954" s="52">
        <v>0</v>
      </c>
      <c r="T954" s="52">
        <v>0</v>
      </c>
      <c r="U954" s="52">
        <v>0</v>
      </c>
      <c r="V954" s="52">
        <v>0</v>
      </c>
      <c r="W954" s="52">
        <v>0</v>
      </c>
      <c r="X954" s="52">
        <v>0</v>
      </c>
      <c r="Y954" s="52">
        <v>0</v>
      </c>
      <c r="Z954" s="52">
        <v>0</v>
      </c>
      <c r="AA954" s="52">
        <v>0</v>
      </c>
      <c r="AB954" s="52">
        <v>0</v>
      </c>
      <c r="AC954" s="52">
        <v>0</v>
      </c>
      <c r="AD954" s="52">
        <v>0</v>
      </c>
    </row>
    <row r="955" spans="1:30">
      <c r="A955" s="137"/>
      <c r="B955" s="137"/>
      <c r="C955" s="137"/>
      <c r="D955" s="137" t="s">
        <v>217</v>
      </c>
      <c r="E955" s="137" t="s">
        <v>197</v>
      </c>
      <c r="F955" s="52">
        <f t="shared" si="40"/>
        <v>2782.1</v>
      </c>
      <c r="G955" s="52">
        <f t="shared" si="42"/>
        <v>2782.1</v>
      </c>
      <c r="H955" s="52">
        <f t="shared" si="42"/>
        <v>2782.1</v>
      </c>
      <c r="I955" s="52">
        <f t="shared" si="42"/>
        <v>0</v>
      </c>
      <c r="J955" s="52">
        <f t="shared" si="42"/>
        <v>0</v>
      </c>
      <c r="K955" s="52">
        <f t="shared" si="42"/>
        <v>0</v>
      </c>
      <c r="L955" s="52">
        <f t="shared" si="42"/>
        <v>0</v>
      </c>
      <c r="M955" s="52">
        <v>2410</v>
      </c>
      <c r="N955" s="52">
        <v>2410</v>
      </c>
      <c r="O955" s="52">
        <v>0</v>
      </c>
      <c r="P955" s="52">
        <v>0</v>
      </c>
      <c r="Q955" s="52">
        <v>0</v>
      </c>
      <c r="R955" s="52">
        <v>0</v>
      </c>
      <c r="S955" s="52">
        <v>0</v>
      </c>
      <c r="T955" s="52">
        <v>0</v>
      </c>
      <c r="U955" s="52">
        <v>0</v>
      </c>
      <c r="V955" s="52">
        <v>0</v>
      </c>
      <c r="W955" s="52">
        <v>0</v>
      </c>
      <c r="X955" s="52">
        <v>0</v>
      </c>
      <c r="Y955" s="52">
        <v>372.1</v>
      </c>
      <c r="Z955" s="52">
        <v>372.1</v>
      </c>
      <c r="AA955" s="52">
        <v>0</v>
      </c>
      <c r="AB955" s="52">
        <v>0</v>
      </c>
      <c r="AC955" s="52">
        <v>0</v>
      </c>
      <c r="AD955" s="52">
        <v>0</v>
      </c>
    </row>
    <row r="956" spans="1:30">
      <c r="A956" s="137"/>
      <c r="B956" s="137"/>
      <c r="C956" s="137"/>
      <c r="D956" s="137" t="s">
        <v>218</v>
      </c>
      <c r="E956" s="137" t="s">
        <v>197</v>
      </c>
      <c r="F956" s="52">
        <f t="shared" si="40"/>
        <v>1068.5999999999999</v>
      </c>
      <c r="G956" s="52">
        <f t="shared" si="42"/>
        <v>1068.5999999999999</v>
      </c>
      <c r="H956" s="52">
        <f t="shared" si="42"/>
        <v>1068.5999999999999</v>
      </c>
      <c r="I956" s="52">
        <f t="shared" si="42"/>
        <v>0</v>
      </c>
      <c r="J956" s="52">
        <f t="shared" si="42"/>
        <v>0</v>
      </c>
      <c r="K956" s="52">
        <f t="shared" si="42"/>
        <v>0</v>
      </c>
      <c r="L956" s="52">
        <f t="shared" si="42"/>
        <v>0</v>
      </c>
      <c r="M956" s="52">
        <v>0</v>
      </c>
      <c r="N956" s="52">
        <v>0</v>
      </c>
      <c r="O956" s="52">
        <v>0</v>
      </c>
      <c r="P956" s="52">
        <v>0</v>
      </c>
      <c r="Q956" s="52">
        <v>0</v>
      </c>
      <c r="R956" s="52">
        <v>0</v>
      </c>
      <c r="S956" s="52">
        <v>0</v>
      </c>
      <c r="T956" s="52">
        <v>0</v>
      </c>
      <c r="U956" s="52">
        <v>0</v>
      </c>
      <c r="V956" s="52">
        <v>0</v>
      </c>
      <c r="W956" s="52">
        <v>0</v>
      </c>
      <c r="X956" s="52">
        <v>0</v>
      </c>
      <c r="Y956" s="52">
        <v>1068.5999999999999</v>
      </c>
      <c r="Z956" s="52">
        <v>1068.5999999999999</v>
      </c>
      <c r="AA956" s="52">
        <v>0</v>
      </c>
      <c r="AB956" s="52">
        <v>0</v>
      </c>
      <c r="AC956" s="52">
        <v>0</v>
      </c>
      <c r="AD956" s="52">
        <v>0</v>
      </c>
    </row>
    <row r="957" spans="1:30">
      <c r="A957" s="137"/>
      <c r="B957" s="137"/>
      <c r="C957" s="137"/>
      <c r="D957" s="137" t="s">
        <v>202</v>
      </c>
      <c r="E957" s="137" t="s">
        <v>197</v>
      </c>
      <c r="F957" s="52">
        <f t="shared" si="40"/>
        <v>0</v>
      </c>
      <c r="G957" s="52">
        <f t="shared" si="42"/>
        <v>0</v>
      </c>
      <c r="H957" s="52">
        <f t="shared" si="42"/>
        <v>0</v>
      </c>
      <c r="I957" s="52">
        <f t="shared" si="42"/>
        <v>0</v>
      </c>
      <c r="J957" s="52">
        <f t="shared" si="42"/>
        <v>0</v>
      </c>
      <c r="K957" s="52">
        <f t="shared" si="42"/>
        <v>0</v>
      </c>
      <c r="L957" s="52">
        <f t="shared" si="42"/>
        <v>0</v>
      </c>
      <c r="M957" s="52">
        <v>0</v>
      </c>
      <c r="N957" s="52">
        <v>0</v>
      </c>
      <c r="O957" s="52">
        <v>0</v>
      </c>
      <c r="P957" s="52">
        <v>0</v>
      </c>
      <c r="Q957" s="52">
        <v>0</v>
      </c>
      <c r="R957" s="52">
        <v>0</v>
      </c>
      <c r="S957" s="52">
        <v>0</v>
      </c>
      <c r="T957" s="52">
        <v>0</v>
      </c>
      <c r="U957" s="52">
        <v>0</v>
      </c>
      <c r="V957" s="52">
        <v>0</v>
      </c>
      <c r="W957" s="52">
        <v>0</v>
      </c>
      <c r="X957" s="52">
        <v>0</v>
      </c>
      <c r="Y957" s="52">
        <v>0</v>
      </c>
      <c r="Z957" s="52">
        <v>0</v>
      </c>
      <c r="AA957" s="52">
        <v>0</v>
      </c>
      <c r="AB957" s="52">
        <v>0</v>
      </c>
      <c r="AC957" s="52">
        <v>0</v>
      </c>
      <c r="AD957" s="52">
        <v>0</v>
      </c>
    </row>
    <row r="958" spans="1:30">
      <c r="A958" s="137"/>
      <c r="B958" s="137"/>
      <c r="C958" s="137"/>
      <c r="D958" s="137" t="s">
        <v>235</v>
      </c>
      <c r="E958" s="137" t="s">
        <v>197</v>
      </c>
      <c r="F958" s="52">
        <f t="shared" si="40"/>
        <v>25.2</v>
      </c>
      <c r="G958" s="52">
        <f t="shared" si="42"/>
        <v>25.2</v>
      </c>
      <c r="H958" s="52">
        <f t="shared" si="42"/>
        <v>25.2</v>
      </c>
      <c r="I958" s="52">
        <f t="shared" si="42"/>
        <v>0</v>
      </c>
      <c r="J958" s="52">
        <f t="shared" si="42"/>
        <v>0</v>
      </c>
      <c r="K958" s="52">
        <f t="shared" si="42"/>
        <v>0</v>
      </c>
      <c r="L958" s="52">
        <f t="shared" si="42"/>
        <v>0</v>
      </c>
      <c r="M958" s="52">
        <v>0</v>
      </c>
      <c r="N958" s="52">
        <v>0</v>
      </c>
      <c r="O958" s="52">
        <v>0</v>
      </c>
      <c r="P958" s="52">
        <v>0</v>
      </c>
      <c r="Q958" s="52">
        <v>0</v>
      </c>
      <c r="R958" s="52">
        <v>0</v>
      </c>
      <c r="S958" s="52">
        <v>0</v>
      </c>
      <c r="T958" s="52">
        <v>0</v>
      </c>
      <c r="U958" s="52">
        <v>0</v>
      </c>
      <c r="V958" s="52">
        <v>0</v>
      </c>
      <c r="W958" s="52">
        <v>0</v>
      </c>
      <c r="X958" s="52">
        <v>0</v>
      </c>
      <c r="Y958" s="52">
        <v>25.2</v>
      </c>
      <c r="Z958" s="52">
        <v>25.2</v>
      </c>
      <c r="AA958" s="52">
        <v>0</v>
      </c>
      <c r="AB958" s="52">
        <v>0</v>
      </c>
      <c r="AC958" s="52">
        <v>0</v>
      </c>
      <c r="AD958" s="52">
        <v>0</v>
      </c>
    </row>
    <row r="959" spans="1:30">
      <c r="A959" s="137"/>
      <c r="B959" s="137"/>
      <c r="C959" s="137"/>
      <c r="D959" s="137" t="s">
        <v>220</v>
      </c>
      <c r="E959" s="137" t="s">
        <v>197</v>
      </c>
      <c r="F959" s="52">
        <f t="shared" si="40"/>
        <v>41.4</v>
      </c>
      <c r="G959" s="52">
        <f t="shared" si="42"/>
        <v>41.4</v>
      </c>
      <c r="H959" s="52">
        <f t="shared" si="42"/>
        <v>41.4</v>
      </c>
      <c r="I959" s="52">
        <f t="shared" si="42"/>
        <v>0</v>
      </c>
      <c r="J959" s="52">
        <f t="shared" si="42"/>
        <v>0</v>
      </c>
      <c r="K959" s="52">
        <f t="shared" si="42"/>
        <v>0</v>
      </c>
      <c r="L959" s="52">
        <f t="shared" si="42"/>
        <v>0</v>
      </c>
      <c r="M959" s="52">
        <v>0</v>
      </c>
      <c r="N959" s="52">
        <v>0</v>
      </c>
      <c r="O959" s="52">
        <v>0</v>
      </c>
      <c r="P959" s="52">
        <v>0</v>
      </c>
      <c r="Q959" s="52">
        <v>0</v>
      </c>
      <c r="R959" s="52">
        <v>0</v>
      </c>
      <c r="S959" s="52">
        <v>0</v>
      </c>
      <c r="T959" s="52">
        <v>0</v>
      </c>
      <c r="U959" s="52">
        <v>0</v>
      </c>
      <c r="V959" s="52">
        <v>0</v>
      </c>
      <c r="W959" s="52">
        <v>0</v>
      </c>
      <c r="X959" s="52">
        <v>0</v>
      </c>
      <c r="Y959" s="52">
        <v>41.4</v>
      </c>
      <c r="Z959" s="52">
        <v>41.4</v>
      </c>
      <c r="AA959" s="52">
        <v>0</v>
      </c>
      <c r="AB959" s="52">
        <v>0</v>
      </c>
      <c r="AC959" s="52">
        <v>0</v>
      </c>
      <c r="AD959" s="52">
        <v>0</v>
      </c>
    </row>
    <row r="960" spans="1:30" ht="31.2">
      <c r="A960" s="137"/>
      <c r="B960" s="137"/>
      <c r="C960" s="137"/>
      <c r="D960" s="137" t="s">
        <v>221</v>
      </c>
      <c r="E960" s="51" t="s">
        <v>222</v>
      </c>
      <c r="F960" s="52">
        <f t="shared" si="40"/>
        <v>0</v>
      </c>
      <c r="G960" s="52">
        <f t="shared" si="42"/>
        <v>0</v>
      </c>
      <c r="H960" s="52">
        <f t="shared" si="42"/>
        <v>0</v>
      </c>
      <c r="I960" s="52">
        <f t="shared" si="42"/>
        <v>0</v>
      </c>
      <c r="J960" s="52">
        <f t="shared" si="42"/>
        <v>0</v>
      </c>
      <c r="K960" s="52">
        <f t="shared" si="42"/>
        <v>0</v>
      </c>
      <c r="L960" s="52">
        <f t="shared" si="42"/>
        <v>0</v>
      </c>
      <c r="M960" s="52">
        <v>0</v>
      </c>
      <c r="N960" s="52">
        <v>0</v>
      </c>
      <c r="O960" s="52">
        <v>0</v>
      </c>
      <c r="P960" s="52">
        <v>0</v>
      </c>
      <c r="Q960" s="52">
        <v>0</v>
      </c>
      <c r="R960" s="52">
        <v>0</v>
      </c>
      <c r="S960" s="52">
        <v>0</v>
      </c>
      <c r="T960" s="52">
        <v>0</v>
      </c>
      <c r="U960" s="52">
        <v>0</v>
      </c>
      <c r="V960" s="52">
        <v>0</v>
      </c>
      <c r="W960" s="52">
        <v>0</v>
      </c>
      <c r="X960" s="52">
        <v>0</v>
      </c>
      <c r="Y960" s="52">
        <v>0</v>
      </c>
      <c r="Z960" s="52">
        <v>0</v>
      </c>
      <c r="AA960" s="52">
        <v>0</v>
      </c>
      <c r="AB960" s="52">
        <v>0</v>
      </c>
      <c r="AC960" s="52">
        <v>0</v>
      </c>
      <c r="AD960" s="52">
        <v>0</v>
      </c>
    </row>
    <row r="961" spans="1:30">
      <c r="A961" s="137"/>
      <c r="B961" s="137"/>
      <c r="C961" s="137"/>
      <c r="D961" s="137"/>
      <c r="E961" s="51" t="s">
        <v>223</v>
      </c>
      <c r="F961" s="52">
        <f t="shared" si="40"/>
        <v>0</v>
      </c>
      <c r="G961" s="52">
        <f t="shared" si="42"/>
        <v>0</v>
      </c>
      <c r="H961" s="52">
        <f t="shared" si="42"/>
        <v>0</v>
      </c>
      <c r="I961" s="52">
        <f t="shared" si="42"/>
        <v>0</v>
      </c>
      <c r="J961" s="52">
        <f t="shared" si="42"/>
        <v>0</v>
      </c>
      <c r="K961" s="52">
        <f t="shared" si="42"/>
        <v>0</v>
      </c>
      <c r="L961" s="52">
        <f t="shared" si="42"/>
        <v>0</v>
      </c>
      <c r="M961" s="52">
        <v>0</v>
      </c>
      <c r="N961" s="52">
        <v>0</v>
      </c>
      <c r="O961" s="52">
        <v>0</v>
      </c>
      <c r="P961" s="52">
        <v>0</v>
      </c>
      <c r="Q961" s="52">
        <v>0</v>
      </c>
      <c r="R961" s="52">
        <v>0</v>
      </c>
      <c r="S961" s="52">
        <v>0</v>
      </c>
      <c r="T961" s="52">
        <v>0</v>
      </c>
      <c r="U961" s="52">
        <v>0</v>
      </c>
      <c r="V961" s="52">
        <v>0</v>
      </c>
      <c r="W961" s="52">
        <v>0</v>
      </c>
      <c r="X961" s="52">
        <v>0</v>
      </c>
      <c r="Y961" s="52">
        <v>0</v>
      </c>
      <c r="Z961" s="52">
        <v>0</v>
      </c>
      <c r="AA961" s="52">
        <v>0</v>
      </c>
      <c r="AB961" s="52">
        <v>0</v>
      </c>
      <c r="AC961" s="52">
        <v>0</v>
      </c>
      <c r="AD961" s="52">
        <v>0</v>
      </c>
    </row>
    <row r="962" spans="1:30">
      <c r="A962" s="137"/>
      <c r="B962" s="137"/>
      <c r="C962" s="137"/>
      <c r="D962" s="137" t="s">
        <v>54</v>
      </c>
      <c r="E962" s="137" t="s">
        <v>197</v>
      </c>
      <c r="F962" s="52">
        <f t="shared" ref="F962:F1025" si="43">SUM(H962:L962)</f>
        <v>0</v>
      </c>
      <c r="G962" s="52">
        <f t="shared" si="42"/>
        <v>0</v>
      </c>
      <c r="H962" s="52">
        <f t="shared" si="42"/>
        <v>0</v>
      </c>
      <c r="I962" s="52">
        <f t="shared" si="42"/>
        <v>0</v>
      </c>
      <c r="J962" s="52">
        <f t="shared" si="42"/>
        <v>0</v>
      </c>
      <c r="K962" s="52">
        <f t="shared" si="42"/>
        <v>0</v>
      </c>
      <c r="L962" s="52">
        <f t="shared" si="42"/>
        <v>0</v>
      </c>
      <c r="M962" s="52">
        <v>0</v>
      </c>
      <c r="N962" s="52">
        <v>0</v>
      </c>
      <c r="O962" s="52">
        <v>0</v>
      </c>
      <c r="P962" s="52">
        <v>0</v>
      </c>
      <c r="Q962" s="52">
        <v>0</v>
      </c>
      <c r="R962" s="52">
        <v>0</v>
      </c>
      <c r="S962" s="52">
        <v>0</v>
      </c>
      <c r="T962" s="52">
        <v>0</v>
      </c>
      <c r="U962" s="52">
        <v>0</v>
      </c>
      <c r="V962" s="52">
        <v>0</v>
      </c>
      <c r="W962" s="52">
        <v>0</v>
      </c>
      <c r="X962" s="52">
        <v>0</v>
      </c>
      <c r="Y962" s="52">
        <v>0</v>
      </c>
      <c r="Z962" s="52">
        <v>0</v>
      </c>
      <c r="AA962" s="52">
        <v>0</v>
      </c>
      <c r="AB962" s="52">
        <v>0</v>
      </c>
      <c r="AC962" s="52">
        <v>0</v>
      </c>
      <c r="AD962" s="52">
        <v>0</v>
      </c>
    </row>
    <row r="963" spans="1:30">
      <c r="A963" s="137"/>
      <c r="B963" s="137"/>
      <c r="C963" s="137"/>
      <c r="D963" s="137" t="s">
        <v>224</v>
      </c>
      <c r="E963" s="137" t="s">
        <v>197</v>
      </c>
      <c r="F963" s="52">
        <f t="shared" si="43"/>
        <v>1478.5</v>
      </c>
      <c r="G963" s="52">
        <f t="shared" si="42"/>
        <v>1478.5</v>
      </c>
      <c r="H963" s="52">
        <f t="shared" si="42"/>
        <v>1478.5</v>
      </c>
      <c r="I963" s="52">
        <f t="shared" si="42"/>
        <v>0</v>
      </c>
      <c r="J963" s="52">
        <f t="shared" si="42"/>
        <v>0</v>
      </c>
      <c r="K963" s="52">
        <f t="shared" si="42"/>
        <v>0</v>
      </c>
      <c r="L963" s="52">
        <f t="shared" si="42"/>
        <v>0</v>
      </c>
      <c r="M963" s="52">
        <v>0</v>
      </c>
      <c r="N963" s="52">
        <v>0</v>
      </c>
      <c r="O963" s="52">
        <v>0</v>
      </c>
      <c r="P963" s="52">
        <v>0</v>
      </c>
      <c r="Q963" s="52">
        <v>0</v>
      </c>
      <c r="R963" s="52">
        <v>0</v>
      </c>
      <c r="S963" s="52">
        <v>0</v>
      </c>
      <c r="T963" s="52">
        <v>0</v>
      </c>
      <c r="U963" s="52">
        <v>0</v>
      </c>
      <c r="V963" s="52">
        <v>0</v>
      </c>
      <c r="W963" s="52">
        <v>0</v>
      </c>
      <c r="X963" s="52">
        <v>0</v>
      </c>
      <c r="Y963" s="52">
        <v>1478.5</v>
      </c>
      <c r="Z963" s="52">
        <v>1478.5</v>
      </c>
      <c r="AA963" s="52">
        <v>0</v>
      </c>
      <c r="AB963" s="52">
        <v>0</v>
      </c>
      <c r="AC963" s="52">
        <v>0</v>
      </c>
      <c r="AD963" s="52">
        <v>0</v>
      </c>
    </row>
    <row r="964" spans="1:30">
      <c r="A964" s="137"/>
      <c r="B964" s="137"/>
      <c r="C964" s="137"/>
      <c r="D964" s="137" t="s">
        <v>225</v>
      </c>
      <c r="E964" s="137" t="s">
        <v>197</v>
      </c>
      <c r="F964" s="52">
        <f t="shared" si="43"/>
        <v>0</v>
      </c>
      <c r="G964" s="52">
        <f t="shared" si="42"/>
        <v>0</v>
      </c>
      <c r="H964" s="52">
        <f t="shared" si="42"/>
        <v>0</v>
      </c>
      <c r="I964" s="52">
        <f t="shared" si="42"/>
        <v>0</v>
      </c>
      <c r="J964" s="52">
        <f t="shared" si="42"/>
        <v>0</v>
      </c>
      <c r="K964" s="52">
        <f t="shared" si="42"/>
        <v>0</v>
      </c>
      <c r="L964" s="52">
        <f t="shared" si="42"/>
        <v>0</v>
      </c>
      <c r="M964" s="52">
        <v>0</v>
      </c>
      <c r="N964" s="52">
        <v>0</v>
      </c>
      <c r="O964" s="52">
        <v>0</v>
      </c>
      <c r="P964" s="52">
        <v>0</v>
      </c>
      <c r="Q964" s="52">
        <v>0</v>
      </c>
      <c r="R964" s="52">
        <v>0</v>
      </c>
      <c r="S964" s="52">
        <v>0</v>
      </c>
      <c r="T964" s="52">
        <v>0</v>
      </c>
      <c r="U964" s="52">
        <v>0</v>
      </c>
      <c r="V964" s="52">
        <v>0</v>
      </c>
      <c r="W964" s="52">
        <v>0</v>
      </c>
      <c r="X964" s="52">
        <v>0</v>
      </c>
      <c r="Y964" s="52">
        <v>0</v>
      </c>
      <c r="Z964" s="52">
        <v>0</v>
      </c>
      <c r="AA964" s="52">
        <v>0</v>
      </c>
      <c r="AB964" s="52">
        <v>0</v>
      </c>
      <c r="AC964" s="52">
        <v>0</v>
      </c>
      <c r="AD964" s="52">
        <v>0</v>
      </c>
    </row>
    <row r="965" spans="1:30">
      <c r="A965" s="137"/>
      <c r="B965" s="137"/>
      <c r="C965" s="137"/>
      <c r="D965" s="137" t="s">
        <v>55</v>
      </c>
      <c r="E965" s="137" t="s">
        <v>197</v>
      </c>
      <c r="F965" s="52">
        <f t="shared" si="43"/>
        <v>562</v>
      </c>
      <c r="G965" s="52">
        <f t="shared" si="42"/>
        <v>562</v>
      </c>
      <c r="H965" s="52">
        <f t="shared" si="42"/>
        <v>562</v>
      </c>
      <c r="I965" s="52">
        <f t="shared" si="42"/>
        <v>0</v>
      </c>
      <c r="J965" s="52">
        <f t="shared" si="42"/>
        <v>0</v>
      </c>
      <c r="K965" s="52">
        <f t="shared" si="42"/>
        <v>0</v>
      </c>
      <c r="L965" s="52">
        <f t="shared" si="42"/>
        <v>0</v>
      </c>
      <c r="M965" s="52">
        <v>502</v>
      </c>
      <c r="N965" s="52">
        <v>502</v>
      </c>
      <c r="O965" s="52">
        <v>0</v>
      </c>
      <c r="P965" s="52">
        <v>0</v>
      </c>
      <c r="Q965" s="52">
        <v>0</v>
      </c>
      <c r="R965" s="52">
        <v>0</v>
      </c>
      <c r="S965" s="52">
        <v>0</v>
      </c>
      <c r="T965" s="52">
        <v>0</v>
      </c>
      <c r="U965" s="52">
        <v>0</v>
      </c>
      <c r="V965" s="52">
        <v>0</v>
      </c>
      <c r="W965" s="52">
        <v>0</v>
      </c>
      <c r="X965" s="52">
        <v>0</v>
      </c>
      <c r="Y965" s="52">
        <v>60</v>
      </c>
      <c r="Z965" s="52">
        <v>60</v>
      </c>
      <c r="AA965" s="52">
        <v>0</v>
      </c>
      <c r="AB965" s="52">
        <v>0</v>
      </c>
      <c r="AC965" s="52">
        <v>0</v>
      </c>
      <c r="AD965" s="52">
        <v>0</v>
      </c>
    </row>
    <row r="966" spans="1:30">
      <c r="A966" s="137"/>
      <c r="B966" s="137"/>
      <c r="C966" s="137"/>
      <c r="D966" s="137" t="s">
        <v>226</v>
      </c>
      <c r="E966" s="137" t="s">
        <v>197</v>
      </c>
      <c r="F966" s="52">
        <f t="shared" si="43"/>
        <v>8972.6</v>
      </c>
      <c r="G966" s="52">
        <f t="shared" si="42"/>
        <v>8972.6</v>
      </c>
      <c r="H966" s="52">
        <f t="shared" si="42"/>
        <v>6000</v>
      </c>
      <c r="I966" s="52">
        <f t="shared" si="42"/>
        <v>2972.6</v>
      </c>
      <c r="J966" s="52">
        <f t="shared" si="42"/>
        <v>0</v>
      </c>
      <c r="K966" s="52">
        <f t="shared" si="42"/>
        <v>0</v>
      </c>
      <c r="L966" s="52">
        <f t="shared" si="42"/>
        <v>0</v>
      </c>
      <c r="M966" s="52">
        <v>0</v>
      </c>
      <c r="N966" s="52">
        <v>0</v>
      </c>
      <c r="O966" s="52">
        <v>0</v>
      </c>
      <c r="P966" s="52">
        <v>0</v>
      </c>
      <c r="Q966" s="52">
        <v>0</v>
      </c>
      <c r="R966" s="52">
        <v>0</v>
      </c>
      <c r="S966" s="52">
        <v>0</v>
      </c>
      <c r="T966" s="52">
        <v>0</v>
      </c>
      <c r="U966" s="52">
        <v>0</v>
      </c>
      <c r="V966" s="52">
        <v>0</v>
      </c>
      <c r="W966" s="52">
        <v>0</v>
      </c>
      <c r="X966" s="52">
        <v>0</v>
      </c>
      <c r="Y966" s="52">
        <v>8972.6</v>
      </c>
      <c r="Z966" s="52">
        <v>6000</v>
      </c>
      <c r="AA966" s="52">
        <v>2972.6</v>
      </c>
      <c r="AB966" s="52">
        <v>0</v>
      </c>
      <c r="AC966" s="52">
        <v>0</v>
      </c>
      <c r="AD966" s="52">
        <v>0</v>
      </c>
    </row>
    <row r="967" spans="1:30">
      <c r="A967" s="137"/>
      <c r="B967" s="137"/>
      <c r="C967" s="137" t="s">
        <v>227</v>
      </c>
      <c r="D967" s="137" t="s">
        <v>197</v>
      </c>
      <c r="E967" s="137" t="s">
        <v>197</v>
      </c>
      <c r="F967" s="52">
        <f t="shared" si="43"/>
        <v>77309.900000000009</v>
      </c>
      <c r="G967" s="52">
        <f t="shared" si="42"/>
        <v>77309.900000000009</v>
      </c>
      <c r="H967" s="52">
        <f t="shared" si="42"/>
        <v>77309.900000000009</v>
      </c>
      <c r="I967" s="52">
        <f t="shared" si="42"/>
        <v>0</v>
      </c>
      <c r="J967" s="52">
        <f t="shared" si="42"/>
        <v>0</v>
      </c>
      <c r="K967" s="52">
        <f t="shared" si="42"/>
        <v>0</v>
      </c>
      <c r="L967" s="52">
        <f t="shared" si="42"/>
        <v>0</v>
      </c>
      <c r="M967" s="52">
        <v>10432.1</v>
      </c>
      <c r="N967" s="52">
        <v>10432.1</v>
      </c>
      <c r="O967" s="52">
        <v>0</v>
      </c>
      <c r="P967" s="52">
        <v>0</v>
      </c>
      <c r="Q967" s="52">
        <v>0</v>
      </c>
      <c r="R967" s="52">
        <v>0</v>
      </c>
      <c r="S967" s="52">
        <v>1193.2</v>
      </c>
      <c r="T967" s="52">
        <v>1193.2</v>
      </c>
      <c r="U967" s="52">
        <v>0</v>
      </c>
      <c r="V967" s="52">
        <v>0</v>
      </c>
      <c r="W967" s="52">
        <v>0</v>
      </c>
      <c r="X967" s="52">
        <v>0</v>
      </c>
      <c r="Y967" s="52">
        <v>65684.600000000006</v>
      </c>
      <c r="Z967" s="52">
        <v>65684.600000000006</v>
      </c>
      <c r="AA967" s="52">
        <v>0</v>
      </c>
      <c r="AB967" s="52">
        <v>0</v>
      </c>
      <c r="AC967" s="52">
        <v>0</v>
      </c>
      <c r="AD967" s="52">
        <v>0</v>
      </c>
    </row>
    <row r="968" spans="1:30">
      <c r="A968" s="137" t="s">
        <v>125</v>
      </c>
      <c r="B968" s="137" t="s">
        <v>146</v>
      </c>
      <c r="C968" s="137" t="s">
        <v>123</v>
      </c>
      <c r="D968" s="137"/>
      <c r="E968" s="137" t="s">
        <v>197</v>
      </c>
      <c r="F968" s="52">
        <f t="shared" si="43"/>
        <v>176641.3</v>
      </c>
      <c r="G968" s="52">
        <f t="shared" si="42"/>
        <v>113903.59999999999</v>
      </c>
      <c r="H968" s="52">
        <f t="shared" si="42"/>
        <v>113903.59999999999</v>
      </c>
      <c r="I968" s="52">
        <f t="shared" si="42"/>
        <v>0</v>
      </c>
      <c r="J968" s="52">
        <f t="shared" si="42"/>
        <v>37819.800000000003</v>
      </c>
      <c r="K968" s="52">
        <f t="shared" si="42"/>
        <v>24917.9</v>
      </c>
      <c r="L968" s="52">
        <f t="shared" si="42"/>
        <v>0</v>
      </c>
      <c r="M968" s="52">
        <v>67697</v>
      </c>
      <c r="N968" s="52">
        <v>67697</v>
      </c>
      <c r="O968" s="52">
        <v>0</v>
      </c>
      <c r="P968" s="52">
        <v>37819.800000000003</v>
      </c>
      <c r="Q968" s="52">
        <v>24917.9</v>
      </c>
      <c r="R968" s="52">
        <v>0</v>
      </c>
      <c r="S968" s="52">
        <v>391.4</v>
      </c>
      <c r="T968" s="52">
        <v>391.4</v>
      </c>
      <c r="U968" s="52">
        <v>0</v>
      </c>
      <c r="V968" s="52">
        <v>0</v>
      </c>
      <c r="W968" s="52">
        <v>0</v>
      </c>
      <c r="X968" s="52">
        <v>0</v>
      </c>
      <c r="Y968" s="52">
        <v>45815.199999999997</v>
      </c>
      <c r="Z968" s="52">
        <v>45815.199999999997</v>
      </c>
      <c r="AA968" s="52">
        <v>0</v>
      </c>
      <c r="AB968" s="52">
        <v>0</v>
      </c>
      <c r="AC968" s="52">
        <v>0</v>
      </c>
      <c r="AD968" s="52">
        <v>0</v>
      </c>
    </row>
    <row r="969" spans="1:30">
      <c r="A969" s="137"/>
      <c r="B969" s="137"/>
      <c r="C969" s="137" t="s">
        <v>198</v>
      </c>
      <c r="D969" s="137" t="s">
        <v>58</v>
      </c>
      <c r="E969" s="137" t="s">
        <v>197</v>
      </c>
      <c r="F969" s="52">
        <f t="shared" si="43"/>
        <v>63006.3</v>
      </c>
      <c r="G969" s="52">
        <f t="shared" si="42"/>
        <v>268.60000000000002</v>
      </c>
      <c r="H969" s="52">
        <f t="shared" si="42"/>
        <v>268.60000000000002</v>
      </c>
      <c r="I969" s="52">
        <f t="shared" si="42"/>
        <v>0</v>
      </c>
      <c r="J969" s="52">
        <f t="shared" si="42"/>
        <v>37819.800000000003</v>
      </c>
      <c r="K969" s="52">
        <f t="shared" si="42"/>
        <v>24917.9</v>
      </c>
      <c r="L969" s="52">
        <f t="shared" si="42"/>
        <v>0</v>
      </c>
      <c r="M969" s="52">
        <v>0</v>
      </c>
      <c r="N969" s="52">
        <v>0</v>
      </c>
      <c r="O969" s="52">
        <v>0</v>
      </c>
      <c r="P969" s="52">
        <v>37819.800000000003</v>
      </c>
      <c r="Q969" s="52">
        <v>24917.9</v>
      </c>
      <c r="R969" s="52">
        <v>0</v>
      </c>
      <c r="S969" s="52">
        <v>0</v>
      </c>
      <c r="T969" s="52">
        <v>0</v>
      </c>
      <c r="U969" s="52">
        <v>0</v>
      </c>
      <c r="V969" s="52">
        <v>0</v>
      </c>
      <c r="W969" s="52">
        <v>0</v>
      </c>
      <c r="X969" s="52">
        <v>0</v>
      </c>
      <c r="Y969" s="52">
        <v>268.60000000000002</v>
      </c>
      <c r="Z969" s="52">
        <v>268.60000000000002</v>
      </c>
      <c r="AA969" s="52">
        <v>0</v>
      </c>
      <c r="AB969" s="52">
        <v>0</v>
      </c>
      <c r="AC969" s="52">
        <v>0</v>
      </c>
      <c r="AD969" s="52">
        <v>0</v>
      </c>
    </row>
    <row r="970" spans="1:30">
      <c r="A970" s="137"/>
      <c r="B970" s="137"/>
      <c r="C970" s="137"/>
      <c r="D970" s="137" t="s">
        <v>153</v>
      </c>
      <c r="E970" s="51" t="s">
        <v>58</v>
      </c>
      <c r="F970" s="52">
        <f t="shared" si="43"/>
        <v>56542.6</v>
      </c>
      <c r="G970" s="52">
        <f t="shared" si="42"/>
        <v>0</v>
      </c>
      <c r="H970" s="52">
        <f t="shared" si="42"/>
        <v>0</v>
      </c>
      <c r="I970" s="52">
        <f t="shared" si="42"/>
        <v>0</v>
      </c>
      <c r="J970" s="52">
        <f t="shared" si="42"/>
        <v>34085.199999999997</v>
      </c>
      <c r="K970" s="52">
        <f t="shared" si="42"/>
        <v>22457.4</v>
      </c>
      <c r="L970" s="52">
        <f t="shared" si="42"/>
        <v>0</v>
      </c>
      <c r="M970" s="52">
        <v>0</v>
      </c>
      <c r="N970" s="52">
        <v>0</v>
      </c>
      <c r="O970" s="52">
        <v>0</v>
      </c>
      <c r="P970" s="52">
        <v>34085.199999999997</v>
      </c>
      <c r="Q970" s="52">
        <v>22457.4</v>
      </c>
      <c r="R970" s="52">
        <v>0</v>
      </c>
      <c r="S970" s="52">
        <v>0</v>
      </c>
      <c r="T970" s="52">
        <v>0</v>
      </c>
      <c r="U970" s="52">
        <v>0</v>
      </c>
      <c r="V970" s="52">
        <v>0</v>
      </c>
      <c r="W970" s="52">
        <v>0</v>
      </c>
      <c r="X970" s="52">
        <v>0</v>
      </c>
      <c r="Y970" s="52">
        <v>0</v>
      </c>
      <c r="Z970" s="52">
        <v>0</v>
      </c>
      <c r="AA970" s="52">
        <v>0</v>
      </c>
      <c r="AB970" s="52">
        <v>0</v>
      </c>
      <c r="AC970" s="52">
        <v>0</v>
      </c>
      <c r="AD970" s="52">
        <v>0</v>
      </c>
    </row>
    <row r="971" spans="1:30">
      <c r="A971" s="137"/>
      <c r="B971" s="137"/>
      <c r="C971" s="137"/>
      <c r="D971" s="137"/>
      <c r="E971" s="51" t="s">
        <v>199</v>
      </c>
      <c r="F971" s="52">
        <f t="shared" si="43"/>
        <v>18085.2</v>
      </c>
      <c r="G971" s="52">
        <f t="shared" si="42"/>
        <v>0</v>
      </c>
      <c r="H971" s="52">
        <f t="shared" si="42"/>
        <v>0</v>
      </c>
      <c r="I971" s="52">
        <f t="shared" si="42"/>
        <v>0</v>
      </c>
      <c r="J971" s="52">
        <f t="shared" si="42"/>
        <v>10902.2</v>
      </c>
      <c r="K971" s="52">
        <f t="shared" si="42"/>
        <v>7183</v>
      </c>
      <c r="L971" s="52">
        <f t="shared" si="42"/>
        <v>0</v>
      </c>
      <c r="M971" s="52">
        <v>0</v>
      </c>
      <c r="N971" s="52">
        <v>0</v>
      </c>
      <c r="O971" s="52">
        <v>0</v>
      </c>
      <c r="P971" s="52">
        <v>10902.2</v>
      </c>
      <c r="Q971" s="52">
        <v>7183</v>
      </c>
      <c r="R971" s="52">
        <v>0</v>
      </c>
      <c r="S971" s="52">
        <v>0</v>
      </c>
      <c r="T971" s="52">
        <v>0</v>
      </c>
      <c r="U971" s="52">
        <v>0</v>
      </c>
      <c r="V971" s="52">
        <v>0</v>
      </c>
      <c r="W971" s="52">
        <v>0</v>
      </c>
      <c r="X971" s="52">
        <v>0</v>
      </c>
      <c r="Y971" s="52">
        <v>0</v>
      </c>
      <c r="Z971" s="52">
        <v>0</v>
      </c>
      <c r="AA971" s="52">
        <v>0</v>
      </c>
      <c r="AB971" s="52">
        <v>0</v>
      </c>
      <c r="AC971" s="52">
        <v>0</v>
      </c>
      <c r="AD971" s="52">
        <v>0</v>
      </c>
    </row>
    <row r="972" spans="1:30" ht="31.2">
      <c r="A972" s="137"/>
      <c r="B972" s="137"/>
      <c r="C972" s="137"/>
      <c r="D972" s="137"/>
      <c r="E972" s="51" t="s">
        <v>200</v>
      </c>
      <c r="F972" s="52">
        <f t="shared" si="43"/>
        <v>15909.6</v>
      </c>
      <c r="G972" s="52">
        <f t="shared" si="42"/>
        <v>0</v>
      </c>
      <c r="H972" s="52">
        <f t="shared" si="42"/>
        <v>0</v>
      </c>
      <c r="I972" s="52">
        <f t="shared" si="42"/>
        <v>0</v>
      </c>
      <c r="J972" s="52">
        <f t="shared" si="42"/>
        <v>9590.7000000000007</v>
      </c>
      <c r="K972" s="52">
        <f t="shared" si="42"/>
        <v>6318.9</v>
      </c>
      <c r="L972" s="52">
        <f t="shared" si="42"/>
        <v>0</v>
      </c>
      <c r="M972" s="52">
        <v>0</v>
      </c>
      <c r="N972" s="52">
        <v>0</v>
      </c>
      <c r="O972" s="52">
        <v>0</v>
      </c>
      <c r="P972" s="52">
        <v>9590.7000000000007</v>
      </c>
      <c r="Q972" s="52">
        <v>6318.9</v>
      </c>
      <c r="R972" s="52">
        <v>0</v>
      </c>
      <c r="S972" s="52">
        <v>0</v>
      </c>
      <c r="T972" s="52">
        <v>0</v>
      </c>
      <c r="U972" s="52">
        <v>0</v>
      </c>
      <c r="V972" s="52">
        <v>0</v>
      </c>
      <c r="W972" s="52">
        <v>0</v>
      </c>
      <c r="X972" s="52">
        <v>0</v>
      </c>
      <c r="Y972" s="52">
        <v>0</v>
      </c>
      <c r="Z972" s="52">
        <v>0</v>
      </c>
      <c r="AA972" s="52">
        <v>0</v>
      </c>
      <c r="AB972" s="52">
        <v>0</v>
      </c>
      <c r="AC972" s="52">
        <v>0</v>
      </c>
      <c r="AD972" s="52">
        <v>0</v>
      </c>
    </row>
    <row r="973" spans="1:30">
      <c r="A973" s="137"/>
      <c r="B973" s="137"/>
      <c r="C973" s="137"/>
      <c r="D973" s="137"/>
      <c r="E973" s="51" t="s">
        <v>201</v>
      </c>
      <c r="F973" s="52">
        <f t="shared" si="43"/>
        <v>535.70000000000005</v>
      </c>
      <c r="G973" s="52">
        <f t="shared" si="42"/>
        <v>0</v>
      </c>
      <c r="H973" s="52">
        <f t="shared" si="42"/>
        <v>0</v>
      </c>
      <c r="I973" s="52">
        <f t="shared" si="42"/>
        <v>0</v>
      </c>
      <c r="J973" s="52">
        <f t="shared" si="42"/>
        <v>322.89999999999998</v>
      </c>
      <c r="K973" s="52">
        <f t="shared" si="42"/>
        <v>212.8</v>
      </c>
      <c r="L973" s="52">
        <f t="shared" si="42"/>
        <v>0</v>
      </c>
      <c r="M973" s="52">
        <v>0</v>
      </c>
      <c r="N973" s="52">
        <v>0</v>
      </c>
      <c r="O973" s="52">
        <v>0</v>
      </c>
      <c r="P973" s="52">
        <v>322.89999999999998</v>
      </c>
      <c r="Q973" s="52">
        <v>212.8</v>
      </c>
      <c r="R973" s="52">
        <v>0</v>
      </c>
      <c r="S973" s="52">
        <v>0</v>
      </c>
      <c r="T973" s="52">
        <v>0</v>
      </c>
      <c r="U973" s="52">
        <v>0</v>
      </c>
      <c r="V973" s="52">
        <v>0</v>
      </c>
      <c r="W973" s="52">
        <v>0</v>
      </c>
      <c r="X973" s="52">
        <v>0</v>
      </c>
      <c r="Y973" s="52">
        <v>0</v>
      </c>
      <c r="Z973" s="52">
        <v>0</v>
      </c>
      <c r="AA973" s="52">
        <v>0</v>
      </c>
      <c r="AB973" s="52">
        <v>0</v>
      </c>
      <c r="AC973" s="52">
        <v>0</v>
      </c>
      <c r="AD973" s="52">
        <v>0</v>
      </c>
    </row>
    <row r="974" spans="1:30">
      <c r="A974" s="137"/>
      <c r="B974" s="137"/>
      <c r="C974" s="137"/>
      <c r="D974" s="137"/>
      <c r="E974" s="51" t="s">
        <v>202</v>
      </c>
      <c r="F974" s="52">
        <f t="shared" si="43"/>
        <v>1069.3</v>
      </c>
      <c r="G974" s="52">
        <f t="shared" si="42"/>
        <v>0</v>
      </c>
      <c r="H974" s="52">
        <f t="shared" si="42"/>
        <v>0</v>
      </c>
      <c r="I974" s="52">
        <f t="shared" si="42"/>
        <v>0</v>
      </c>
      <c r="J974" s="52">
        <f t="shared" si="42"/>
        <v>644.6</v>
      </c>
      <c r="K974" s="52">
        <f t="shared" si="42"/>
        <v>424.7</v>
      </c>
      <c r="L974" s="52">
        <f t="shared" si="42"/>
        <v>0</v>
      </c>
      <c r="M974" s="52">
        <v>0</v>
      </c>
      <c r="N974" s="52">
        <v>0</v>
      </c>
      <c r="O974" s="52">
        <v>0</v>
      </c>
      <c r="P974" s="52">
        <v>644.6</v>
      </c>
      <c r="Q974" s="52">
        <v>424.7</v>
      </c>
      <c r="R974" s="52">
        <v>0</v>
      </c>
      <c r="S974" s="52">
        <v>0</v>
      </c>
      <c r="T974" s="52">
        <v>0</v>
      </c>
      <c r="U974" s="52">
        <v>0</v>
      </c>
      <c r="V974" s="52">
        <v>0</v>
      </c>
      <c r="W974" s="52">
        <v>0</v>
      </c>
      <c r="X974" s="52">
        <v>0</v>
      </c>
      <c r="Y974" s="52">
        <v>0</v>
      </c>
      <c r="Z974" s="52">
        <v>0</v>
      </c>
      <c r="AA974" s="52">
        <v>0</v>
      </c>
      <c r="AB974" s="52">
        <v>0</v>
      </c>
      <c r="AC974" s="52">
        <v>0</v>
      </c>
      <c r="AD974" s="52">
        <v>0</v>
      </c>
    </row>
    <row r="975" spans="1:30" ht="31.2">
      <c r="A975" s="137"/>
      <c r="B975" s="137"/>
      <c r="C975" s="137"/>
      <c r="D975" s="137"/>
      <c r="E975" s="51" t="s">
        <v>203</v>
      </c>
      <c r="F975" s="52">
        <f t="shared" si="43"/>
        <v>2427.4</v>
      </c>
      <c r="G975" s="52">
        <f t="shared" si="42"/>
        <v>0</v>
      </c>
      <c r="H975" s="52">
        <f t="shared" si="42"/>
        <v>0</v>
      </c>
      <c r="I975" s="52">
        <f t="shared" si="42"/>
        <v>0</v>
      </c>
      <c r="J975" s="52">
        <f t="shared" si="42"/>
        <v>1463.3</v>
      </c>
      <c r="K975" s="52">
        <f t="shared" si="42"/>
        <v>964.1</v>
      </c>
      <c r="L975" s="52">
        <f t="shared" si="42"/>
        <v>0</v>
      </c>
      <c r="M975" s="52">
        <v>0</v>
      </c>
      <c r="N975" s="52">
        <v>0</v>
      </c>
      <c r="O975" s="52">
        <v>0</v>
      </c>
      <c r="P975" s="52">
        <v>1463.3</v>
      </c>
      <c r="Q975" s="52">
        <v>964.1</v>
      </c>
      <c r="R975" s="52">
        <v>0</v>
      </c>
      <c r="S975" s="52">
        <v>0</v>
      </c>
      <c r="T975" s="52">
        <v>0</v>
      </c>
      <c r="U975" s="52">
        <v>0</v>
      </c>
      <c r="V975" s="52">
        <v>0</v>
      </c>
      <c r="W975" s="52">
        <v>0</v>
      </c>
      <c r="X975" s="52">
        <v>0</v>
      </c>
      <c r="Y975" s="52">
        <v>0</v>
      </c>
      <c r="Z975" s="52">
        <v>0</v>
      </c>
      <c r="AA975" s="52">
        <v>0</v>
      </c>
      <c r="AB975" s="52">
        <v>0</v>
      </c>
      <c r="AC975" s="52">
        <v>0</v>
      </c>
      <c r="AD975" s="52">
        <v>0</v>
      </c>
    </row>
    <row r="976" spans="1:30">
      <c r="A976" s="137"/>
      <c r="B976" s="137"/>
      <c r="C976" s="137"/>
      <c r="D976" s="137"/>
      <c r="E976" s="51" t="s">
        <v>204</v>
      </c>
      <c r="F976" s="52">
        <f t="shared" si="43"/>
        <v>533.20000000000005</v>
      </c>
      <c r="G976" s="52">
        <f t="shared" si="42"/>
        <v>0</v>
      </c>
      <c r="H976" s="52">
        <f t="shared" si="42"/>
        <v>0</v>
      </c>
      <c r="I976" s="52">
        <f t="shared" si="42"/>
        <v>0</v>
      </c>
      <c r="J976" s="52">
        <f t="shared" si="42"/>
        <v>321.39999999999998</v>
      </c>
      <c r="K976" s="52">
        <f t="shared" si="42"/>
        <v>211.8</v>
      </c>
      <c r="L976" s="52">
        <f t="shared" si="42"/>
        <v>0</v>
      </c>
      <c r="M976" s="52">
        <v>0</v>
      </c>
      <c r="N976" s="52">
        <v>0</v>
      </c>
      <c r="O976" s="52">
        <v>0</v>
      </c>
      <c r="P976" s="52">
        <v>321.39999999999998</v>
      </c>
      <c r="Q976" s="52">
        <v>211.8</v>
      </c>
      <c r="R976" s="52">
        <v>0</v>
      </c>
      <c r="S976" s="52">
        <v>0</v>
      </c>
      <c r="T976" s="52">
        <v>0</v>
      </c>
      <c r="U976" s="52">
        <v>0</v>
      </c>
      <c r="V976" s="52">
        <v>0</v>
      </c>
      <c r="W976" s="52">
        <v>0</v>
      </c>
      <c r="X976" s="52">
        <v>0</v>
      </c>
      <c r="Y976" s="52">
        <v>0</v>
      </c>
      <c r="Z976" s="52">
        <v>0</v>
      </c>
      <c r="AA976" s="52">
        <v>0</v>
      </c>
      <c r="AB976" s="52">
        <v>0</v>
      </c>
      <c r="AC976" s="52">
        <v>0</v>
      </c>
      <c r="AD976" s="52">
        <v>0</v>
      </c>
    </row>
    <row r="977" spans="1:30">
      <c r="A977" s="137"/>
      <c r="B977" s="137"/>
      <c r="C977" s="137"/>
      <c r="D977" s="137"/>
      <c r="E977" s="51" t="s">
        <v>55</v>
      </c>
      <c r="F977" s="52">
        <f t="shared" si="43"/>
        <v>17982.2</v>
      </c>
      <c r="G977" s="52">
        <f t="shared" si="42"/>
        <v>0</v>
      </c>
      <c r="H977" s="52">
        <f t="shared" si="42"/>
        <v>0</v>
      </c>
      <c r="I977" s="52">
        <f t="shared" si="42"/>
        <v>0</v>
      </c>
      <c r="J977" s="52">
        <f t="shared" si="42"/>
        <v>10840.1</v>
      </c>
      <c r="K977" s="52">
        <f t="shared" si="42"/>
        <v>7142.1</v>
      </c>
      <c r="L977" s="52">
        <f t="shared" si="42"/>
        <v>0</v>
      </c>
      <c r="M977" s="52">
        <v>0</v>
      </c>
      <c r="N977" s="52">
        <v>0</v>
      </c>
      <c r="O977" s="52">
        <v>0</v>
      </c>
      <c r="P977" s="52">
        <v>10840.1</v>
      </c>
      <c r="Q977" s="52">
        <v>7142.1</v>
      </c>
      <c r="R977" s="52">
        <v>0</v>
      </c>
      <c r="S977" s="52">
        <v>0</v>
      </c>
      <c r="T977" s="52">
        <v>0</v>
      </c>
      <c r="U977" s="52">
        <v>0</v>
      </c>
      <c r="V977" s="52">
        <v>0</v>
      </c>
      <c r="W977" s="52">
        <v>0</v>
      </c>
      <c r="X977" s="52">
        <v>0</v>
      </c>
      <c r="Y977" s="52">
        <v>0</v>
      </c>
      <c r="Z977" s="52">
        <v>0</v>
      </c>
      <c r="AA977" s="52">
        <v>0</v>
      </c>
      <c r="AB977" s="52">
        <v>0</v>
      </c>
      <c r="AC977" s="52">
        <v>0</v>
      </c>
      <c r="AD977" s="52">
        <v>0</v>
      </c>
    </row>
    <row r="978" spans="1:30">
      <c r="A978" s="137"/>
      <c r="B978" s="137"/>
      <c r="C978" s="137"/>
      <c r="D978" s="137" t="s">
        <v>154</v>
      </c>
      <c r="E978" s="51" t="s">
        <v>58</v>
      </c>
      <c r="F978" s="52">
        <f t="shared" si="43"/>
        <v>6143.9</v>
      </c>
      <c r="G978" s="52">
        <f t="shared" si="42"/>
        <v>0</v>
      </c>
      <c r="H978" s="52">
        <f t="shared" si="42"/>
        <v>0</v>
      </c>
      <c r="I978" s="52">
        <f t="shared" si="42"/>
        <v>0</v>
      </c>
      <c r="J978" s="52">
        <f t="shared" si="42"/>
        <v>3703.7</v>
      </c>
      <c r="K978" s="52">
        <f t="shared" si="42"/>
        <v>2440.1999999999998</v>
      </c>
      <c r="L978" s="52">
        <f t="shared" si="42"/>
        <v>0</v>
      </c>
      <c r="M978" s="52">
        <v>0</v>
      </c>
      <c r="N978" s="52">
        <v>0</v>
      </c>
      <c r="O978" s="52">
        <v>0</v>
      </c>
      <c r="P978" s="52">
        <v>3703.7</v>
      </c>
      <c r="Q978" s="52">
        <v>2440.1999999999998</v>
      </c>
      <c r="R978" s="52">
        <v>0</v>
      </c>
      <c r="S978" s="52">
        <v>0</v>
      </c>
      <c r="T978" s="52">
        <v>0</v>
      </c>
      <c r="U978" s="52">
        <v>0</v>
      </c>
      <c r="V978" s="52">
        <v>0</v>
      </c>
      <c r="W978" s="52">
        <v>0</v>
      </c>
      <c r="X978" s="52">
        <v>0</v>
      </c>
      <c r="Y978" s="52">
        <v>0</v>
      </c>
      <c r="Z978" s="52">
        <v>0</v>
      </c>
      <c r="AA978" s="52">
        <v>0</v>
      </c>
      <c r="AB978" s="52">
        <v>0</v>
      </c>
      <c r="AC978" s="52">
        <v>0</v>
      </c>
      <c r="AD978" s="52">
        <v>0</v>
      </c>
    </row>
    <row r="979" spans="1:30">
      <c r="A979" s="137"/>
      <c r="B979" s="137"/>
      <c r="C979" s="137"/>
      <c r="D979" s="137"/>
      <c r="E979" s="51" t="s">
        <v>205</v>
      </c>
      <c r="F979" s="52">
        <f t="shared" si="43"/>
        <v>2131.4</v>
      </c>
      <c r="G979" s="52">
        <f t="shared" si="42"/>
        <v>0</v>
      </c>
      <c r="H979" s="52">
        <f t="shared" si="42"/>
        <v>0</v>
      </c>
      <c r="I979" s="52">
        <f t="shared" si="42"/>
        <v>0</v>
      </c>
      <c r="J979" s="52">
        <f t="shared" si="42"/>
        <v>1284.9000000000001</v>
      </c>
      <c r="K979" s="52">
        <f t="shared" si="42"/>
        <v>846.5</v>
      </c>
      <c r="L979" s="52">
        <f t="shared" si="42"/>
        <v>0</v>
      </c>
      <c r="M979" s="52">
        <v>0</v>
      </c>
      <c r="N979" s="52">
        <v>0</v>
      </c>
      <c r="O979" s="52">
        <v>0</v>
      </c>
      <c r="P979" s="52">
        <v>1284.9000000000001</v>
      </c>
      <c r="Q979" s="52">
        <v>846.5</v>
      </c>
      <c r="R979" s="52">
        <v>0</v>
      </c>
      <c r="S979" s="52">
        <v>0</v>
      </c>
      <c r="T979" s="52">
        <v>0</v>
      </c>
      <c r="U979" s="52">
        <v>0</v>
      </c>
      <c r="V979" s="52">
        <v>0</v>
      </c>
      <c r="W979" s="52">
        <v>0</v>
      </c>
      <c r="X979" s="52">
        <v>0</v>
      </c>
      <c r="Y979" s="52">
        <v>0</v>
      </c>
      <c r="Z979" s="52">
        <v>0</v>
      </c>
      <c r="AA979" s="52">
        <v>0</v>
      </c>
      <c r="AB979" s="52">
        <v>0</v>
      </c>
      <c r="AC979" s="52">
        <v>0</v>
      </c>
      <c r="AD979" s="52">
        <v>0</v>
      </c>
    </row>
    <row r="980" spans="1:30">
      <c r="A980" s="137"/>
      <c r="B980" s="137"/>
      <c r="C980" s="137"/>
      <c r="D980" s="137"/>
      <c r="E980" s="51" t="s">
        <v>206</v>
      </c>
      <c r="F980" s="52">
        <f t="shared" si="43"/>
        <v>1970.2</v>
      </c>
      <c r="G980" s="52">
        <f t="shared" si="42"/>
        <v>0</v>
      </c>
      <c r="H980" s="52">
        <f t="shared" si="42"/>
        <v>0</v>
      </c>
      <c r="I980" s="52">
        <f t="shared" si="42"/>
        <v>0</v>
      </c>
      <c r="J980" s="52">
        <f t="shared" si="42"/>
        <v>1187.7</v>
      </c>
      <c r="K980" s="52">
        <f t="shared" si="42"/>
        <v>782.5</v>
      </c>
      <c r="L980" s="52">
        <f t="shared" si="42"/>
        <v>0</v>
      </c>
      <c r="M980" s="52">
        <v>0</v>
      </c>
      <c r="N980" s="52">
        <v>0</v>
      </c>
      <c r="O980" s="52">
        <v>0</v>
      </c>
      <c r="P980" s="52">
        <v>1187.7</v>
      </c>
      <c r="Q980" s="52">
        <v>782.5</v>
      </c>
      <c r="R980" s="52">
        <v>0</v>
      </c>
      <c r="S980" s="52">
        <v>0</v>
      </c>
      <c r="T980" s="52">
        <v>0</v>
      </c>
      <c r="U980" s="52">
        <v>0</v>
      </c>
      <c r="V980" s="52">
        <v>0</v>
      </c>
      <c r="W980" s="52">
        <v>0</v>
      </c>
      <c r="X980" s="52">
        <v>0</v>
      </c>
      <c r="Y980" s="52">
        <v>0</v>
      </c>
      <c r="Z980" s="52">
        <v>0</v>
      </c>
      <c r="AA980" s="52">
        <v>0</v>
      </c>
      <c r="AB980" s="52">
        <v>0</v>
      </c>
      <c r="AC980" s="52">
        <v>0</v>
      </c>
      <c r="AD980" s="52">
        <v>0</v>
      </c>
    </row>
    <row r="981" spans="1:30">
      <c r="A981" s="137"/>
      <c r="B981" s="137"/>
      <c r="C981" s="137"/>
      <c r="D981" s="137"/>
      <c r="E981" s="51" t="s">
        <v>207</v>
      </c>
      <c r="F981" s="52">
        <f t="shared" si="43"/>
        <v>180.7</v>
      </c>
      <c r="G981" s="52">
        <f t="shared" si="42"/>
        <v>0</v>
      </c>
      <c r="H981" s="52">
        <f t="shared" si="42"/>
        <v>0</v>
      </c>
      <c r="I981" s="52">
        <f t="shared" si="42"/>
        <v>0</v>
      </c>
      <c r="J981" s="52">
        <f t="shared" si="42"/>
        <v>108.9</v>
      </c>
      <c r="K981" s="52">
        <f t="shared" si="42"/>
        <v>71.8</v>
      </c>
      <c r="L981" s="52">
        <f t="shared" si="42"/>
        <v>0</v>
      </c>
      <c r="M981" s="52">
        <v>0</v>
      </c>
      <c r="N981" s="52">
        <v>0</v>
      </c>
      <c r="O981" s="52">
        <v>0</v>
      </c>
      <c r="P981" s="52">
        <v>108.9</v>
      </c>
      <c r="Q981" s="52">
        <v>71.8</v>
      </c>
      <c r="R981" s="52">
        <v>0</v>
      </c>
      <c r="S981" s="52">
        <v>0</v>
      </c>
      <c r="T981" s="52">
        <v>0</v>
      </c>
      <c r="U981" s="52">
        <v>0</v>
      </c>
      <c r="V981" s="52">
        <v>0</v>
      </c>
      <c r="W981" s="52">
        <v>0</v>
      </c>
      <c r="X981" s="52">
        <v>0</v>
      </c>
      <c r="Y981" s="52">
        <v>0</v>
      </c>
      <c r="Z981" s="52">
        <v>0</v>
      </c>
      <c r="AA981" s="52">
        <v>0</v>
      </c>
      <c r="AB981" s="52">
        <v>0</v>
      </c>
      <c r="AC981" s="52">
        <v>0</v>
      </c>
      <c r="AD981" s="52">
        <v>0</v>
      </c>
    </row>
    <row r="982" spans="1:30" ht="31.2">
      <c r="A982" s="137"/>
      <c r="B982" s="137"/>
      <c r="C982" s="137"/>
      <c r="D982" s="137"/>
      <c r="E982" s="51" t="s">
        <v>208</v>
      </c>
      <c r="F982" s="52">
        <f t="shared" si="43"/>
        <v>130.39999999999998</v>
      </c>
      <c r="G982" s="52">
        <f t="shared" si="42"/>
        <v>0</v>
      </c>
      <c r="H982" s="52">
        <f t="shared" si="42"/>
        <v>0</v>
      </c>
      <c r="I982" s="52">
        <f t="shared" si="42"/>
        <v>0</v>
      </c>
      <c r="J982" s="52">
        <f t="shared" si="42"/>
        <v>78.599999999999994</v>
      </c>
      <c r="K982" s="52">
        <f t="shared" si="42"/>
        <v>51.8</v>
      </c>
      <c r="L982" s="52">
        <f t="shared" si="42"/>
        <v>0</v>
      </c>
      <c r="M982" s="52">
        <v>0</v>
      </c>
      <c r="N982" s="52">
        <v>0</v>
      </c>
      <c r="O982" s="52">
        <v>0</v>
      </c>
      <c r="P982" s="52">
        <v>78.599999999999994</v>
      </c>
      <c r="Q982" s="52">
        <v>51.8</v>
      </c>
      <c r="R982" s="52">
        <v>0</v>
      </c>
      <c r="S982" s="52">
        <v>0</v>
      </c>
      <c r="T982" s="52">
        <v>0</v>
      </c>
      <c r="U982" s="52">
        <v>0</v>
      </c>
      <c r="V982" s="52">
        <v>0</v>
      </c>
      <c r="W982" s="52">
        <v>0</v>
      </c>
      <c r="X982" s="52">
        <v>0</v>
      </c>
      <c r="Y982" s="52">
        <v>0</v>
      </c>
      <c r="Z982" s="52">
        <v>0</v>
      </c>
      <c r="AA982" s="52">
        <v>0</v>
      </c>
      <c r="AB982" s="52">
        <v>0</v>
      </c>
      <c r="AC982" s="52">
        <v>0</v>
      </c>
      <c r="AD982" s="52">
        <v>0</v>
      </c>
    </row>
    <row r="983" spans="1:30">
      <c r="A983" s="137"/>
      <c r="B983" s="137"/>
      <c r="C983" s="137"/>
      <c r="D983" s="137"/>
      <c r="E983" s="51" t="s">
        <v>209</v>
      </c>
      <c r="F983" s="52">
        <f t="shared" si="43"/>
        <v>0</v>
      </c>
      <c r="G983" s="52">
        <f t="shared" si="42"/>
        <v>0</v>
      </c>
      <c r="H983" s="52">
        <f t="shared" si="42"/>
        <v>0</v>
      </c>
      <c r="I983" s="52">
        <f t="shared" si="42"/>
        <v>0</v>
      </c>
      <c r="J983" s="52">
        <f t="shared" si="42"/>
        <v>0</v>
      </c>
      <c r="K983" s="52">
        <f t="shared" si="42"/>
        <v>0</v>
      </c>
      <c r="L983" s="52">
        <f t="shared" si="42"/>
        <v>0</v>
      </c>
      <c r="M983" s="52">
        <v>0</v>
      </c>
      <c r="N983" s="52">
        <v>0</v>
      </c>
      <c r="O983" s="52">
        <v>0</v>
      </c>
      <c r="P983" s="52">
        <v>0</v>
      </c>
      <c r="Q983" s="52">
        <v>0</v>
      </c>
      <c r="R983" s="52">
        <v>0</v>
      </c>
      <c r="S983" s="52">
        <v>0</v>
      </c>
      <c r="T983" s="52">
        <v>0</v>
      </c>
      <c r="U983" s="52">
        <v>0</v>
      </c>
      <c r="V983" s="52">
        <v>0</v>
      </c>
      <c r="W983" s="52">
        <v>0</v>
      </c>
      <c r="X983" s="52">
        <v>0</v>
      </c>
      <c r="Y983" s="52">
        <v>0</v>
      </c>
      <c r="Z983" s="52">
        <v>0</v>
      </c>
      <c r="AA983" s="52">
        <v>0</v>
      </c>
      <c r="AB983" s="52">
        <v>0</v>
      </c>
      <c r="AC983" s="52">
        <v>0</v>
      </c>
      <c r="AD983" s="52">
        <v>0</v>
      </c>
    </row>
    <row r="984" spans="1:30">
      <c r="A984" s="137"/>
      <c r="B984" s="137"/>
      <c r="C984" s="137"/>
      <c r="D984" s="137"/>
      <c r="E984" s="51" t="s">
        <v>55</v>
      </c>
      <c r="F984" s="52">
        <f t="shared" si="43"/>
        <v>1731.1999999999998</v>
      </c>
      <c r="G984" s="52">
        <f t="shared" si="42"/>
        <v>0</v>
      </c>
      <c r="H984" s="52">
        <f t="shared" si="42"/>
        <v>0</v>
      </c>
      <c r="I984" s="52">
        <f t="shared" si="42"/>
        <v>0</v>
      </c>
      <c r="J984" s="52">
        <f t="shared" si="42"/>
        <v>1043.5999999999999</v>
      </c>
      <c r="K984" s="52">
        <f t="shared" si="42"/>
        <v>687.6</v>
      </c>
      <c r="L984" s="52">
        <f t="shared" si="42"/>
        <v>0</v>
      </c>
      <c r="M984" s="52">
        <v>0</v>
      </c>
      <c r="N984" s="52">
        <v>0</v>
      </c>
      <c r="O984" s="52">
        <v>0</v>
      </c>
      <c r="P984" s="52">
        <v>1043.5999999999999</v>
      </c>
      <c r="Q984" s="52">
        <v>687.6</v>
      </c>
      <c r="R984" s="52">
        <v>0</v>
      </c>
      <c r="S984" s="52">
        <v>0</v>
      </c>
      <c r="T984" s="52">
        <v>0</v>
      </c>
      <c r="U984" s="52">
        <v>0</v>
      </c>
      <c r="V984" s="52">
        <v>0</v>
      </c>
      <c r="W984" s="52">
        <v>0</v>
      </c>
      <c r="X984" s="52">
        <v>0</v>
      </c>
      <c r="Y984" s="52">
        <v>0</v>
      </c>
      <c r="Z984" s="52">
        <v>0</v>
      </c>
      <c r="AA984" s="52">
        <v>0</v>
      </c>
      <c r="AB984" s="52">
        <v>0</v>
      </c>
      <c r="AC984" s="52">
        <v>0</v>
      </c>
      <c r="AD984" s="52">
        <v>0</v>
      </c>
    </row>
    <row r="985" spans="1:30" ht="62.4">
      <c r="A985" s="137"/>
      <c r="B985" s="137"/>
      <c r="C985" s="137"/>
      <c r="D985" s="51" t="s">
        <v>210</v>
      </c>
      <c r="E985" s="51" t="s">
        <v>233</v>
      </c>
      <c r="F985" s="52">
        <f t="shared" si="43"/>
        <v>319.8</v>
      </c>
      <c r="G985" s="52">
        <f t="shared" si="42"/>
        <v>268.60000000000002</v>
      </c>
      <c r="H985" s="52">
        <f t="shared" si="42"/>
        <v>268.60000000000002</v>
      </c>
      <c r="I985" s="52">
        <f t="shared" si="42"/>
        <v>0</v>
      </c>
      <c r="J985" s="52">
        <f t="shared" si="42"/>
        <v>30.9</v>
      </c>
      <c r="K985" s="52">
        <f t="shared" si="42"/>
        <v>20.3</v>
      </c>
      <c r="L985" s="52">
        <f t="shared" si="42"/>
        <v>0</v>
      </c>
      <c r="M985" s="52">
        <v>0</v>
      </c>
      <c r="N985" s="52">
        <v>0</v>
      </c>
      <c r="O985" s="52">
        <v>0</v>
      </c>
      <c r="P985" s="52">
        <v>30.9</v>
      </c>
      <c r="Q985" s="52">
        <v>20.3</v>
      </c>
      <c r="R985" s="52">
        <v>0</v>
      </c>
      <c r="S985" s="52">
        <v>0</v>
      </c>
      <c r="T985" s="52">
        <v>0</v>
      </c>
      <c r="U985" s="52">
        <v>0</v>
      </c>
      <c r="V985" s="52">
        <v>0</v>
      </c>
      <c r="W985" s="52">
        <v>0</v>
      </c>
      <c r="X985" s="52">
        <v>0</v>
      </c>
      <c r="Y985" s="52">
        <v>268.60000000000002</v>
      </c>
      <c r="Z985" s="52">
        <v>268.60000000000002</v>
      </c>
      <c r="AA985" s="52">
        <v>0</v>
      </c>
      <c r="AB985" s="52">
        <v>0</v>
      </c>
      <c r="AC985" s="52">
        <v>0</v>
      </c>
      <c r="AD985" s="52">
        <v>0</v>
      </c>
    </row>
    <row r="986" spans="1:30">
      <c r="A986" s="137"/>
      <c r="B986" s="137"/>
      <c r="C986" s="137"/>
      <c r="D986" s="137" t="s">
        <v>211</v>
      </c>
      <c r="E986" s="137" t="s">
        <v>197</v>
      </c>
      <c r="F986" s="52">
        <f t="shared" si="43"/>
        <v>0</v>
      </c>
      <c r="G986" s="52">
        <f t="shared" si="42"/>
        <v>0</v>
      </c>
      <c r="H986" s="52">
        <f t="shared" si="42"/>
        <v>0</v>
      </c>
      <c r="I986" s="52">
        <f t="shared" si="42"/>
        <v>0</v>
      </c>
      <c r="J986" s="52">
        <f t="shared" si="42"/>
        <v>0</v>
      </c>
      <c r="K986" s="52">
        <f t="shared" si="42"/>
        <v>0</v>
      </c>
      <c r="L986" s="52">
        <f t="shared" si="42"/>
        <v>0</v>
      </c>
      <c r="M986" s="52">
        <v>0</v>
      </c>
      <c r="N986" s="52">
        <v>0</v>
      </c>
      <c r="O986" s="52">
        <v>0</v>
      </c>
      <c r="P986" s="52">
        <v>0</v>
      </c>
      <c r="Q986" s="52">
        <v>0</v>
      </c>
      <c r="R986" s="52">
        <v>0</v>
      </c>
      <c r="S986" s="52">
        <v>0</v>
      </c>
      <c r="T986" s="52">
        <v>0</v>
      </c>
      <c r="U986" s="52">
        <v>0</v>
      </c>
      <c r="V986" s="52">
        <v>0</v>
      </c>
      <c r="W986" s="52">
        <v>0</v>
      </c>
      <c r="X986" s="52">
        <v>0</v>
      </c>
      <c r="Y986" s="52">
        <v>0</v>
      </c>
      <c r="Z986" s="52">
        <v>0</v>
      </c>
      <c r="AA986" s="52">
        <v>0</v>
      </c>
      <c r="AB986" s="52">
        <v>0</v>
      </c>
      <c r="AC986" s="52">
        <v>0</v>
      </c>
      <c r="AD986" s="52">
        <v>0</v>
      </c>
    </row>
    <row r="987" spans="1:30">
      <c r="A987" s="137"/>
      <c r="B987" s="137"/>
      <c r="C987" s="137" t="s">
        <v>212</v>
      </c>
      <c r="D987" s="137" t="s">
        <v>58</v>
      </c>
      <c r="E987" s="137" t="s">
        <v>197</v>
      </c>
      <c r="F987" s="52">
        <f t="shared" si="43"/>
        <v>58845.9</v>
      </c>
      <c r="G987" s="52">
        <f t="shared" si="42"/>
        <v>58845.9</v>
      </c>
      <c r="H987" s="52">
        <f t="shared" si="42"/>
        <v>58845.9</v>
      </c>
      <c r="I987" s="52">
        <f t="shared" si="42"/>
        <v>0</v>
      </c>
      <c r="J987" s="52">
        <f t="shared" si="42"/>
        <v>0</v>
      </c>
      <c r="K987" s="52">
        <f t="shared" si="42"/>
        <v>0</v>
      </c>
      <c r="L987" s="52">
        <f t="shared" si="42"/>
        <v>0</v>
      </c>
      <c r="M987" s="52">
        <v>17588</v>
      </c>
      <c r="N987" s="52">
        <v>17588</v>
      </c>
      <c r="O987" s="52">
        <v>0</v>
      </c>
      <c r="P987" s="52">
        <v>0</v>
      </c>
      <c r="Q987" s="52">
        <v>0</v>
      </c>
      <c r="R987" s="52">
        <v>0</v>
      </c>
      <c r="S987" s="52">
        <v>0</v>
      </c>
      <c r="T987" s="52">
        <v>0</v>
      </c>
      <c r="U987" s="52">
        <v>0</v>
      </c>
      <c r="V987" s="52">
        <v>0</v>
      </c>
      <c r="W987" s="52">
        <v>0</v>
      </c>
      <c r="X987" s="52">
        <v>0</v>
      </c>
      <c r="Y987" s="52">
        <v>41257.9</v>
      </c>
      <c r="Z987" s="52">
        <v>41257.9</v>
      </c>
      <c r="AA987" s="52">
        <v>0</v>
      </c>
      <c r="AB987" s="52">
        <v>0</v>
      </c>
      <c r="AC987" s="52">
        <v>0</v>
      </c>
      <c r="AD987" s="52">
        <v>0</v>
      </c>
    </row>
    <row r="988" spans="1:30">
      <c r="A988" s="137"/>
      <c r="B988" s="137"/>
      <c r="C988" s="137"/>
      <c r="D988" s="137" t="s">
        <v>199</v>
      </c>
      <c r="E988" s="51" t="s">
        <v>213</v>
      </c>
      <c r="F988" s="52">
        <f t="shared" si="43"/>
        <v>15.3</v>
      </c>
      <c r="G988" s="52">
        <f t="shared" si="42"/>
        <v>15.3</v>
      </c>
      <c r="H988" s="52">
        <f t="shared" si="42"/>
        <v>15.3</v>
      </c>
      <c r="I988" s="52">
        <f t="shared" si="42"/>
        <v>0</v>
      </c>
      <c r="J988" s="52">
        <f t="shared" si="42"/>
        <v>0</v>
      </c>
      <c r="K988" s="52">
        <f t="shared" si="42"/>
        <v>0</v>
      </c>
      <c r="L988" s="52">
        <f t="shared" si="42"/>
        <v>0</v>
      </c>
      <c r="M988" s="52">
        <v>0</v>
      </c>
      <c r="N988" s="52">
        <v>0</v>
      </c>
      <c r="O988" s="52">
        <v>0</v>
      </c>
      <c r="P988" s="52">
        <v>0</v>
      </c>
      <c r="Q988" s="52">
        <v>0</v>
      </c>
      <c r="R988" s="52">
        <v>0</v>
      </c>
      <c r="S988" s="52">
        <v>0</v>
      </c>
      <c r="T988" s="52">
        <v>0</v>
      </c>
      <c r="U988" s="52">
        <v>0</v>
      </c>
      <c r="V988" s="52">
        <v>0</v>
      </c>
      <c r="W988" s="52">
        <v>0</v>
      </c>
      <c r="X988" s="52">
        <v>0</v>
      </c>
      <c r="Y988" s="52">
        <v>15.3</v>
      </c>
      <c r="Z988" s="52">
        <v>15.3</v>
      </c>
      <c r="AA988" s="52">
        <v>0</v>
      </c>
      <c r="AB988" s="52">
        <v>0</v>
      </c>
      <c r="AC988" s="52">
        <v>0</v>
      </c>
      <c r="AD988" s="52">
        <v>0</v>
      </c>
    </row>
    <row r="989" spans="1:30">
      <c r="A989" s="137"/>
      <c r="B989" s="137"/>
      <c r="C989" s="137"/>
      <c r="D989" s="137"/>
      <c r="E989" s="51" t="s">
        <v>55</v>
      </c>
      <c r="F989" s="52">
        <f t="shared" si="43"/>
        <v>24181.3</v>
      </c>
      <c r="G989" s="52">
        <f t="shared" si="42"/>
        <v>24181.3</v>
      </c>
      <c r="H989" s="52">
        <f t="shared" si="42"/>
        <v>24181.3</v>
      </c>
      <c r="I989" s="52">
        <f t="shared" si="42"/>
        <v>0</v>
      </c>
      <c r="J989" s="52">
        <f t="shared" si="42"/>
        <v>0</v>
      </c>
      <c r="K989" s="52">
        <f t="shared" si="42"/>
        <v>0</v>
      </c>
      <c r="L989" s="52">
        <f t="shared" si="42"/>
        <v>0</v>
      </c>
      <c r="M989" s="52">
        <v>8112.3</v>
      </c>
      <c r="N989" s="52">
        <v>8112.3</v>
      </c>
      <c r="O989" s="52">
        <v>0</v>
      </c>
      <c r="P989" s="52">
        <v>0</v>
      </c>
      <c r="Q989" s="52">
        <v>0</v>
      </c>
      <c r="R989" s="52">
        <v>0</v>
      </c>
      <c r="S989" s="52">
        <v>0</v>
      </c>
      <c r="T989" s="52">
        <v>0</v>
      </c>
      <c r="U989" s="52">
        <v>0</v>
      </c>
      <c r="V989" s="52">
        <v>0</v>
      </c>
      <c r="W989" s="52">
        <v>0</v>
      </c>
      <c r="X989" s="52">
        <v>0</v>
      </c>
      <c r="Y989" s="52">
        <v>16069</v>
      </c>
      <c r="Z989" s="52">
        <v>16069</v>
      </c>
      <c r="AA989" s="52">
        <v>0</v>
      </c>
      <c r="AB989" s="52">
        <v>0</v>
      </c>
      <c r="AC989" s="52">
        <v>0</v>
      </c>
      <c r="AD989" s="52">
        <v>0</v>
      </c>
    </row>
    <row r="990" spans="1:30">
      <c r="A990" s="137"/>
      <c r="B990" s="137"/>
      <c r="C990" s="137"/>
      <c r="D990" s="137" t="s">
        <v>112</v>
      </c>
      <c r="E990" s="137" t="s">
        <v>197</v>
      </c>
      <c r="F990" s="52">
        <f t="shared" si="43"/>
        <v>1293.8</v>
      </c>
      <c r="G990" s="52">
        <f t="shared" si="42"/>
        <v>1293.8</v>
      </c>
      <c r="H990" s="52">
        <f t="shared" si="42"/>
        <v>1293.8</v>
      </c>
      <c r="I990" s="52">
        <f t="shared" si="42"/>
        <v>0</v>
      </c>
      <c r="J990" s="52">
        <f t="shared" ref="G990:L1032" si="44">SUM(P990,V990,AB990)</f>
        <v>0</v>
      </c>
      <c r="K990" s="52">
        <f t="shared" si="44"/>
        <v>0</v>
      </c>
      <c r="L990" s="52">
        <f t="shared" si="44"/>
        <v>0</v>
      </c>
      <c r="M990" s="52">
        <v>763.8</v>
      </c>
      <c r="N990" s="52">
        <v>763.8</v>
      </c>
      <c r="O990" s="52">
        <v>0</v>
      </c>
      <c r="P990" s="52">
        <v>0</v>
      </c>
      <c r="Q990" s="52">
        <v>0</v>
      </c>
      <c r="R990" s="52">
        <v>0</v>
      </c>
      <c r="S990" s="52">
        <v>0</v>
      </c>
      <c r="T990" s="52">
        <v>0</v>
      </c>
      <c r="U990" s="52">
        <v>0</v>
      </c>
      <c r="V990" s="52">
        <v>0</v>
      </c>
      <c r="W990" s="52">
        <v>0</v>
      </c>
      <c r="X990" s="52">
        <v>0</v>
      </c>
      <c r="Y990" s="52">
        <v>530</v>
      </c>
      <c r="Z990" s="52">
        <v>530</v>
      </c>
      <c r="AA990" s="52">
        <v>0</v>
      </c>
      <c r="AB990" s="52">
        <v>0</v>
      </c>
      <c r="AC990" s="52">
        <v>0</v>
      </c>
      <c r="AD990" s="52">
        <v>0</v>
      </c>
    </row>
    <row r="991" spans="1:30">
      <c r="A991" s="137"/>
      <c r="B991" s="137"/>
      <c r="C991" s="137"/>
      <c r="D991" s="137" t="s">
        <v>194</v>
      </c>
      <c r="E991" s="137" t="s">
        <v>197</v>
      </c>
      <c r="F991" s="52">
        <f t="shared" si="43"/>
        <v>1280.5</v>
      </c>
      <c r="G991" s="52">
        <f t="shared" si="44"/>
        <v>1280.5</v>
      </c>
      <c r="H991" s="52">
        <f t="shared" si="44"/>
        <v>1280.5</v>
      </c>
      <c r="I991" s="52">
        <f t="shared" si="44"/>
        <v>0</v>
      </c>
      <c r="J991" s="52">
        <f t="shared" si="44"/>
        <v>0</v>
      </c>
      <c r="K991" s="52">
        <f t="shared" si="44"/>
        <v>0</v>
      </c>
      <c r="L991" s="52">
        <f t="shared" si="44"/>
        <v>0</v>
      </c>
      <c r="M991" s="52">
        <v>473.3</v>
      </c>
      <c r="N991" s="52">
        <v>473.3</v>
      </c>
      <c r="O991" s="52">
        <v>0</v>
      </c>
      <c r="P991" s="52">
        <v>0</v>
      </c>
      <c r="Q991" s="52">
        <v>0</v>
      </c>
      <c r="R991" s="52">
        <v>0</v>
      </c>
      <c r="S991" s="52">
        <v>0</v>
      </c>
      <c r="T991" s="52">
        <v>0</v>
      </c>
      <c r="U991" s="52">
        <v>0</v>
      </c>
      <c r="V991" s="52">
        <v>0</v>
      </c>
      <c r="W991" s="52">
        <v>0</v>
      </c>
      <c r="X991" s="52">
        <v>0</v>
      </c>
      <c r="Y991" s="52">
        <v>807.2</v>
      </c>
      <c r="Z991" s="52">
        <v>807.2</v>
      </c>
      <c r="AA991" s="52">
        <v>0</v>
      </c>
      <c r="AB991" s="52">
        <v>0</v>
      </c>
      <c r="AC991" s="52">
        <v>0</v>
      </c>
      <c r="AD991" s="52">
        <v>0</v>
      </c>
    </row>
    <row r="992" spans="1:30">
      <c r="A992" s="137"/>
      <c r="B992" s="137"/>
      <c r="C992" s="137"/>
      <c r="D992" s="137" t="s">
        <v>200</v>
      </c>
      <c r="E992" s="51" t="s">
        <v>214</v>
      </c>
      <c r="F992" s="52">
        <f t="shared" si="43"/>
        <v>5691.8</v>
      </c>
      <c r="G992" s="52">
        <f t="shared" si="44"/>
        <v>5691.8</v>
      </c>
      <c r="H992" s="52">
        <f t="shared" si="44"/>
        <v>5691.8</v>
      </c>
      <c r="I992" s="52">
        <f t="shared" si="44"/>
        <v>0</v>
      </c>
      <c r="J992" s="52">
        <f t="shared" si="44"/>
        <v>0</v>
      </c>
      <c r="K992" s="52">
        <f t="shared" si="44"/>
        <v>0</v>
      </c>
      <c r="L992" s="52">
        <f t="shared" si="44"/>
        <v>0</v>
      </c>
      <c r="M992" s="52">
        <v>3023.8</v>
      </c>
      <c r="N992" s="52">
        <v>3023.8</v>
      </c>
      <c r="O992" s="52">
        <v>0</v>
      </c>
      <c r="P992" s="52">
        <v>0</v>
      </c>
      <c r="Q992" s="52">
        <v>0</v>
      </c>
      <c r="R992" s="52">
        <v>0</v>
      </c>
      <c r="S992" s="52">
        <v>0</v>
      </c>
      <c r="T992" s="52">
        <v>0</v>
      </c>
      <c r="U992" s="52">
        <v>0</v>
      </c>
      <c r="V992" s="52">
        <v>0</v>
      </c>
      <c r="W992" s="52">
        <v>0</v>
      </c>
      <c r="X992" s="52">
        <v>0</v>
      </c>
      <c r="Y992" s="52">
        <v>2668</v>
      </c>
      <c r="Z992" s="52">
        <v>2668</v>
      </c>
      <c r="AA992" s="52">
        <v>0</v>
      </c>
      <c r="AB992" s="52">
        <v>0</v>
      </c>
      <c r="AC992" s="52">
        <v>0</v>
      </c>
      <c r="AD992" s="52">
        <v>0</v>
      </c>
    </row>
    <row r="993" spans="1:30" ht="31.2">
      <c r="A993" s="137"/>
      <c r="B993" s="137"/>
      <c r="C993" s="137"/>
      <c r="D993" s="137"/>
      <c r="E993" s="51" t="s">
        <v>215</v>
      </c>
      <c r="F993" s="52">
        <f t="shared" si="43"/>
        <v>842</v>
      </c>
      <c r="G993" s="52">
        <f t="shared" si="44"/>
        <v>842</v>
      </c>
      <c r="H993" s="52">
        <f t="shared" si="44"/>
        <v>842</v>
      </c>
      <c r="I993" s="52">
        <f t="shared" si="44"/>
        <v>0</v>
      </c>
      <c r="J993" s="52">
        <f t="shared" si="44"/>
        <v>0</v>
      </c>
      <c r="K993" s="52">
        <f t="shared" si="44"/>
        <v>0</v>
      </c>
      <c r="L993" s="52">
        <f t="shared" si="44"/>
        <v>0</v>
      </c>
      <c r="M993" s="52">
        <v>273</v>
      </c>
      <c r="N993" s="52">
        <v>273</v>
      </c>
      <c r="O993" s="52">
        <v>0</v>
      </c>
      <c r="P993" s="52">
        <v>0</v>
      </c>
      <c r="Q993" s="52">
        <v>0</v>
      </c>
      <c r="R993" s="52">
        <v>0</v>
      </c>
      <c r="S993" s="52">
        <v>0</v>
      </c>
      <c r="T993" s="52">
        <v>0</v>
      </c>
      <c r="U993" s="52">
        <v>0</v>
      </c>
      <c r="V993" s="52">
        <v>0</v>
      </c>
      <c r="W993" s="52">
        <v>0</v>
      </c>
      <c r="X993" s="52">
        <v>0</v>
      </c>
      <c r="Y993" s="52">
        <v>569</v>
      </c>
      <c r="Z993" s="52">
        <v>569</v>
      </c>
      <c r="AA993" s="52">
        <v>0</v>
      </c>
      <c r="AB993" s="52">
        <v>0</v>
      </c>
      <c r="AC993" s="52">
        <v>0</v>
      </c>
      <c r="AD993" s="52">
        <v>0</v>
      </c>
    </row>
    <row r="994" spans="1:30">
      <c r="A994" s="137"/>
      <c r="B994" s="137"/>
      <c r="C994" s="137"/>
      <c r="D994" s="137"/>
      <c r="E994" s="51" t="s">
        <v>216</v>
      </c>
      <c r="F994" s="52">
        <f t="shared" si="43"/>
        <v>2457.6999999999998</v>
      </c>
      <c r="G994" s="52">
        <f t="shared" si="44"/>
        <v>2457.6999999999998</v>
      </c>
      <c r="H994" s="52">
        <f t="shared" si="44"/>
        <v>2457.6999999999998</v>
      </c>
      <c r="I994" s="52">
        <f t="shared" si="44"/>
        <v>0</v>
      </c>
      <c r="J994" s="52">
        <f t="shared" si="44"/>
        <v>0</v>
      </c>
      <c r="K994" s="52">
        <f t="shared" si="44"/>
        <v>0</v>
      </c>
      <c r="L994" s="52">
        <f t="shared" si="44"/>
        <v>0</v>
      </c>
      <c r="M994" s="52">
        <v>1469.9</v>
      </c>
      <c r="N994" s="52">
        <v>1469.9</v>
      </c>
      <c r="O994" s="52">
        <v>0</v>
      </c>
      <c r="P994" s="52">
        <v>0</v>
      </c>
      <c r="Q994" s="52">
        <v>0</v>
      </c>
      <c r="R994" s="52">
        <v>0</v>
      </c>
      <c r="S994" s="52">
        <v>0</v>
      </c>
      <c r="T994" s="52">
        <v>0</v>
      </c>
      <c r="U994" s="52">
        <v>0</v>
      </c>
      <c r="V994" s="52">
        <v>0</v>
      </c>
      <c r="W994" s="52">
        <v>0</v>
      </c>
      <c r="X994" s="52">
        <v>0</v>
      </c>
      <c r="Y994" s="52">
        <v>987.8</v>
      </c>
      <c r="Z994" s="52">
        <v>987.8</v>
      </c>
      <c r="AA994" s="52">
        <v>0</v>
      </c>
      <c r="AB994" s="52">
        <v>0</v>
      </c>
      <c r="AC994" s="52">
        <v>0</v>
      </c>
      <c r="AD994" s="52">
        <v>0</v>
      </c>
    </row>
    <row r="995" spans="1:30">
      <c r="A995" s="137"/>
      <c r="B995" s="137"/>
      <c r="C995" s="137"/>
      <c r="D995" s="137"/>
      <c r="E995" s="51" t="s">
        <v>55</v>
      </c>
      <c r="F995" s="52">
        <f t="shared" si="43"/>
        <v>7020</v>
      </c>
      <c r="G995" s="52">
        <f t="shared" si="44"/>
        <v>7020</v>
      </c>
      <c r="H995" s="52">
        <f t="shared" si="44"/>
        <v>7020</v>
      </c>
      <c r="I995" s="52">
        <f t="shared" si="44"/>
        <v>0</v>
      </c>
      <c r="J995" s="52">
        <f t="shared" si="44"/>
        <v>0</v>
      </c>
      <c r="K995" s="52">
        <f t="shared" si="44"/>
        <v>0</v>
      </c>
      <c r="L995" s="52">
        <f t="shared" si="44"/>
        <v>0</v>
      </c>
      <c r="M995" s="52">
        <v>1434</v>
      </c>
      <c r="N995" s="52">
        <v>1434</v>
      </c>
      <c r="O995" s="52">
        <v>0</v>
      </c>
      <c r="P995" s="52">
        <v>0</v>
      </c>
      <c r="Q995" s="52">
        <v>0</v>
      </c>
      <c r="R995" s="52">
        <v>0</v>
      </c>
      <c r="S995" s="52">
        <v>0</v>
      </c>
      <c r="T995" s="52">
        <v>0</v>
      </c>
      <c r="U995" s="52">
        <v>0</v>
      </c>
      <c r="V995" s="52">
        <v>0</v>
      </c>
      <c r="W995" s="52">
        <v>0</v>
      </c>
      <c r="X995" s="52">
        <v>0</v>
      </c>
      <c r="Y995" s="52">
        <v>5586</v>
      </c>
      <c r="Z995" s="52">
        <v>5586</v>
      </c>
      <c r="AA995" s="52">
        <v>0</v>
      </c>
      <c r="AB995" s="52">
        <v>0</v>
      </c>
      <c r="AC995" s="52">
        <v>0</v>
      </c>
      <c r="AD995" s="52">
        <v>0</v>
      </c>
    </row>
    <row r="996" spans="1:30">
      <c r="A996" s="137"/>
      <c r="B996" s="137"/>
      <c r="C996" s="137"/>
      <c r="D996" s="137" t="s">
        <v>201</v>
      </c>
      <c r="E996" s="137" t="s">
        <v>197</v>
      </c>
      <c r="F996" s="52">
        <f t="shared" si="43"/>
        <v>1.4</v>
      </c>
      <c r="G996" s="52">
        <f t="shared" si="44"/>
        <v>1.4</v>
      </c>
      <c r="H996" s="52">
        <f t="shared" si="44"/>
        <v>1.4</v>
      </c>
      <c r="I996" s="52">
        <f t="shared" si="44"/>
        <v>0</v>
      </c>
      <c r="J996" s="52">
        <f t="shared" si="44"/>
        <v>0</v>
      </c>
      <c r="K996" s="52">
        <f t="shared" si="44"/>
        <v>0</v>
      </c>
      <c r="L996" s="52">
        <f t="shared" si="44"/>
        <v>0</v>
      </c>
      <c r="M996" s="52">
        <v>1.4</v>
      </c>
      <c r="N996" s="52">
        <v>1.4</v>
      </c>
      <c r="O996" s="52">
        <v>0</v>
      </c>
      <c r="P996" s="52">
        <v>0</v>
      </c>
      <c r="Q996" s="52">
        <v>0</v>
      </c>
      <c r="R996" s="52">
        <v>0</v>
      </c>
      <c r="S996" s="52">
        <v>0</v>
      </c>
      <c r="T996" s="52">
        <v>0</v>
      </c>
      <c r="U996" s="52">
        <v>0</v>
      </c>
      <c r="V996" s="52">
        <v>0</v>
      </c>
      <c r="W996" s="52">
        <v>0</v>
      </c>
      <c r="X996" s="52">
        <v>0</v>
      </c>
      <c r="Y996" s="52">
        <v>0</v>
      </c>
      <c r="Z996" s="52">
        <v>0</v>
      </c>
      <c r="AA996" s="52">
        <v>0</v>
      </c>
      <c r="AB996" s="52">
        <v>0</v>
      </c>
      <c r="AC996" s="52">
        <v>0</v>
      </c>
      <c r="AD996" s="52">
        <v>0</v>
      </c>
    </row>
    <row r="997" spans="1:30">
      <c r="A997" s="137"/>
      <c r="B997" s="137"/>
      <c r="C997" s="137"/>
      <c r="D997" s="137" t="s">
        <v>217</v>
      </c>
      <c r="E997" s="137" t="s">
        <v>197</v>
      </c>
      <c r="F997" s="52">
        <f t="shared" si="43"/>
        <v>4030</v>
      </c>
      <c r="G997" s="52">
        <f t="shared" si="44"/>
        <v>4030</v>
      </c>
      <c r="H997" s="52">
        <f t="shared" si="44"/>
        <v>4030</v>
      </c>
      <c r="I997" s="52">
        <f t="shared" si="44"/>
        <v>0</v>
      </c>
      <c r="J997" s="52">
        <f t="shared" si="44"/>
        <v>0</v>
      </c>
      <c r="K997" s="52">
        <f t="shared" si="44"/>
        <v>0</v>
      </c>
      <c r="L997" s="52">
        <f t="shared" si="44"/>
        <v>0</v>
      </c>
      <c r="M997" s="52">
        <v>1879</v>
      </c>
      <c r="N997" s="52">
        <v>1879</v>
      </c>
      <c r="O997" s="52">
        <v>0</v>
      </c>
      <c r="P997" s="52">
        <v>0</v>
      </c>
      <c r="Q997" s="52">
        <v>0</v>
      </c>
      <c r="R997" s="52">
        <v>0</v>
      </c>
      <c r="S997" s="52">
        <v>0</v>
      </c>
      <c r="T997" s="52">
        <v>0</v>
      </c>
      <c r="U997" s="52">
        <v>0</v>
      </c>
      <c r="V997" s="52">
        <v>0</v>
      </c>
      <c r="W997" s="52">
        <v>0</v>
      </c>
      <c r="X997" s="52">
        <v>0</v>
      </c>
      <c r="Y997" s="52">
        <v>2151</v>
      </c>
      <c r="Z997" s="52">
        <v>2151</v>
      </c>
      <c r="AA997" s="52">
        <v>0</v>
      </c>
      <c r="AB997" s="52">
        <v>0</v>
      </c>
      <c r="AC997" s="52">
        <v>0</v>
      </c>
      <c r="AD997" s="52">
        <v>0</v>
      </c>
    </row>
    <row r="998" spans="1:30">
      <c r="A998" s="137"/>
      <c r="B998" s="137"/>
      <c r="C998" s="137"/>
      <c r="D998" s="137" t="s">
        <v>218</v>
      </c>
      <c r="E998" s="137" t="s">
        <v>197</v>
      </c>
      <c r="F998" s="52">
        <f t="shared" si="43"/>
        <v>1524.6</v>
      </c>
      <c r="G998" s="52">
        <f t="shared" si="44"/>
        <v>1524.6</v>
      </c>
      <c r="H998" s="52">
        <f t="shared" si="44"/>
        <v>1524.6</v>
      </c>
      <c r="I998" s="52">
        <f t="shared" si="44"/>
        <v>0</v>
      </c>
      <c r="J998" s="52">
        <f t="shared" si="44"/>
        <v>0</v>
      </c>
      <c r="K998" s="52">
        <f t="shared" si="44"/>
        <v>0</v>
      </c>
      <c r="L998" s="52">
        <f t="shared" si="44"/>
        <v>0</v>
      </c>
      <c r="M998" s="52">
        <v>15.6</v>
      </c>
      <c r="N998" s="52">
        <v>15.6</v>
      </c>
      <c r="O998" s="52">
        <v>0</v>
      </c>
      <c r="P998" s="52">
        <v>0</v>
      </c>
      <c r="Q998" s="52">
        <v>0</v>
      </c>
      <c r="R998" s="52">
        <v>0</v>
      </c>
      <c r="S998" s="52">
        <v>0</v>
      </c>
      <c r="T998" s="52">
        <v>0</v>
      </c>
      <c r="U998" s="52">
        <v>0</v>
      </c>
      <c r="V998" s="52">
        <v>0</v>
      </c>
      <c r="W998" s="52">
        <v>0</v>
      </c>
      <c r="X998" s="52">
        <v>0</v>
      </c>
      <c r="Y998" s="52">
        <v>1509</v>
      </c>
      <c r="Z998" s="52">
        <v>1509</v>
      </c>
      <c r="AA998" s="52">
        <v>0</v>
      </c>
      <c r="AB998" s="52">
        <v>0</v>
      </c>
      <c r="AC998" s="52">
        <v>0</v>
      </c>
      <c r="AD998" s="52">
        <v>0</v>
      </c>
    </row>
    <row r="999" spans="1:30">
      <c r="A999" s="137"/>
      <c r="B999" s="137"/>
      <c r="C999" s="137"/>
      <c r="D999" s="137" t="s">
        <v>202</v>
      </c>
      <c r="E999" s="137" t="s">
        <v>197</v>
      </c>
      <c r="F999" s="52">
        <f t="shared" si="43"/>
        <v>0</v>
      </c>
      <c r="G999" s="52">
        <f t="shared" si="44"/>
        <v>0</v>
      </c>
      <c r="H999" s="52">
        <f t="shared" si="44"/>
        <v>0</v>
      </c>
      <c r="I999" s="52">
        <f t="shared" si="44"/>
        <v>0</v>
      </c>
      <c r="J999" s="52">
        <f t="shared" si="44"/>
        <v>0</v>
      </c>
      <c r="K999" s="52">
        <f t="shared" si="44"/>
        <v>0</v>
      </c>
      <c r="L999" s="52">
        <f t="shared" si="44"/>
        <v>0</v>
      </c>
      <c r="M999" s="52">
        <v>0</v>
      </c>
      <c r="N999" s="52">
        <v>0</v>
      </c>
      <c r="O999" s="52">
        <v>0</v>
      </c>
      <c r="P999" s="52">
        <v>0</v>
      </c>
      <c r="Q999" s="52">
        <v>0</v>
      </c>
      <c r="R999" s="52">
        <v>0</v>
      </c>
      <c r="S999" s="52">
        <v>0</v>
      </c>
      <c r="T999" s="52">
        <v>0</v>
      </c>
      <c r="U999" s="52">
        <v>0</v>
      </c>
      <c r="V999" s="52">
        <v>0</v>
      </c>
      <c r="W999" s="52">
        <v>0</v>
      </c>
      <c r="X999" s="52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0</v>
      </c>
    </row>
    <row r="1000" spans="1:30">
      <c r="A1000" s="137"/>
      <c r="B1000" s="137"/>
      <c r="C1000" s="137"/>
      <c r="D1000" s="137" t="s">
        <v>235</v>
      </c>
      <c r="E1000" s="137" t="s">
        <v>197</v>
      </c>
      <c r="F1000" s="52">
        <f t="shared" si="43"/>
        <v>54.9</v>
      </c>
      <c r="G1000" s="52">
        <f t="shared" si="44"/>
        <v>54.9</v>
      </c>
      <c r="H1000" s="52">
        <f t="shared" si="44"/>
        <v>54.9</v>
      </c>
      <c r="I1000" s="52">
        <f t="shared" si="44"/>
        <v>0</v>
      </c>
      <c r="J1000" s="52">
        <f t="shared" si="44"/>
        <v>0</v>
      </c>
      <c r="K1000" s="52">
        <f t="shared" si="44"/>
        <v>0</v>
      </c>
      <c r="L1000" s="52">
        <f t="shared" si="44"/>
        <v>0</v>
      </c>
      <c r="M1000" s="52">
        <v>0</v>
      </c>
      <c r="N1000" s="52">
        <v>0</v>
      </c>
      <c r="O1000" s="52">
        <v>0</v>
      </c>
      <c r="P1000" s="52">
        <v>0</v>
      </c>
      <c r="Q1000" s="52">
        <v>0</v>
      </c>
      <c r="R1000" s="52">
        <v>0</v>
      </c>
      <c r="S1000" s="52">
        <v>0</v>
      </c>
      <c r="T1000" s="52">
        <v>0</v>
      </c>
      <c r="U1000" s="52">
        <v>0</v>
      </c>
      <c r="V1000" s="52">
        <v>0</v>
      </c>
      <c r="W1000" s="52">
        <v>0</v>
      </c>
      <c r="X1000" s="52">
        <v>0</v>
      </c>
      <c r="Y1000" s="52">
        <v>54.9</v>
      </c>
      <c r="Z1000" s="52">
        <v>54.9</v>
      </c>
      <c r="AA1000" s="52">
        <v>0</v>
      </c>
      <c r="AB1000" s="52">
        <v>0</v>
      </c>
      <c r="AC1000" s="52">
        <v>0</v>
      </c>
      <c r="AD1000" s="52">
        <v>0</v>
      </c>
    </row>
    <row r="1001" spans="1:30">
      <c r="A1001" s="137"/>
      <c r="B1001" s="137"/>
      <c r="C1001" s="137"/>
      <c r="D1001" s="137" t="s">
        <v>220</v>
      </c>
      <c r="E1001" s="137" t="s">
        <v>197</v>
      </c>
      <c r="F1001" s="52">
        <f t="shared" si="43"/>
        <v>50.1</v>
      </c>
      <c r="G1001" s="52">
        <f t="shared" si="44"/>
        <v>50.1</v>
      </c>
      <c r="H1001" s="52">
        <f t="shared" si="44"/>
        <v>50.1</v>
      </c>
      <c r="I1001" s="52">
        <f t="shared" si="44"/>
        <v>0</v>
      </c>
      <c r="J1001" s="52">
        <f t="shared" si="44"/>
        <v>0</v>
      </c>
      <c r="K1001" s="52">
        <f t="shared" si="44"/>
        <v>0</v>
      </c>
      <c r="L1001" s="52">
        <f t="shared" si="44"/>
        <v>0</v>
      </c>
      <c r="M1001" s="52">
        <v>0</v>
      </c>
      <c r="N1001" s="52">
        <v>0</v>
      </c>
      <c r="O1001" s="52">
        <v>0</v>
      </c>
      <c r="P1001" s="52">
        <v>0</v>
      </c>
      <c r="Q1001" s="52">
        <v>0</v>
      </c>
      <c r="R1001" s="52">
        <v>0</v>
      </c>
      <c r="S1001" s="52">
        <v>0</v>
      </c>
      <c r="T1001" s="52">
        <v>0</v>
      </c>
      <c r="U1001" s="52">
        <v>0</v>
      </c>
      <c r="V1001" s="52">
        <v>0</v>
      </c>
      <c r="W1001" s="52">
        <v>0</v>
      </c>
      <c r="X1001" s="52">
        <v>0</v>
      </c>
      <c r="Y1001" s="52">
        <v>50.1</v>
      </c>
      <c r="Z1001" s="52">
        <v>50.1</v>
      </c>
      <c r="AA1001" s="52">
        <v>0</v>
      </c>
      <c r="AB1001" s="52">
        <v>0</v>
      </c>
      <c r="AC1001" s="52">
        <v>0</v>
      </c>
      <c r="AD1001" s="52">
        <v>0</v>
      </c>
    </row>
    <row r="1002" spans="1:30" ht="31.2">
      <c r="A1002" s="137"/>
      <c r="B1002" s="137"/>
      <c r="C1002" s="137"/>
      <c r="D1002" s="137" t="s">
        <v>221</v>
      </c>
      <c r="E1002" s="51" t="s">
        <v>222</v>
      </c>
      <c r="F1002" s="52">
        <f t="shared" si="43"/>
        <v>0</v>
      </c>
      <c r="G1002" s="52">
        <f t="shared" si="44"/>
        <v>0</v>
      </c>
      <c r="H1002" s="52">
        <f t="shared" si="44"/>
        <v>0</v>
      </c>
      <c r="I1002" s="52">
        <f t="shared" si="44"/>
        <v>0</v>
      </c>
      <c r="J1002" s="52">
        <f t="shared" si="44"/>
        <v>0</v>
      </c>
      <c r="K1002" s="52">
        <f t="shared" si="44"/>
        <v>0</v>
      </c>
      <c r="L1002" s="52">
        <f t="shared" si="44"/>
        <v>0</v>
      </c>
      <c r="M1002" s="52">
        <v>0</v>
      </c>
      <c r="N1002" s="52">
        <v>0</v>
      </c>
      <c r="O1002" s="52">
        <v>0</v>
      </c>
      <c r="P1002" s="52">
        <v>0</v>
      </c>
      <c r="Q1002" s="52">
        <v>0</v>
      </c>
      <c r="R1002" s="52">
        <v>0</v>
      </c>
      <c r="S1002" s="52">
        <v>0</v>
      </c>
      <c r="T1002" s="52">
        <v>0</v>
      </c>
      <c r="U1002" s="52">
        <v>0</v>
      </c>
      <c r="V1002" s="52">
        <v>0</v>
      </c>
      <c r="W1002" s="52">
        <v>0</v>
      </c>
      <c r="X1002" s="52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0</v>
      </c>
    </row>
    <row r="1003" spans="1:30">
      <c r="A1003" s="137"/>
      <c r="B1003" s="137"/>
      <c r="C1003" s="137"/>
      <c r="D1003" s="137"/>
      <c r="E1003" s="51" t="s">
        <v>223</v>
      </c>
      <c r="F1003" s="52">
        <f t="shared" si="43"/>
        <v>0</v>
      </c>
      <c r="G1003" s="52">
        <f t="shared" si="44"/>
        <v>0</v>
      </c>
      <c r="H1003" s="52">
        <f t="shared" si="44"/>
        <v>0</v>
      </c>
      <c r="I1003" s="52">
        <f t="shared" si="44"/>
        <v>0</v>
      </c>
      <c r="J1003" s="52">
        <f t="shared" si="44"/>
        <v>0</v>
      </c>
      <c r="K1003" s="52">
        <f t="shared" si="44"/>
        <v>0</v>
      </c>
      <c r="L1003" s="52">
        <f t="shared" si="44"/>
        <v>0</v>
      </c>
      <c r="M1003" s="52">
        <v>0</v>
      </c>
      <c r="N1003" s="52">
        <v>0</v>
      </c>
      <c r="O1003" s="52">
        <v>0</v>
      </c>
      <c r="P1003" s="52">
        <v>0</v>
      </c>
      <c r="Q1003" s="52">
        <v>0</v>
      </c>
      <c r="R1003" s="52">
        <v>0</v>
      </c>
      <c r="S1003" s="52">
        <v>0</v>
      </c>
      <c r="T1003" s="52">
        <v>0</v>
      </c>
      <c r="U1003" s="52">
        <v>0</v>
      </c>
      <c r="V1003" s="52">
        <v>0</v>
      </c>
      <c r="W1003" s="52">
        <v>0</v>
      </c>
      <c r="X1003" s="52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0</v>
      </c>
    </row>
    <row r="1004" spans="1:30">
      <c r="A1004" s="137"/>
      <c r="B1004" s="137"/>
      <c r="C1004" s="137"/>
      <c r="D1004" s="137" t="s">
        <v>54</v>
      </c>
      <c r="E1004" s="137" t="s">
        <v>197</v>
      </c>
      <c r="F1004" s="52">
        <f t="shared" si="43"/>
        <v>295.5</v>
      </c>
      <c r="G1004" s="52">
        <f t="shared" si="44"/>
        <v>295.5</v>
      </c>
      <c r="H1004" s="52">
        <f t="shared" si="44"/>
        <v>295.5</v>
      </c>
      <c r="I1004" s="52">
        <f t="shared" si="44"/>
        <v>0</v>
      </c>
      <c r="J1004" s="52">
        <f t="shared" si="44"/>
        <v>0</v>
      </c>
      <c r="K1004" s="52">
        <f t="shared" si="44"/>
        <v>0</v>
      </c>
      <c r="L1004" s="52">
        <f t="shared" si="44"/>
        <v>0</v>
      </c>
      <c r="M1004" s="52">
        <v>0</v>
      </c>
      <c r="N1004" s="52">
        <v>0</v>
      </c>
      <c r="O1004" s="52">
        <v>0</v>
      </c>
      <c r="P1004" s="52">
        <v>0</v>
      </c>
      <c r="Q1004" s="52">
        <v>0</v>
      </c>
      <c r="R1004" s="52">
        <v>0</v>
      </c>
      <c r="S1004" s="52">
        <v>0</v>
      </c>
      <c r="T1004" s="52">
        <v>0</v>
      </c>
      <c r="U1004" s="52">
        <v>0</v>
      </c>
      <c r="V1004" s="52">
        <v>0</v>
      </c>
      <c r="W1004" s="52">
        <v>0</v>
      </c>
      <c r="X1004" s="52">
        <v>0</v>
      </c>
      <c r="Y1004" s="52">
        <v>295.5</v>
      </c>
      <c r="Z1004" s="52">
        <v>295.5</v>
      </c>
      <c r="AA1004" s="52">
        <v>0</v>
      </c>
      <c r="AB1004" s="52">
        <v>0</v>
      </c>
      <c r="AC1004" s="52">
        <v>0</v>
      </c>
      <c r="AD1004" s="52">
        <v>0</v>
      </c>
    </row>
    <row r="1005" spans="1:30">
      <c r="A1005" s="137"/>
      <c r="B1005" s="137"/>
      <c r="C1005" s="137"/>
      <c r="D1005" s="137" t="s">
        <v>224</v>
      </c>
      <c r="E1005" s="137" t="s">
        <v>197</v>
      </c>
      <c r="F1005" s="52">
        <f t="shared" si="43"/>
        <v>1274</v>
      </c>
      <c r="G1005" s="52">
        <f t="shared" si="44"/>
        <v>1274</v>
      </c>
      <c r="H1005" s="52">
        <f t="shared" si="44"/>
        <v>1274</v>
      </c>
      <c r="I1005" s="52">
        <f t="shared" si="44"/>
        <v>0</v>
      </c>
      <c r="J1005" s="52">
        <f t="shared" si="44"/>
        <v>0</v>
      </c>
      <c r="K1005" s="52">
        <f t="shared" si="44"/>
        <v>0</v>
      </c>
      <c r="L1005" s="52">
        <f t="shared" si="44"/>
        <v>0</v>
      </c>
      <c r="M1005" s="52">
        <v>118.6</v>
      </c>
      <c r="N1005" s="52">
        <v>118.6</v>
      </c>
      <c r="O1005" s="52">
        <v>0</v>
      </c>
      <c r="P1005" s="52">
        <v>0</v>
      </c>
      <c r="Q1005" s="52">
        <v>0</v>
      </c>
      <c r="R1005" s="52">
        <v>0</v>
      </c>
      <c r="S1005" s="52">
        <v>0</v>
      </c>
      <c r="T1005" s="52">
        <v>0</v>
      </c>
      <c r="U1005" s="52">
        <v>0</v>
      </c>
      <c r="V1005" s="52">
        <v>0</v>
      </c>
      <c r="W1005" s="52">
        <v>0</v>
      </c>
      <c r="X1005" s="52">
        <v>0</v>
      </c>
      <c r="Y1005" s="52">
        <v>1155.4000000000001</v>
      </c>
      <c r="Z1005" s="52">
        <v>1155.4000000000001</v>
      </c>
      <c r="AA1005" s="52">
        <v>0</v>
      </c>
      <c r="AB1005" s="52">
        <v>0</v>
      </c>
      <c r="AC1005" s="52">
        <v>0</v>
      </c>
      <c r="AD1005" s="52">
        <v>0</v>
      </c>
    </row>
    <row r="1006" spans="1:30">
      <c r="A1006" s="137"/>
      <c r="B1006" s="137"/>
      <c r="C1006" s="137"/>
      <c r="D1006" s="137" t="s">
        <v>225</v>
      </c>
      <c r="E1006" s="137" t="s">
        <v>197</v>
      </c>
      <c r="F1006" s="52">
        <f t="shared" si="43"/>
        <v>0</v>
      </c>
      <c r="G1006" s="52">
        <f t="shared" si="44"/>
        <v>0</v>
      </c>
      <c r="H1006" s="52">
        <f t="shared" si="44"/>
        <v>0</v>
      </c>
      <c r="I1006" s="52">
        <f t="shared" si="44"/>
        <v>0</v>
      </c>
      <c r="J1006" s="52">
        <f t="shared" si="44"/>
        <v>0</v>
      </c>
      <c r="K1006" s="52">
        <f t="shared" si="44"/>
        <v>0</v>
      </c>
      <c r="L1006" s="52">
        <f t="shared" si="44"/>
        <v>0</v>
      </c>
      <c r="M1006" s="52">
        <v>0</v>
      </c>
      <c r="N1006" s="52">
        <v>0</v>
      </c>
      <c r="O1006" s="52">
        <v>0</v>
      </c>
      <c r="P1006" s="52">
        <v>0</v>
      </c>
      <c r="Q1006" s="52">
        <v>0</v>
      </c>
      <c r="R1006" s="52">
        <v>0</v>
      </c>
      <c r="S1006" s="52">
        <v>0</v>
      </c>
      <c r="T1006" s="52">
        <v>0</v>
      </c>
      <c r="U1006" s="52">
        <v>0</v>
      </c>
      <c r="V1006" s="52">
        <v>0</v>
      </c>
      <c r="W1006" s="52">
        <v>0</v>
      </c>
      <c r="X1006" s="52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0</v>
      </c>
    </row>
    <row r="1007" spans="1:30">
      <c r="A1007" s="137"/>
      <c r="B1007" s="137"/>
      <c r="C1007" s="137"/>
      <c r="D1007" s="137" t="s">
        <v>55</v>
      </c>
      <c r="E1007" s="137" t="s">
        <v>197</v>
      </c>
      <c r="F1007" s="52">
        <f t="shared" si="43"/>
        <v>127</v>
      </c>
      <c r="G1007" s="52">
        <f t="shared" si="44"/>
        <v>127</v>
      </c>
      <c r="H1007" s="52">
        <f t="shared" si="44"/>
        <v>127</v>
      </c>
      <c r="I1007" s="52">
        <f t="shared" si="44"/>
        <v>0</v>
      </c>
      <c r="J1007" s="52">
        <f t="shared" si="44"/>
        <v>0</v>
      </c>
      <c r="K1007" s="52">
        <f t="shared" si="44"/>
        <v>0</v>
      </c>
      <c r="L1007" s="52">
        <f t="shared" si="44"/>
        <v>0</v>
      </c>
      <c r="M1007" s="52">
        <v>23.3</v>
      </c>
      <c r="N1007" s="52">
        <v>23.3</v>
      </c>
      <c r="O1007" s="52">
        <v>0</v>
      </c>
      <c r="P1007" s="52">
        <v>0</v>
      </c>
      <c r="Q1007" s="52">
        <v>0</v>
      </c>
      <c r="R1007" s="52">
        <v>0</v>
      </c>
      <c r="S1007" s="52">
        <v>0</v>
      </c>
      <c r="T1007" s="52">
        <v>0</v>
      </c>
      <c r="U1007" s="52">
        <v>0</v>
      </c>
      <c r="V1007" s="52">
        <v>0</v>
      </c>
      <c r="W1007" s="52">
        <v>0</v>
      </c>
      <c r="X1007" s="52">
        <v>0</v>
      </c>
      <c r="Y1007" s="52">
        <v>103.7</v>
      </c>
      <c r="Z1007" s="52">
        <v>103.7</v>
      </c>
      <c r="AA1007" s="52">
        <v>0</v>
      </c>
      <c r="AB1007" s="52">
        <v>0</v>
      </c>
      <c r="AC1007" s="52">
        <v>0</v>
      </c>
      <c r="AD1007" s="52">
        <v>0</v>
      </c>
    </row>
    <row r="1008" spans="1:30">
      <c r="A1008" s="137"/>
      <c r="B1008" s="137"/>
      <c r="C1008" s="137"/>
      <c r="D1008" s="137" t="s">
        <v>226</v>
      </c>
      <c r="E1008" s="137" t="s">
        <v>197</v>
      </c>
      <c r="F1008" s="52">
        <f t="shared" si="43"/>
        <v>8706</v>
      </c>
      <c r="G1008" s="52">
        <f t="shared" si="44"/>
        <v>8706</v>
      </c>
      <c r="H1008" s="52">
        <f t="shared" si="44"/>
        <v>8706</v>
      </c>
      <c r="I1008" s="52">
        <f t="shared" si="44"/>
        <v>0</v>
      </c>
      <c r="J1008" s="52">
        <f t="shared" si="44"/>
        <v>0</v>
      </c>
      <c r="K1008" s="52">
        <f t="shared" si="44"/>
        <v>0</v>
      </c>
      <c r="L1008" s="52">
        <f t="shared" si="44"/>
        <v>0</v>
      </c>
      <c r="M1008" s="52">
        <v>0</v>
      </c>
      <c r="N1008" s="52">
        <v>0</v>
      </c>
      <c r="O1008" s="52">
        <v>0</v>
      </c>
      <c r="P1008" s="52">
        <v>0</v>
      </c>
      <c r="Q1008" s="52">
        <v>0</v>
      </c>
      <c r="R1008" s="52">
        <v>0</v>
      </c>
      <c r="S1008" s="52">
        <v>0</v>
      </c>
      <c r="T1008" s="52">
        <v>0</v>
      </c>
      <c r="U1008" s="52">
        <v>0</v>
      </c>
      <c r="V1008" s="52">
        <v>0</v>
      </c>
      <c r="W1008" s="52">
        <v>0</v>
      </c>
      <c r="X1008" s="52">
        <v>0</v>
      </c>
      <c r="Y1008" s="52">
        <v>8706</v>
      </c>
      <c r="Z1008" s="52">
        <v>8706</v>
      </c>
      <c r="AA1008" s="52">
        <v>0</v>
      </c>
      <c r="AB1008" s="52">
        <v>0</v>
      </c>
      <c r="AC1008" s="52">
        <v>0</v>
      </c>
      <c r="AD1008" s="52">
        <v>0</v>
      </c>
    </row>
    <row r="1009" spans="1:30">
      <c r="A1009" s="137"/>
      <c r="B1009" s="137"/>
      <c r="C1009" s="137" t="s">
        <v>227</v>
      </c>
      <c r="D1009" s="137" t="s">
        <v>197</v>
      </c>
      <c r="E1009" s="137" t="s">
        <v>197</v>
      </c>
      <c r="F1009" s="52">
        <f t="shared" si="43"/>
        <v>54789.1</v>
      </c>
      <c r="G1009" s="52">
        <f t="shared" si="44"/>
        <v>54789.1</v>
      </c>
      <c r="H1009" s="52">
        <f t="shared" si="44"/>
        <v>54789.1</v>
      </c>
      <c r="I1009" s="52">
        <f t="shared" si="44"/>
        <v>0</v>
      </c>
      <c r="J1009" s="52">
        <f t="shared" si="44"/>
        <v>0</v>
      </c>
      <c r="K1009" s="52">
        <f t="shared" si="44"/>
        <v>0</v>
      </c>
      <c r="L1009" s="52">
        <f t="shared" si="44"/>
        <v>0</v>
      </c>
      <c r="M1009" s="52">
        <v>50109</v>
      </c>
      <c r="N1009" s="52">
        <v>50109</v>
      </c>
      <c r="O1009" s="52">
        <v>0</v>
      </c>
      <c r="P1009" s="52">
        <v>0</v>
      </c>
      <c r="Q1009" s="52">
        <v>0</v>
      </c>
      <c r="R1009" s="52">
        <v>0</v>
      </c>
      <c r="S1009" s="52">
        <v>391.4</v>
      </c>
      <c r="T1009" s="52">
        <v>391.4</v>
      </c>
      <c r="U1009" s="52">
        <v>0</v>
      </c>
      <c r="V1009" s="52">
        <v>0</v>
      </c>
      <c r="W1009" s="52">
        <v>0</v>
      </c>
      <c r="X1009" s="52">
        <v>0</v>
      </c>
      <c r="Y1009" s="52">
        <v>4288.7</v>
      </c>
      <c r="Z1009" s="52">
        <v>4288.7</v>
      </c>
      <c r="AA1009" s="52">
        <v>0</v>
      </c>
      <c r="AB1009" s="52">
        <v>0</v>
      </c>
      <c r="AC1009" s="52">
        <v>0</v>
      </c>
      <c r="AD1009" s="52">
        <v>0</v>
      </c>
    </row>
    <row r="1010" spans="1:30">
      <c r="A1010" s="137" t="s">
        <v>125</v>
      </c>
      <c r="B1010" s="137" t="s">
        <v>147</v>
      </c>
      <c r="C1010" s="137" t="s">
        <v>123</v>
      </c>
      <c r="D1010" s="137"/>
      <c r="E1010" s="137" t="s">
        <v>197</v>
      </c>
      <c r="F1010" s="52">
        <f t="shared" si="43"/>
        <v>118078.5</v>
      </c>
      <c r="G1010" s="52">
        <f t="shared" si="44"/>
        <v>83549.5</v>
      </c>
      <c r="H1010" s="52">
        <f t="shared" si="44"/>
        <v>79552.3</v>
      </c>
      <c r="I1010" s="52">
        <f t="shared" si="44"/>
        <v>3997.2</v>
      </c>
      <c r="J1010" s="52">
        <f t="shared" si="44"/>
        <v>20092.900000000001</v>
      </c>
      <c r="K1010" s="52">
        <f t="shared" si="44"/>
        <v>14436.1</v>
      </c>
      <c r="L1010" s="52">
        <f t="shared" si="44"/>
        <v>0</v>
      </c>
      <c r="M1010" s="52">
        <v>32203.200000000001</v>
      </c>
      <c r="N1010" s="52">
        <v>32203.200000000001</v>
      </c>
      <c r="O1010" s="52">
        <v>0</v>
      </c>
      <c r="P1010" s="52">
        <v>20092.900000000001</v>
      </c>
      <c r="Q1010" s="52">
        <v>14436.1</v>
      </c>
      <c r="R1010" s="52">
        <v>0</v>
      </c>
      <c r="S1010" s="52">
        <v>229.8</v>
      </c>
      <c r="T1010" s="52">
        <v>229.8</v>
      </c>
      <c r="U1010" s="52">
        <v>0</v>
      </c>
      <c r="V1010" s="52">
        <v>0</v>
      </c>
      <c r="W1010" s="52">
        <v>0</v>
      </c>
      <c r="X1010" s="52">
        <v>0</v>
      </c>
      <c r="Y1010" s="52">
        <v>51116.5</v>
      </c>
      <c r="Z1010" s="52">
        <v>47119.3</v>
      </c>
      <c r="AA1010" s="52">
        <v>3997.2</v>
      </c>
      <c r="AB1010" s="52">
        <v>0</v>
      </c>
      <c r="AC1010" s="52">
        <v>0</v>
      </c>
      <c r="AD1010" s="52">
        <v>0</v>
      </c>
    </row>
    <row r="1011" spans="1:30">
      <c r="A1011" s="137"/>
      <c r="B1011" s="137"/>
      <c r="C1011" s="137" t="s">
        <v>198</v>
      </c>
      <c r="D1011" s="137" t="s">
        <v>58</v>
      </c>
      <c r="E1011" s="137" t="s">
        <v>197</v>
      </c>
      <c r="F1011" s="52">
        <f t="shared" si="43"/>
        <v>46528.4</v>
      </c>
      <c r="G1011" s="52">
        <f t="shared" si="44"/>
        <v>11999.4</v>
      </c>
      <c r="H1011" s="52">
        <f t="shared" si="44"/>
        <v>8002.2</v>
      </c>
      <c r="I1011" s="52">
        <f t="shared" si="44"/>
        <v>3997.2</v>
      </c>
      <c r="J1011" s="52">
        <f t="shared" si="44"/>
        <v>20092.900000000001</v>
      </c>
      <c r="K1011" s="52">
        <f t="shared" si="44"/>
        <v>14436.1</v>
      </c>
      <c r="L1011" s="52">
        <f t="shared" si="44"/>
        <v>0</v>
      </c>
      <c r="M1011" s="52">
        <v>0</v>
      </c>
      <c r="N1011" s="52">
        <v>0</v>
      </c>
      <c r="O1011" s="52">
        <v>0</v>
      </c>
      <c r="P1011" s="52">
        <v>20092.900000000001</v>
      </c>
      <c r="Q1011" s="52">
        <v>14436.1</v>
      </c>
      <c r="R1011" s="52">
        <v>0</v>
      </c>
      <c r="S1011" s="52">
        <v>0</v>
      </c>
      <c r="T1011" s="52">
        <v>0</v>
      </c>
      <c r="U1011" s="52">
        <v>0</v>
      </c>
      <c r="V1011" s="52">
        <v>0</v>
      </c>
      <c r="W1011" s="52">
        <v>0</v>
      </c>
      <c r="X1011" s="52">
        <v>0</v>
      </c>
      <c r="Y1011" s="52">
        <v>11999.4</v>
      </c>
      <c r="Z1011" s="52">
        <v>8002.2</v>
      </c>
      <c r="AA1011" s="52">
        <v>3997.2</v>
      </c>
      <c r="AB1011" s="52">
        <v>0</v>
      </c>
      <c r="AC1011" s="52">
        <v>0</v>
      </c>
      <c r="AD1011" s="52">
        <v>0</v>
      </c>
    </row>
    <row r="1012" spans="1:30">
      <c r="A1012" s="137"/>
      <c r="B1012" s="137"/>
      <c r="C1012" s="137"/>
      <c r="D1012" s="137" t="s">
        <v>153</v>
      </c>
      <c r="E1012" s="51" t="s">
        <v>58</v>
      </c>
      <c r="F1012" s="52">
        <f t="shared" si="43"/>
        <v>42831.799999999996</v>
      </c>
      <c r="G1012" s="52">
        <f t="shared" si="44"/>
        <v>11999.4</v>
      </c>
      <c r="H1012" s="52">
        <f t="shared" si="44"/>
        <v>8002.2</v>
      </c>
      <c r="I1012" s="52">
        <f t="shared" si="44"/>
        <v>3997.2</v>
      </c>
      <c r="J1012" s="52">
        <f t="shared" si="44"/>
        <v>18108.8</v>
      </c>
      <c r="K1012" s="52">
        <f t="shared" si="44"/>
        <v>12723.6</v>
      </c>
      <c r="L1012" s="52">
        <f t="shared" si="44"/>
        <v>0</v>
      </c>
      <c r="M1012" s="52">
        <v>0</v>
      </c>
      <c r="N1012" s="52">
        <v>0</v>
      </c>
      <c r="O1012" s="52">
        <v>0</v>
      </c>
      <c r="P1012" s="52">
        <v>18108.8</v>
      </c>
      <c r="Q1012" s="52">
        <v>12723.6</v>
      </c>
      <c r="R1012" s="52">
        <v>0</v>
      </c>
      <c r="S1012" s="52">
        <v>0</v>
      </c>
      <c r="T1012" s="52">
        <v>0</v>
      </c>
      <c r="U1012" s="52">
        <v>0</v>
      </c>
      <c r="V1012" s="52">
        <v>0</v>
      </c>
      <c r="W1012" s="52">
        <v>0</v>
      </c>
      <c r="X1012" s="52">
        <v>0</v>
      </c>
      <c r="Y1012" s="52">
        <v>11999.4</v>
      </c>
      <c r="Z1012" s="52">
        <v>8002.2</v>
      </c>
      <c r="AA1012" s="52">
        <v>3997.2</v>
      </c>
      <c r="AB1012" s="52">
        <v>0</v>
      </c>
      <c r="AC1012" s="52">
        <v>0</v>
      </c>
      <c r="AD1012" s="52">
        <v>0</v>
      </c>
    </row>
    <row r="1013" spans="1:30">
      <c r="A1013" s="137"/>
      <c r="B1013" s="137"/>
      <c r="C1013" s="137"/>
      <c r="D1013" s="137"/>
      <c r="E1013" s="51" t="s">
        <v>199</v>
      </c>
      <c r="F1013" s="52">
        <f t="shared" si="43"/>
        <v>9861.7999999999993</v>
      </c>
      <c r="G1013" s="52">
        <f t="shared" si="44"/>
        <v>0</v>
      </c>
      <c r="H1013" s="52">
        <f t="shared" si="44"/>
        <v>0</v>
      </c>
      <c r="I1013" s="52">
        <f t="shared" si="44"/>
        <v>0</v>
      </c>
      <c r="J1013" s="52">
        <f t="shared" si="44"/>
        <v>5792.1</v>
      </c>
      <c r="K1013" s="52">
        <f t="shared" si="44"/>
        <v>4069.7</v>
      </c>
      <c r="L1013" s="52">
        <f t="shared" si="44"/>
        <v>0</v>
      </c>
      <c r="M1013" s="52">
        <v>0</v>
      </c>
      <c r="N1013" s="52">
        <v>0</v>
      </c>
      <c r="O1013" s="52">
        <v>0</v>
      </c>
      <c r="P1013" s="52">
        <v>5792.1</v>
      </c>
      <c r="Q1013" s="52">
        <v>4069.7</v>
      </c>
      <c r="R1013" s="52">
        <v>0</v>
      </c>
      <c r="S1013" s="52">
        <v>0</v>
      </c>
      <c r="T1013" s="52">
        <v>0</v>
      </c>
      <c r="U1013" s="52">
        <v>0</v>
      </c>
      <c r="V1013" s="52">
        <v>0</v>
      </c>
      <c r="W1013" s="52">
        <v>0</v>
      </c>
      <c r="X1013" s="52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0</v>
      </c>
    </row>
    <row r="1014" spans="1:30" ht="31.2">
      <c r="A1014" s="137"/>
      <c r="B1014" s="137"/>
      <c r="C1014" s="137"/>
      <c r="D1014" s="137"/>
      <c r="E1014" s="51" t="s">
        <v>200</v>
      </c>
      <c r="F1014" s="52">
        <f t="shared" si="43"/>
        <v>16677.599999999999</v>
      </c>
      <c r="G1014" s="52">
        <f t="shared" si="44"/>
        <v>8002.2</v>
      </c>
      <c r="H1014" s="52">
        <f t="shared" si="44"/>
        <v>8002.2</v>
      </c>
      <c r="I1014" s="52">
        <f t="shared" si="44"/>
        <v>0</v>
      </c>
      <c r="J1014" s="52">
        <f t="shared" si="44"/>
        <v>5095.3</v>
      </c>
      <c r="K1014" s="52">
        <f t="shared" si="44"/>
        <v>3580.1</v>
      </c>
      <c r="L1014" s="52">
        <f t="shared" si="44"/>
        <v>0</v>
      </c>
      <c r="M1014" s="52">
        <v>0</v>
      </c>
      <c r="N1014" s="52">
        <v>0</v>
      </c>
      <c r="O1014" s="52">
        <v>0</v>
      </c>
      <c r="P1014" s="52">
        <v>5095.3</v>
      </c>
      <c r="Q1014" s="52">
        <v>3580.1</v>
      </c>
      <c r="R1014" s="52">
        <v>0</v>
      </c>
      <c r="S1014" s="52">
        <v>0</v>
      </c>
      <c r="T1014" s="52">
        <v>0</v>
      </c>
      <c r="U1014" s="52">
        <v>0</v>
      </c>
      <c r="V1014" s="52">
        <v>0</v>
      </c>
      <c r="W1014" s="52">
        <v>0</v>
      </c>
      <c r="X1014" s="52">
        <v>0</v>
      </c>
      <c r="Y1014" s="52">
        <v>8002.2</v>
      </c>
      <c r="Z1014" s="52">
        <v>8002.2</v>
      </c>
      <c r="AA1014" s="52">
        <v>0</v>
      </c>
      <c r="AB1014" s="52">
        <v>0</v>
      </c>
      <c r="AC1014" s="52">
        <v>0</v>
      </c>
      <c r="AD1014" s="52">
        <v>0</v>
      </c>
    </row>
    <row r="1015" spans="1:30">
      <c r="A1015" s="137"/>
      <c r="B1015" s="137"/>
      <c r="C1015" s="137"/>
      <c r="D1015" s="137"/>
      <c r="E1015" s="51" t="s">
        <v>201</v>
      </c>
      <c r="F1015" s="52">
        <f t="shared" si="43"/>
        <v>292.10000000000002</v>
      </c>
      <c r="G1015" s="52">
        <f t="shared" si="44"/>
        <v>0</v>
      </c>
      <c r="H1015" s="52">
        <f t="shared" si="44"/>
        <v>0</v>
      </c>
      <c r="I1015" s="52">
        <f t="shared" si="44"/>
        <v>0</v>
      </c>
      <c r="J1015" s="52">
        <f t="shared" si="44"/>
        <v>171.6</v>
      </c>
      <c r="K1015" s="52">
        <f t="shared" si="44"/>
        <v>120.5</v>
      </c>
      <c r="L1015" s="52">
        <f t="shared" si="44"/>
        <v>0</v>
      </c>
      <c r="M1015" s="52">
        <v>0</v>
      </c>
      <c r="N1015" s="52">
        <v>0</v>
      </c>
      <c r="O1015" s="52">
        <v>0</v>
      </c>
      <c r="P1015" s="52">
        <v>171.6</v>
      </c>
      <c r="Q1015" s="52">
        <v>120.5</v>
      </c>
      <c r="R1015" s="52">
        <v>0</v>
      </c>
      <c r="S1015" s="52">
        <v>0</v>
      </c>
      <c r="T1015" s="52">
        <v>0</v>
      </c>
      <c r="U1015" s="52">
        <v>0</v>
      </c>
      <c r="V1015" s="52">
        <v>0</v>
      </c>
      <c r="W1015" s="52">
        <v>0</v>
      </c>
      <c r="X1015" s="52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0</v>
      </c>
    </row>
    <row r="1016" spans="1:30">
      <c r="A1016" s="137"/>
      <c r="B1016" s="137"/>
      <c r="C1016" s="137"/>
      <c r="D1016" s="137"/>
      <c r="E1016" s="51" t="s">
        <v>202</v>
      </c>
      <c r="F1016" s="52">
        <f t="shared" si="43"/>
        <v>583</v>
      </c>
      <c r="G1016" s="52">
        <f t="shared" si="44"/>
        <v>0</v>
      </c>
      <c r="H1016" s="52">
        <f t="shared" si="44"/>
        <v>0</v>
      </c>
      <c r="I1016" s="52">
        <f t="shared" si="44"/>
        <v>0</v>
      </c>
      <c r="J1016" s="52">
        <f t="shared" si="44"/>
        <v>342.4</v>
      </c>
      <c r="K1016" s="52">
        <f t="shared" si="44"/>
        <v>240.6</v>
      </c>
      <c r="L1016" s="52">
        <f t="shared" si="44"/>
        <v>0</v>
      </c>
      <c r="M1016" s="52">
        <v>0</v>
      </c>
      <c r="N1016" s="52">
        <v>0</v>
      </c>
      <c r="O1016" s="52">
        <v>0</v>
      </c>
      <c r="P1016" s="52">
        <v>342.4</v>
      </c>
      <c r="Q1016" s="52">
        <v>240.6</v>
      </c>
      <c r="R1016" s="52">
        <v>0</v>
      </c>
      <c r="S1016" s="52">
        <v>0</v>
      </c>
      <c r="T1016" s="52">
        <v>0</v>
      </c>
      <c r="U1016" s="52">
        <v>0</v>
      </c>
      <c r="V1016" s="52">
        <v>0</v>
      </c>
      <c r="W1016" s="52">
        <v>0</v>
      </c>
      <c r="X1016" s="52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0</v>
      </c>
    </row>
    <row r="1017" spans="1:30" ht="31.2">
      <c r="A1017" s="137"/>
      <c r="B1017" s="137"/>
      <c r="C1017" s="137"/>
      <c r="D1017" s="137"/>
      <c r="E1017" s="51" t="s">
        <v>203</v>
      </c>
      <c r="F1017" s="52">
        <f t="shared" si="43"/>
        <v>1323.6</v>
      </c>
      <c r="G1017" s="52">
        <f t="shared" si="44"/>
        <v>0</v>
      </c>
      <c r="H1017" s="52">
        <f t="shared" si="44"/>
        <v>0</v>
      </c>
      <c r="I1017" s="52">
        <f t="shared" si="44"/>
        <v>0</v>
      </c>
      <c r="J1017" s="52">
        <f t="shared" si="44"/>
        <v>777.4</v>
      </c>
      <c r="K1017" s="52">
        <f t="shared" si="44"/>
        <v>546.20000000000005</v>
      </c>
      <c r="L1017" s="52">
        <f t="shared" si="44"/>
        <v>0</v>
      </c>
      <c r="M1017" s="52">
        <v>0</v>
      </c>
      <c r="N1017" s="52">
        <v>0</v>
      </c>
      <c r="O1017" s="52">
        <v>0</v>
      </c>
      <c r="P1017" s="52">
        <v>777.4</v>
      </c>
      <c r="Q1017" s="52">
        <v>546.20000000000005</v>
      </c>
      <c r="R1017" s="52">
        <v>0</v>
      </c>
      <c r="S1017" s="52">
        <v>0</v>
      </c>
      <c r="T1017" s="52">
        <v>0</v>
      </c>
      <c r="U1017" s="52">
        <v>0</v>
      </c>
      <c r="V1017" s="52">
        <v>0</v>
      </c>
      <c r="W1017" s="52">
        <v>0</v>
      </c>
      <c r="X1017" s="52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0</v>
      </c>
    </row>
    <row r="1018" spans="1:30">
      <c r="A1018" s="137"/>
      <c r="B1018" s="137"/>
      <c r="C1018" s="137"/>
      <c r="D1018" s="137"/>
      <c r="E1018" s="51" t="s">
        <v>204</v>
      </c>
      <c r="F1018" s="52">
        <f t="shared" si="43"/>
        <v>4288</v>
      </c>
      <c r="G1018" s="52">
        <f t="shared" si="44"/>
        <v>3997.2</v>
      </c>
      <c r="H1018" s="52">
        <f t="shared" si="44"/>
        <v>0</v>
      </c>
      <c r="I1018" s="52">
        <f t="shared" si="44"/>
        <v>3997.2</v>
      </c>
      <c r="J1018" s="52">
        <f t="shared" si="44"/>
        <v>170.8</v>
      </c>
      <c r="K1018" s="52">
        <f t="shared" si="44"/>
        <v>120</v>
      </c>
      <c r="L1018" s="52">
        <f t="shared" si="44"/>
        <v>0</v>
      </c>
      <c r="M1018" s="52">
        <v>0</v>
      </c>
      <c r="N1018" s="52">
        <v>0</v>
      </c>
      <c r="O1018" s="52">
        <v>0</v>
      </c>
      <c r="P1018" s="52">
        <v>170.8</v>
      </c>
      <c r="Q1018" s="52">
        <v>120</v>
      </c>
      <c r="R1018" s="52">
        <v>0</v>
      </c>
      <c r="S1018" s="52">
        <v>0</v>
      </c>
      <c r="T1018" s="52">
        <v>0</v>
      </c>
      <c r="U1018" s="52">
        <v>0</v>
      </c>
      <c r="V1018" s="52">
        <v>0</v>
      </c>
      <c r="W1018" s="52">
        <v>0</v>
      </c>
      <c r="X1018" s="52">
        <v>0</v>
      </c>
      <c r="Y1018" s="52">
        <v>3997.2</v>
      </c>
      <c r="Z1018" s="52">
        <v>0</v>
      </c>
      <c r="AA1018" s="52">
        <v>3997.2</v>
      </c>
      <c r="AB1018" s="52">
        <v>0</v>
      </c>
      <c r="AC1018" s="52">
        <v>0</v>
      </c>
      <c r="AD1018" s="52">
        <v>0</v>
      </c>
    </row>
    <row r="1019" spans="1:30">
      <c r="A1019" s="137"/>
      <c r="B1019" s="137"/>
      <c r="C1019" s="137"/>
      <c r="D1019" s="137"/>
      <c r="E1019" s="51" t="s">
        <v>55</v>
      </c>
      <c r="F1019" s="52">
        <f t="shared" si="43"/>
        <v>9805.7000000000007</v>
      </c>
      <c r="G1019" s="52">
        <f t="shared" si="44"/>
        <v>0</v>
      </c>
      <c r="H1019" s="52">
        <f t="shared" si="44"/>
        <v>0</v>
      </c>
      <c r="I1019" s="52">
        <f t="shared" si="44"/>
        <v>0</v>
      </c>
      <c r="J1019" s="52">
        <f t="shared" si="44"/>
        <v>5759.2</v>
      </c>
      <c r="K1019" s="52">
        <f t="shared" si="44"/>
        <v>4046.5</v>
      </c>
      <c r="L1019" s="52">
        <f t="shared" si="44"/>
        <v>0</v>
      </c>
      <c r="M1019" s="52">
        <v>0</v>
      </c>
      <c r="N1019" s="52">
        <v>0</v>
      </c>
      <c r="O1019" s="52">
        <v>0</v>
      </c>
      <c r="P1019" s="52">
        <v>5759.2</v>
      </c>
      <c r="Q1019" s="52">
        <v>4046.5</v>
      </c>
      <c r="R1019" s="52">
        <v>0</v>
      </c>
      <c r="S1019" s="52">
        <v>0</v>
      </c>
      <c r="T1019" s="52">
        <v>0</v>
      </c>
      <c r="U1019" s="52">
        <v>0</v>
      </c>
      <c r="V1019" s="52">
        <v>0</v>
      </c>
      <c r="W1019" s="52">
        <v>0</v>
      </c>
      <c r="X1019" s="52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0</v>
      </c>
    </row>
    <row r="1020" spans="1:30">
      <c r="A1020" s="137"/>
      <c r="B1020" s="137"/>
      <c r="C1020" s="137"/>
      <c r="D1020" s="137" t="s">
        <v>154</v>
      </c>
      <c r="E1020" s="51" t="s">
        <v>58</v>
      </c>
      <c r="F1020" s="52">
        <f t="shared" si="43"/>
        <v>3668.7</v>
      </c>
      <c r="G1020" s="52">
        <f t="shared" si="44"/>
        <v>0</v>
      </c>
      <c r="H1020" s="52">
        <f t="shared" si="44"/>
        <v>0</v>
      </c>
      <c r="I1020" s="52">
        <f t="shared" si="44"/>
        <v>0</v>
      </c>
      <c r="J1020" s="52">
        <f t="shared" si="44"/>
        <v>1967.7</v>
      </c>
      <c r="K1020" s="52">
        <f t="shared" si="44"/>
        <v>1701</v>
      </c>
      <c r="L1020" s="52">
        <f t="shared" si="44"/>
        <v>0</v>
      </c>
      <c r="M1020" s="52">
        <v>0</v>
      </c>
      <c r="N1020" s="52">
        <v>0</v>
      </c>
      <c r="O1020" s="52">
        <v>0</v>
      </c>
      <c r="P1020" s="52">
        <v>1967.7</v>
      </c>
      <c r="Q1020" s="52">
        <v>1701</v>
      </c>
      <c r="R1020" s="52">
        <v>0</v>
      </c>
      <c r="S1020" s="52">
        <v>0</v>
      </c>
      <c r="T1020" s="52">
        <v>0</v>
      </c>
      <c r="U1020" s="52">
        <v>0</v>
      </c>
      <c r="V1020" s="52">
        <v>0</v>
      </c>
      <c r="W1020" s="52">
        <v>0</v>
      </c>
      <c r="X1020" s="52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0</v>
      </c>
    </row>
    <row r="1021" spans="1:30">
      <c r="A1021" s="137"/>
      <c r="B1021" s="137"/>
      <c r="C1021" s="137"/>
      <c r="D1021" s="137"/>
      <c r="E1021" s="51" t="s">
        <v>205</v>
      </c>
      <c r="F1021" s="52">
        <f t="shared" si="43"/>
        <v>1162.2</v>
      </c>
      <c r="G1021" s="52">
        <f t="shared" si="44"/>
        <v>0</v>
      </c>
      <c r="H1021" s="52">
        <f t="shared" si="44"/>
        <v>0</v>
      </c>
      <c r="I1021" s="52">
        <f t="shared" si="44"/>
        <v>0</v>
      </c>
      <c r="J1021" s="52">
        <f t="shared" si="44"/>
        <v>682.6</v>
      </c>
      <c r="K1021" s="52">
        <f t="shared" si="44"/>
        <v>479.6</v>
      </c>
      <c r="L1021" s="52">
        <f t="shared" si="44"/>
        <v>0</v>
      </c>
      <c r="M1021" s="52">
        <v>0</v>
      </c>
      <c r="N1021" s="52">
        <v>0</v>
      </c>
      <c r="O1021" s="52">
        <v>0</v>
      </c>
      <c r="P1021" s="52">
        <v>682.6</v>
      </c>
      <c r="Q1021" s="52">
        <v>479.6</v>
      </c>
      <c r="R1021" s="52">
        <v>0</v>
      </c>
      <c r="S1021" s="52">
        <v>0</v>
      </c>
      <c r="T1021" s="52">
        <v>0</v>
      </c>
      <c r="U1021" s="52">
        <v>0</v>
      </c>
      <c r="V1021" s="52">
        <v>0</v>
      </c>
      <c r="W1021" s="52">
        <v>0</v>
      </c>
      <c r="X1021" s="52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0</v>
      </c>
    </row>
    <row r="1022" spans="1:30">
      <c r="A1022" s="137"/>
      <c r="B1022" s="137"/>
      <c r="C1022" s="137"/>
      <c r="D1022" s="137"/>
      <c r="E1022" s="51" t="s">
        <v>206</v>
      </c>
      <c r="F1022" s="52">
        <f t="shared" si="43"/>
        <v>1074.4000000000001</v>
      </c>
      <c r="G1022" s="52">
        <f t="shared" si="44"/>
        <v>0</v>
      </c>
      <c r="H1022" s="52">
        <f t="shared" si="44"/>
        <v>0</v>
      </c>
      <c r="I1022" s="52">
        <f t="shared" si="44"/>
        <v>0</v>
      </c>
      <c r="J1022" s="52">
        <f t="shared" si="44"/>
        <v>631</v>
      </c>
      <c r="K1022" s="52">
        <f t="shared" si="44"/>
        <v>443.4</v>
      </c>
      <c r="L1022" s="52">
        <f t="shared" si="44"/>
        <v>0</v>
      </c>
      <c r="M1022" s="52">
        <v>0</v>
      </c>
      <c r="N1022" s="52">
        <v>0</v>
      </c>
      <c r="O1022" s="52">
        <v>0</v>
      </c>
      <c r="P1022" s="52">
        <v>631</v>
      </c>
      <c r="Q1022" s="52">
        <v>443.4</v>
      </c>
      <c r="R1022" s="52">
        <v>0</v>
      </c>
      <c r="S1022" s="52">
        <v>0</v>
      </c>
      <c r="T1022" s="52">
        <v>0</v>
      </c>
      <c r="U1022" s="52">
        <v>0</v>
      </c>
      <c r="V1022" s="52">
        <v>0</v>
      </c>
      <c r="W1022" s="52">
        <v>0</v>
      </c>
      <c r="X1022" s="52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0</v>
      </c>
    </row>
    <row r="1023" spans="1:30">
      <c r="A1023" s="137"/>
      <c r="B1023" s="137"/>
      <c r="C1023" s="137"/>
      <c r="D1023" s="137"/>
      <c r="E1023" s="51" t="s">
        <v>207</v>
      </c>
      <c r="F1023" s="52">
        <f t="shared" si="43"/>
        <v>417</v>
      </c>
      <c r="G1023" s="52">
        <f t="shared" si="44"/>
        <v>0</v>
      </c>
      <c r="H1023" s="52">
        <f t="shared" si="44"/>
        <v>0</v>
      </c>
      <c r="I1023" s="52">
        <f t="shared" si="44"/>
        <v>0</v>
      </c>
      <c r="J1023" s="52">
        <f t="shared" si="44"/>
        <v>57.9</v>
      </c>
      <c r="K1023" s="52">
        <f t="shared" si="44"/>
        <v>359.1</v>
      </c>
      <c r="L1023" s="52">
        <f t="shared" si="44"/>
        <v>0</v>
      </c>
      <c r="M1023" s="52">
        <v>0</v>
      </c>
      <c r="N1023" s="52">
        <v>0</v>
      </c>
      <c r="O1023" s="52">
        <v>0</v>
      </c>
      <c r="P1023" s="52">
        <v>57.9</v>
      </c>
      <c r="Q1023" s="52">
        <v>359.1</v>
      </c>
      <c r="R1023" s="52">
        <v>0</v>
      </c>
      <c r="S1023" s="52">
        <v>0</v>
      </c>
      <c r="T1023" s="52">
        <v>0</v>
      </c>
      <c r="U1023" s="52">
        <v>0</v>
      </c>
      <c r="V1023" s="52">
        <v>0</v>
      </c>
      <c r="W1023" s="52">
        <v>0</v>
      </c>
      <c r="X1023" s="52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0</v>
      </c>
    </row>
    <row r="1024" spans="1:30" ht="31.2">
      <c r="A1024" s="137"/>
      <c r="B1024" s="137"/>
      <c r="C1024" s="137"/>
      <c r="D1024" s="137"/>
      <c r="E1024" s="51" t="s">
        <v>208</v>
      </c>
      <c r="F1024" s="52">
        <f t="shared" si="43"/>
        <v>71.099999999999994</v>
      </c>
      <c r="G1024" s="52">
        <f t="shared" si="44"/>
        <v>0</v>
      </c>
      <c r="H1024" s="52">
        <f t="shared" si="44"/>
        <v>0</v>
      </c>
      <c r="I1024" s="52">
        <f t="shared" si="44"/>
        <v>0</v>
      </c>
      <c r="J1024" s="52">
        <f t="shared" si="44"/>
        <v>41.8</v>
      </c>
      <c r="K1024" s="52">
        <f t="shared" si="44"/>
        <v>29.3</v>
      </c>
      <c r="L1024" s="52">
        <f t="shared" si="44"/>
        <v>0</v>
      </c>
      <c r="M1024" s="52">
        <v>0</v>
      </c>
      <c r="N1024" s="52">
        <v>0</v>
      </c>
      <c r="O1024" s="52">
        <v>0</v>
      </c>
      <c r="P1024" s="52">
        <v>41.8</v>
      </c>
      <c r="Q1024" s="52">
        <v>29.3</v>
      </c>
      <c r="R1024" s="52">
        <v>0</v>
      </c>
      <c r="S1024" s="52">
        <v>0</v>
      </c>
      <c r="T1024" s="52">
        <v>0</v>
      </c>
      <c r="U1024" s="52">
        <v>0</v>
      </c>
      <c r="V1024" s="52">
        <v>0</v>
      </c>
      <c r="W1024" s="52">
        <v>0</v>
      </c>
      <c r="X1024" s="52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0</v>
      </c>
    </row>
    <row r="1025" spans="1:30">
      <c r="A1025" s="137"/>
      <c r="B1025" s="137"/>
      <c r="C1025" s="137"/>
      <c r="D1025" s="137"/>
      <c r="E1025" s="51" t="s">
        <v>209</v>
      </c>
      <c r="F1025" s="52">
        <f t="shared" si="43"/>
        <v>0</v>
      </c>
      <c r="G1025" s="52">
        <f t="shared" si="44"/>
        <v>0</v>
      </c>
      <c r="H1025" s="52">
        <f t="shared" si="44"/>
        <v>0</v>
      </c>
      <c r="I1025" s="52">
        <f t="shared" si="44"/>
        <v>0</v>
      </c>
      <c r="J1025" s="52">
        <f t="shared" si="44"/>
        <v>0</v>
      </c>
      <c r="K1025" s="52">
        <f t="shared" si="44"/>
        <v>0</v>
      </c>
      <c r="L1025" s="52">
        <f t="shared" si="44"/>
        <v>0</v>
      </c>
      <c r="M1025" s="52">
        <v>0</v>
      </c>
      <c r="N1025" s="52">
        <v>0</v>
      </c>
      <c r="O1025" s="52">
        <v>0</v>
      </c>
      <c r="P1025" s="52">
        <v>0</v>
      </c>
      <c r="Q1025" s="52">
        <v>0</v>
      </c>
      <c r="R1025" s="52">
        <v>0</v>
      </c>
      <c r="S1025" s="52">
        <v>0</v>
      </c>
      <c r="T1025" s="52">
        <v>0</v>
      </c>
      <c r="U1025" s="52">
        <v>0</v>
      </c>
      <c r="V1025" s="52">
        <v>0</v>
      </c>
      <c r="W1025" s="52">
        <v>0</v>
      </c>
      <c r="X1025" s="52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0</v>
      </c>
    </row>
    <row r="1026" spans="1:30">
      <c r="A1026" s="137"/>
      <c r="B1026" s="137"/>
      <c r="C1026" s="137"/>
      <c r="D1026" s="137"/>
      <c r="E1026" s="51" t="s">
        <v>55</v>
      </c>
      <c r="F1026" s="52">
        <f t="shared" ref="F1026:F1051" si="45">SUM(H1026:L1026)</f>
        <v>944</v>
      </c>
      <c r="G1026" s="52">
        <f t="shared" si="44"/>
        <v>0</v>
      </c>
      <c r="H1026" s="52">
        <f t="shared" si="44"/>
        <v>0</v>
      </c>
      <c r="I1026" s="52">
        <f t="shared" si="44"/>
        <v>0</v>
      </c>
      <c r="J1026" s="52">
        <f t="shared" si="44"/>
        <v>554.4</v>
      </c>
      <c r="K1026" s="52">
        <f t="shared" si="44"/>
        <v>389.6</v>
      </c>
      <c r="L1026" s="52">
        <f t="shared" si="44"/>
        <v>0</v>
      </c>
      <c r="M1026" s="52">
        <v>0</v>
      </c>
      <c r="N1026" s="52">
        <v>0</v>
      </c>
      <c r="O1026" s="52">
        <v>0</v>
      </c>
      <c r="P1026" s="52">
        <v>554.4</v>
      </c>
      <c r="Q1026" s="52">
        <v>389.6</v>
      </c>
      <c r="R1026" s="52">
        <v>0</v>
      </c>
      <c r="S1026" s="52">
        <v>0</v>
      </c>
      <c r="T1026" s="52">
        <v>0</v>
      </c>
      <c r="U1026" s="52">
        <v>0</v>
      </c>
      <c r="V1026" s="52">
        <v>0</v>
      </c>
      <c r="W1026" s="52">
        <v>0</v>
      </c>
      <c r="X1026" s="52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0</v>
      </c>
    </row>
    <row r="1027" spans="1:30" ht="62.4">
      <c r="A1027" s="137"/>
      <c r="B1027" s="137"/>
      <c r="C1027" s="137"/>
      <c r="D1027" s="51" t="s">
        <v>210</v>
      </c>
      <c r="E1027" s="51" t="s">
        <v>233</v>
      </c>
      <c r="F1027" s="52">
        <f t="shared" si="45"/>
        <v>27.9</v>
      </c>
      <c r="G1027" s="52">
        <f t="shared" si="44"/>
        <v>0</v>
      </c>
      <c r="H1027" s="52">
        <f t="shared" si="44"/>
        <v>0</v>
      </c>
      <c r="I1027" s="52">
        <f t="shared" si="44"/>
        <v>0</v>
      </c>
      <c r="J1027" s="52">
        <f t="shared" si="44"/>
        <v>16.399999999999999</v>
      </c>
      <c r="K1027" s="52">
        <f t="shared" si="44"/>
        <v>11.5</v>
      </c>
      <c r="L1027" s="52">
        <f t="shared" si="44"/>
        <v>0</v>
      </c>
      <c r="M1027" s="52">
        <v>0</v>
      </c>
      <c r="N1027" s="52">
        <v>0</v>
      </c>
      <c r="O1027" s="52">
        <v>0</v>
      </c>
      <c r="P1027" s="52">
        <v>16.399999999999999</v>
      </c>
      <c r="Q1027" s="52">
        <v>11.5</v>
      </c>
      <c r="R1027" s="52">
        <v>0</v>
      </c>
      <c r="S1027" s="52">
        <v>0</v>
      </c>
      <c r="T1027" s="52">
        <v>0</v>
      </c>
      <c r="U1027" s="52">
        <v>0</v>
      </c>
      <c r="V1027" s="52">
        <v>0</v>
      </c>
      <c r="W1027" s="52">
        <v>0</v>
      </c>
      <c r="X1027" s="52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0</v>
      </c>
    </row>
    <row r="1028" spans="1:30">
      <c r="A1028" s="137"/>
      <c r="B1028" s="137"/>
      <c r="C1028" s="137"/>
      <c r="D1028" s="137" t="s">
        <v>211</v>
      </c>
      <c r="E1028" s="137" t="s">
        <v>197</v>
      </c>
      <c r="F1028" s="52">
        <f t="shared" si="45"/>
        <v>0</v>
      </c>
      <c r="G1028" s="52">
        <f t="shared" si="44"/>
        <v>0</v>
      </c>
      <c r="H1028" s="52">
        <f t="shared" si="44"/>
        <v>0</v>
      </c>
      <c r="I1028" s="52">
        <f t="shared" si="44"/>
        <v>0</v>
      </c>
      <c r="J1028" s="52">
        <f t="shared" si="44"/>
        <v>0</v>
      </c>
      <c r="K1028" s="52">
        <f t="shared" si="44"/>
        <v>0</v>
      </c>
      <c r="L1028" s="52">
        <f t="shared" si="44"/>
        <v>0</v>
      </c>
      <c r="M1028" s="52">
        <v>0</v>
      </c>
      <c r="N1028" s="52">
        <v>0</v>
      </c>
      <c r="O1028" s="52">
        <v>0</v>
      </c>
      <c r="P1028" s="52">
        <v>0</v>
      </c>
      <c r="Q1028" s="52">
        <v>0</v>
      </c>
      <c r="R1028" s="52">
        <v>0</v>
      </c>
      <c r="S1028" s="52">
        <v>0</v>
      </c>
      <c r="T1028" s="52">
        <v>0</v>
      </c>
      <c r="U1028" s="52">
        <v>0</v>
      </c>
      <c r="V1028" s="52">
        <v>0</v>
      </c>
      <c r="W1028" s="52">
        <v>0</v>
      </c>
      <c r="X1028" s="52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0</v>
      </c>
    </row>
    <row r="1029" spans="1:30">
      <c r="A1029" s="137"/>
      <c r="B1029" s="137"/>
      <c r="C1029" s="137" t="s">
        <v>212</v>
      </c>
      <c r="D1029" s="137" t="s">
        <v>58</v>
      </c>
      <c r="E1029" s="137" t="s">
        <v>197</v>
      </c>
      <c r="F1029" s="52">
        <f t="shared" si="45"/>
        <v>34126.699999999997</v>
      </c>
      <c r="G1029" s="52">
        <f t="shared" si="44"/>
        <v>34126.699999999997</v>
      </c>
      <c r="H1029" s="52">
        <f t="shared" si="44"/>
        <v>34126.699999999997</v>
      </c>
      <c r="I1029" s="52">
        <f t="shared" si="44"/>
        <v>0</v>
      </c>
      <c r="J1029" s="52">
        <f t="shared" si="44"/>
        <v>0</v>
      </c>
      <c r="K1029" s="52">
        <f t="shared" si="44"/>
        <v>0</v>
      </c>
      <c r="L1029" s="52">
        <f t="shared" si="44"/>
        <v>0</v>
      </c>
      <c r="M1029" s="52">
        <v>64</v>
      </c>
      <c r="N1029" s="52">
        <v>64</v>
      </c>
      <c r="O1029" s="52">
        <v>0</v>
      </c>
      <c r="P1029" s="52">
        <v>0</v>
      </c>
      <c r="Q1029" s="52">
        <v>0</v>
      </c>
      <c r="R1029" s="52">
        <v>0</v>
      </c>
      <c r="S1029" s="52">
        <v>0</v>
      </c>
      <c r="T1029" s="52">
        <v>0</v>
      </c>
      <c r="U1029" s="52">
        <v>0</v>
      </c>
      <c r="V1029" s="52">
        <v>0</v>
      </c>
      <c r="W1029" s="52">
        <v>0</v>
      </c>
      <c r="X1029" s="52">
        <v>0</v>
      </c>
      <c r="Y1029" s="52">
        <v>34062.699999999997</v>
      </c>
      <c r="Z1029" s="52">
        <v>34062.699999999997</v>
      </c>
      <c r="AA1029" s="52">
        <v>0</v>
      </c>
      <c r="AB1029" s="52">
        <v>0</v>
      </c>
      <c r="AC1029" s="52">
        <v>0</v>
      </c>
      <c r="AD1029" s="52">
        <v>0</v>
      </c>
    </row>
    <row r="1030" spans="1:30">
      <c r="A1030" s="137"/>
      <c r="B1030" s="137"/>
      <c r="C1030" s="137"/>
      <c r="D1030" s="137" t="s">
        <v>199</v>
      </c>
      <c r="E1030" s="51" t="s">
        <v>213</v>
      </c>
      <c r="F1030" s="52">
        <f t="shared" si="45"/>
        <v>0</v>
      </c>
      <c r="G1030" s="52">
        <f t="shared" si="44"/>
        <v>0</v>
      </c>
      <c r="H1030" s="52">
        <f t="shared" si="44"/>
        <v>0</v>
      </c>
      <c r="I1030" s="52">
        <f t="shared" si="44"/>
        <v>0</v>
      </c>
      <c r="J1030" s="52">
        <f t="shared" si="44"/>
        <v>0</v>
      </c>
      <c r="K1030" s="52">
        <f t="shared" si="44"/>
        <v>0</v>
      </c>
      <c r="L1030" s="52">
        <f t="shared" si="44"/>
        <v>0</v>
      </c>
      <c r="M1030" s="52">
        <v>0</v>
      </c>
      <c r="N1030" s="52">
        <v>0</v>
      </c>
      <c r="O1030" s="52">
        <v>0</v>
      </c>
      <c r="P1030" s="52">
        <v>0</v>
      </c>
      <c r="Q1030" s="52">
        <v>0</v>
      </c>
      <c r="R1030" s="52">
        <v>0</v>
      </c>
      <c r="S1030" s="52">
        <v>0</v>
      </c>
      <c r="T1030" s="52">
        <v>0</v>
      </c>
      <c r="U1030" s="52">
        <v>0</v>
      </c>
      <c r="V1030" s="52">
        <v>0</v>
      </c>
      <c r="W1030" s="52">
        <v>0</v>
      </c>
      <c r="X1030" s="52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0</v>
      </c>
    </row>
    <row r="1031" spans="1:30">
      <c r="A1031" s="137"/>
      <c r="B1031" s="137"/>
      <c r="C1031" s="137"/>
      <c r="D1031" s="137"/>
      <c r="E1031" s="51" t="s">
        <v>55</v>
      </c>
      <c r="F1031" s="52">
        <f t="shared" si="45"/>
        <v>9142.2000000000007</v>
      </c>
      <c r="G1031" s="52">
        <f t="shared" si="44"/>
        <v>9142.2000000000007</v>
      </c>
      <c r="H1031" s="52">
        <f t="shared" si="44"/>
        <v>9142.2000000000007</v>
      </c>
      <c r="I1031" s="52">
        <f t="shared" si="44"/>
        <v>0</v>
      </c>
      <c r="J1031" s="52">
        <f t="shared" si="44"/>
        <v>0</v>
      </c>
      <c r="K1031" s="52">
        <f t="shared" si="44"/>
        <v>0</v>
      </c>
      <c r="L1031" s="52">
        <f t="shared" si="44"/>
        <v>0</v>
      </c>
      <c r="M1031" s="52">
        <v>0</v>
      </c>
      <c r="N1031" s="52">
        <v>0</v>
      </c>
      <c r="O1031" s="52">
        <v>0</v>
      </c>
      <c r="P1031" s="52">
        <v>0</v>
      </c>
      <c r="Q1031" s="52">
        <v>0</v>
      </c>
      <c r="R1031" s="52">
        <v>0</v>
      </c>
      <c r="S1031" s="52">
        <v>0</v>
      </c>
      <c r="T1031" s="52">
        <v>0</v>
      </c>
      <c r="U1031" s="52">
        <v>0</v>
      </c>
      <c r="V1031" s="52">
        <v>0</v>
      </c>
      <c r="W1031" s="52">
        <v>0</v>
      </c>
      <c r="X1031" s="52">
        <v>0</v>
      </c>
      <c r="Y1031" s="52">
        <v>9142.2000000000007</v>
      </c>
      <c r="Z1031" s="52">
        <v>9142.2000000000007</v>
      </c>
      <c r="AA1031" s="52">
        <v>0</v>
      </c>
      <c r="AB1031" s="52">
        <v>0</v>
      </c>
      <c r="AC1031" s="52">
        <v>0</v>
      </c>
      <c r="AD1031" s="52">
        <v>0</v>
      </c>
    </row>
    <row r="1032" spans="1:30">
      <c r="A1032" s="137"/>
      <c r="B1032" s="137"/>
      <c r="C1032" s="137"/>
      <c r="D1032" s="137" t="s">
        <v>112</v>
      </c>
      <c r="E1032" s="137" t="s">
        <v>197</v>
      </c>
      <c r="F1032" s="52">
        <f t="shared" si="45"/>
        <v>922.7</v>
      </c>
      <c r="G1032" s="52">
        <f t="shared" si="44"/>
        <v>922.7</v>
      </c>
      <c r="H1032" s="52">
        <f t="shared" si="44"/>
        <v>922.7</v>
      </c>
      <c r="I1032" s="52">
        <f t="shared" si="44"/>
        <v>0</v>
      </c>
      <c r="J1032" s="52">
        <f t="shared" si="44"/>
        <v>0</v>
      </c>
      <c r="K1032" s="52">
        <f t="shared" si="44"/>
        <v>0</v>
      </c>
      <c r="L1032" s="52">
        <f t="shared" si="44"/>
        <v>0</v>
      </c>
      <c r="M1032" s="52">
        <v>0</v>
      </c>
      <c r="N1032" s="52">
        <v>0</v>
      </c>
      <c r="O1032" s="52">
        <v>0</v>
      </c>
      <c r="P1032" s="52">
        <v>0</v>
      </c>
      <c r="Q1032" s="52">
        <v>0</v>
      </c>
      <c r="R1032" s="52">
        <v>0</v>
      </c>
      <c r="S1032" s="52">
        <v>0</v>
      </c>
      <c r="T1032" s="52">
        <v>0</v>
      </c>
      <c r="U1032" s="52">
        <v>0</v>
      </c>
      <c r="V1032" s="52">
        <v>0</v>
      </c>
      <c r="W1032" s="52">
        <v>0</v>
      </c>
      <c r="X1032" s="52">
        <v>0</v>
      </c>
      <c r="Y1032" s="52">
        <v>922.7</v>
      </c>
      <c r="Z1032" s="52">
        <v>922.7</v>
      </c>
      <c r="AA1032" s="52">
        <v>0</v>
      </c>
      <c r="AB1032" s="52">
        <v>0</v>
      </c>
      <c r="AC1032" s="52">
        <v>0</v>
      </c>
      <c r="AD1032" s="52">
        <v>0</v>
      </c>
    </row>
    <row r="1033" spans="1:30">
      <c r="A1033" s="137"/>
      <c r="B1033" s="137"/>
      <c r="C1033" s="137"/>
      <c r="D1033" s="137" t="s">
        <v>194</v>
      </c>
      <c r="E1033" s="137" t="s">
        <v>197</v>
      </c>
      <c r="F1033" s="52">
        <f t="shared" si="45"/>
        <v>884.1</v>
      </c>
      <c r="G1033" s="52">
        <f t="shared" ref="G1033:L1051" si="46">SUM(M1033,S1033,Y1033)</f>
        <v>884.1</v>
      </c>
      <c r="H1033" s="52">
        <f t="shared" si="46"/>
        <v>884.1</v>
      </c>
      <c r="I1033" s="52">
        <f t="shared" si="46"/>
        <v>0</v>
      </c>
      <c r="J1033" s="52">
        <f t="shared" si="46"/>
        <v>0</v>
      </c>
      <c r="K1033" s="52">
        <f t="shared" si="46"/>
        <v>0</v>
      </c>
      <c r="L1033" s="52">
        <f t="shared" si="46"/>
        <v>0</v>
      </c>
      <c r="M1033" s="52">
        <v>0</v>
      </c>
      <c r="N1033" s="52">
        <v>0</v>
      </c>
      <c r="O1033" s="52">
        <v>0</v>
      </c>
      <c r="P1033" s="52">
        <v>0</v>
      </c>
      <c r="Q1033" s="52">
        <v>0</v>
      </c>
      <c r="R1033" s="52">
        <v>0</v>
      </c>
      <c r="S1033" s="52">
        <v>0</v>
      </c>
      <c r="T1033" s="52">
        <v>0</v>
      </c>
      <c r="U1033" s="52">
        <v>0</v>
      </c>
      <c r="V1033" s="52">
        <v>0</v>
      </c>
      <c r="W1033" s="52">
        <v>0</v>
      </c>
      <c r="X1033" s="52">
        <v>0</v>
      </c>
      <c r="Y1033" s="52">
        <v>884.1</v>
      </c>
      <c r="Z1033" s="52">
        <v>884.1</v>
      </c>
      <c r="AA1033" s="52">
        <v>0</v>
      </c>
      <c r="AB1033" s="52">
        <v>0</v>
      </c>
      <c r="AC1033" s="52">
        <v>0</v>
      </c>
      <c r="AD1033" s="52">
        <v>0</v>
      </c>
    </row>
    <row r="1034" spans="1:30">
      <c r="A1034" s="137"/>
      <c r="B1034" s="137"/>
      <c r="C1034" s="137"/>
      <c r="D1034" s="137" t="s">
        <v>200</v>
      </c>
      <c r="E1034" s="51" t="s">
        <v>214</v>
      </c>
      <c r="F1034" s="52">
        <f t="shared" si="45"/>
        <v>3556</v>
      </c>
      <c r="G1034" s="52">
        <f t="shared" si="46"/>
        <v>3556</v>
      </c>
      <c r="H1034" s="52">
        <f t="shared" si="46"/>
        <v>3556</v>
      </c>
      <c r="I1034" s="52">
        <f t="shared" si="46"/>
        <v>0</v>
      </c>
      <c r="J1034" s="52">
        <f t="shared" si="46"/>
        <v>0</v>
      </c>
      <c r="K1034" s="52">
        <f t="shared" si="46"/>
        <v>0</v>
      </c>
      <c r="L1034" s="52">
        <f t="shared" si="46"/>
        <v>0</v>
      </c>
      <c r="M1034" s="52">
        <v>0</v>
      </c>
      <c r="N1034" s="52">
        <v>0</v>
      </c>
      <c r="O1034" s="52">
        <v>0</v>
      </c>
      <c r="P1034" s="52">
        <v>0</v>
      </c>
      <c r="Q1034" s="52">
        <v>0</v>
      </c>
      <c r="R1034" s="52">
        <v>0</v>
      </c>
      <c r="S1034" s="52">
        <v>0</v>
      </c>
      <c r="T1034" s="52">
        <v>0</v>
      </c>
      <c r="U1034" s="52">
        <v>0</v>
      </c>
      <c r="V1034" s="52">
        <v>0</v>
      </c>
      <c r="W1034" s="52">
        <v>0</v>
      </c>
      <c r="X1034" s="52">
        <v>0</v>
      </c>
      <c r="Y1034" s="52">
        <v>3556</v>
      </c>
      <c r="Z1034" s="52">
        <v>3556</v>
      </c>
      <c r="AA1034" s="52">
        <v>0</v>
      </c>
      <c r="AB1034" s="52">
        <v>0</v>
      </c>
      <c r="AC1034" s="52">
        <v>0</v>
      </c>
      <c r="AD1034" s="52">
        <v>0</v>
      </c>
    </row>
    <row r="1035" spans="1:30" ht="31.2">
      <c r="A1035" s="137"/>
      <c r="B1035" s="137"/>
      <c r="C1035" s="137"/>
      <c r="D1035" s="137"/>
      <c r="E1035" s="51" t="s">
        <v>215</v>
      </c>
      <c r="F1035" s="52">
        <f t="shared" si="45"/>
        <v>383.7</v>
      </c>
      <c r="G1035" s="52">
        <f t="shared" si="46"/>
        <v>383.7</v>
      </c>
      <c r="H1035" s="52">
        <f t="shared" si="46"/>
        <v>383.7</v>
      </c>
      <c r="I1035" s="52">
        <f t="shared" si="46"/>
        <v>0</v>
      </c>
      <c r="J1035" s="52">
        <f t="shared" si="46"/>
        <v>0</v>
      </c>
      <c r="K1035" s="52">
        <f t="shared" si="46"/>
        <v>0</v>
      </c>
      <c r="L1035" s="52">
        <f t="shared" si="46"/>
        <v>0</v>
      </c>
      <c r="M1035" s="52">
        <v>0</v>
      </c>
      <c r="N1035" s="52">
        <v>0</v>
      </c>
      <c r="O1035" s="52">
        <v>0</v>
      </c>
      <c r="P1035" s="52">
        <v>0</v>
      </c>
      <c r="Q1035" s="52">
        <v>0</v>
      </c>
      <c r="R1035" s="52">
        <v>0</v>
      </c>
      <c r="S1035" s="52">
        <v>0</v>
      </c>
      <c r="T1035" s="52">
        <v>0</v>
      </c>
      <c r="U1035" s="52">
        <v>0</v>
      </c>
      <c r="V1035" s="52">
        <v>0</v>
      </c>
      <c r="W1035" s="52">
        <v>0</v>
      </c>
      <c r="X1035" s="52">
        <v>0</v>
      </c>
      <c r="Y1035" s="52">
        <v>383.7</v>
      </c>
      <c r="Z1035" s="52">
        <v>383.7</v>
      </c>
      <c r="AA1035" s="52">
        <v>0</v>
      </c>
      <c r="AB1035" s="52">
        <v>0</v>
      </c>
      <c r="AC1035" s="52">
        <v>0</v>
      </c>
      <c r="AD1035" s="52">
        <v>0</v>
      </c>
    </row>
    <row r="1036" spans="1:30">
      <c r="A1036" s="137"/>
      <c r="B1036" s="137"/>
      <c r="C1036" s="137"/>
      <c r="D1036" s="137"/>
      <c r="E1036" s="51" t="s">
        <v>216</v>
      </c>
      <c r="F1036" s="52">
        <f t="shared" si="45"/>
        <v>2144.6</v>
      </c>
      <c r="G1036" s="52">
        <f t="shared" si="46"/>
        <v>2144.6</v>
      </c>
      <c r="H1036" s="52">
        <f t="shared" si="46"/>
        <v>2144.6</v>
      </c>
      <c r="I1036" s="52">
        <f t="shared" si="46"/>
        <v>0</v>
      </c>
      <c r="J1036" s="52">
        <f t="shared" si="46"/>
        <v>0</v>
      </c>
      <c r="K1036" s="52">
        <f t="shared" si="46"/>
        <v>0</v>
      </c>
      <c r="L1036" s="52">
        <f t="shared" si="46"/>
        <v>0</v>
      </c>
      <c r="M1036" s="52">
        <v>0</v>
      </c>
      <c r="N1036" s="52">
        <v>0</v>
      </c>
      <c r="O1036" s="52">
        <v>0</v>
      </c>
      <c r="P1036" s="52">
        <v>0</v>
      </c>
      <c r="Q1036" s="52">
        <v>0</v>
      </c>
      <c r="R1036" s="52">
        <v>0</v>
      </c>
      <c r="S1036" s="52">
        <v>0</v>
      </c>
      <c r="T1036" s="52">
        <v>0</v>
      </c>
      <c r="U1036" s="52">
        <v>0</v>
      </c>
      <c r="V1036" s="52">
        <v>0</v>
      </c>
      <c r="W1036" s="52">
        <v>0</v>
      </c>
      <c r="X1036" s="52">
        <v>0</v>
      </c>
      <c r="Y1036" s="52">
        <v>2144.6</v>
      </c>
      <c r="Z1036" s="52">
        <v>2144.6</v>
      </c>
      <c r="AA1036" s="52">
        <v>0</v>
      </c>
      <c r="AB1036" s="52">
        <v>0</v>
      </c>
      <c r="AC1036" s="52">
        <v>0</v>
      </c>
      <c r="AD1036" s="52">
        <v>0</v>
      </c>
    </row>
    <row r="1037" spans="1:30">
      <c r="A1037" s="137"/>
      <c r="B1037" s="137"/>
      <c r="C1037" s="137"/>
      <c r="D1037" s="137"/>
      <c r="E1037" s="51" t="s">
        <v>55</v>
      </c>
      <c r="F1037" s="52">
        <f t="shared" si="45"/>
        <v>4688.8999999999996</v>
      </c>
      <c r="G1037" s="52">
        <f t="shared" si="46"/>
        <v>4688.8999999999996</v>
      </c>
      <c r="H1037" s="52">
        <f t="shared" si="46"/>
        <v>4688.8999999999996</v>
      </c>
      <c r="I1037" s="52">
        <f t="shared" si="46"/>
        <v>0</v>
      </c>
      <c r="J1037" s="52">
        <f t="shared" si="46"/>
        <v>0</v>
      </c>
      <c r="K1037" s="52">
        <f t="shared" si="46"/>
        <v>0</v>
      </c>
      <c r="L1037" s="52">
        <f t="shared" si="46"/>
        <v>0</v>
      </c>
      <c r="M1037" s="52">
        <v>0</v>
      </c>
      <c r="N1037" s="52">
        <v>0</v>
      </c>
      <c r="O1037" s="52">
        <v>0</v>
      </c>
      <c r="P1037" s="52">
        <v>0</v>
      </c>
      <c r="Q1037" s="52">
        <v>0</v>
      </c>
      <c r="R1037" s="52">
        <v>0</v>
      </c>
      <c r="S1037" s="52">
        <v>0</v>
      </c>
      <c r="T1037" s="52">
        <v>0</v>
      </c>
      <c r="U1037" s="52">
        <v>0</v>
      </c>
      <c r="V1037" s="52">
        <v>0</v>
      </c>
      <c r="W1037" s="52">
        <v>0</v>
      </c>
      <c r="X1037" s="52">
        <v>0</v>
      </c>
      <c r="Y1037" s="52">
        <v>4688.8999999999996</v>
      </c>
      <c r="Z1037" s="52">
        <v>4688.8999999999996</v>
      </c>
      <c r="AA1037" s="52">
        <v>0</v>
      </c>
      <c r="AB1037" s="52">
        <v>0</v>
      </c>
      <c r="AC1037" s="52">
        <v>0</v>
      </c>
      <c r="AD1037" s="52">
        <v>0</v>
      </c>
    </row>
    <row r="1038" spans="1:30">
      <c r="A1038" s="137"/>
      <c r="B1038" s="137"/>
      <c r="C1038" s="137"/>
      <c r="D1038" s="137" t="s">
        <v>201</v>
      </c>
      <c r="E1038" s="137" t="s">
        <v>197</v>
      </c>
      <c r="F1038" s="52">
        <f t="shared" si="45"/>
        <v>0</v>
      </c>
      <c r="G1038" s="52">
        <f t="shared" si="46"/>
        <v>0</v>
      </c>
      <c r="H1038" s="52">
        <f t="shared" si="46"/>
        <v>0</v>
      </c>
      <c r="I1038" s="52">
        <f t="shared" si="46"/>
        <v>0</v>
      </c>
      <c r="J1038" s="52">
        <f t="shared" si="46"/>
        <v>0</v>
      </c>
      <c r="K1038" s="52">
        <f t="shared" si="46"/>
        <v>0</v>
      </c>
      <c r="L1038" s="52">
        <f t="shared" si="46"/>
        <v>0</v>
      </c>
      <c r="M1038" s="52">
        <v>0</v>
      </c>
      <c r="N1038" s="52">
        <v>0</v>
      </c>
      <c r="O1038" s="52">
        <v>0</v>
      </c>
      <c r="P1038" s="52">
        <v>0</v>
      </c>
      <c r="Q1038" s="52">
        <v>0</v>
      </c>
      <c r="R1038" s="52">
        <v>0</v>
      </c>
      <c r="S1038" s="52">
        <v>0</v>
      </c>
      <c r="T1038" s="52">
        <v>0</v>
      </c>
      <c r="U1038" s="52">
        <v>0</v>
      </c>
      <c r="V1038" s="52">
        <v>0</v>
      </c>
      <c r="W1038" s="52">
        <v>0</v>
      </c>
      <c r="X1038" s="52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0</v>
      </c>
    </row>
    <row r="1039" spans="1:30">
      <c r="A1039" s="137"/>
      <c r="B1039" s="137"/>
      <c r="C1039" s="137"/>
      <c r="D1039" s="137" t="s">
        <v>217</v>
      </c>
      <c r="E1039" s="137" t="s">
        <v>197</v>
      </c>
      <c r="F1039" s="52">
        <f t="shared" si="45"/>
        <v>2887.5</v>
      </c>
      <c r="G1039" s="52">
        <f t="shared" si="46"/>
        <v>2887.5</v>
      </c>
      <c r="H1039" s="52">
        <f t="shared" si="46"/>
        <v>2887.5</v>
      </c>
      <c r="I1039" s="52">
        <f t="shared" si="46"/>
        <v>0</v>
      </c>
      <c r="J1039" s="52">
        <f t="shared" si="46"/>
        <v>0</v>
      </c>
      <c r="K1039" s="52">
        <f t="shared" si="46"/>
        <v>0</v>
      </c>
      <c r="L1039" s="52">
        <f t="shared" si="46"/>
        <v>0</v>
      </c>
      <c r="M1039" s="52">
        <v>0</v>
      </c>
      <c r="N1039" s="52">
        <v>0</v>
      </c>
      <c r="O1039" s="52">
        <v>0</v>
      </c>
      <c r="P1039" s="52">
        <v>0</v>
      </c>
      <c r="Q1039" s="52">
        <v>0</v>
      </c>
      <c r="R1039" s="52">
        <v>0</v>
      </c>
      <c r="S1039" s="52">
        <v>0</v>
      </c>
      <c r="T1039" s="52">
        <v>0</v>
      </c>
      <c r="U1039" s="52">
        <v>0</v>
      </c>
      <c r="V1039" s="52">
        <v>0</v>
      </c>
      <c r="W1039" s="52">
        <v>0</v>
      </c>
      <c r="X1039" s="52">
        <v>0</v>
      </c>
      <c r="Y1039" s="52">
        <v>2887.5</v>
      </c>
      <c r="Z1039" s="52">
        <v>2887.5</v>
      </c>
      <c r="AA1039" s="52">
        <v>0</v>
      </c>
      <c r="AB1039" s="52">
        <v>0</v>
      </c>
      <c r="AC1039" s="52">
        <v>0</v>
      </c>
      <c r="AD1039" s="52">
        <v>0</v>
      </c>
    </row>
    <row r="1040" spans="1:30">
      <c r="A1040" s="137"/>
      <c r="B1040" s="137"/>
      <c r="C1040" s="137"/>
      <c r="D1040" s="137" t="s">
        <v>218</v>
      </c>
      <c r="E1040" s="137" t="s">
        <v>197</v>
      </c>
      <c r="F1040" s="52">
        <f t="shared" si="45"/>
        <v>772</v>
      </c>
      <c r="G1040" s="52">
        <f t="shared" si="46"/>
        <v>772</v>
      </c>
      <c r="H1040" s="52">
        <f t="shared" si="46"/>
        <v>772</v>
      </c>
      <c r="I1040" s="52">
        <f t="shared" si="46"/>
        <v>0</v>
      </c>
      <c r="J1040" s="52">
        <f t="shared" si="46"/>
        <v>0</v>
      </c>
      <c r="K1040" s="52">
        <f t="shared" si="46"/>
        <v>0</v>
      </c>
      <c r="L1040" s="52">
        <f t="shared" si="46"/>
        <v>0</v>
      </c>
      <c r="M1040" s="52">
        <v>0</v>
      </c>
      <c r="N1040" s="52">
        <v>0</v>
      </c>
      <c r="O1040" s="52">
        <v>0</v>
      </c>
      <c r="P1040" s="52">
        <v>0</v>
      </c>
      <c r="Q1040" s="52">
        <v>0</v>
      </c>
      <c r="R1040" s="52">
        <v>0</v>
      </c>
      <c r="S1040" s="52">
        <v>0</v>
      </c>
      <c r="T1040" s="52">
        <v>0</v>
      </c>
      <c r="U1040" s="52">
        <v>0</v>
      </c>
      <c r="V1040" s="52">
        <v>0</v>
      </c>
      <c r="W1040" s="52">
        <v>0</v>
      </c>
      <c r="X1040" s="52">
        <v>0</v>
      </c>
      <c r="Y1040" s="52">
        <v>772</v>
      </c>
      <c r="Z1040" s="52">
        <v>772</v>
      </c>
      <c r="AA1040" s="52">
        <v>0</v>
      </c>
      <c r="AB1040" s="52">
        <v>0</v>
      </c>
      <c r="AC1040" s="52">
        <v>0</v>
      </c>
      <c r="AD1040" s="52">
        <v>0</v>
      </c>
    </row>
    <row r="1041" spans="1:30">
      <c r="A1041" s="137"/>
      <c r="B1041" s="137"/>
      <c r="C1041" s="137"/>
      <c r="D1041" s="137" t="s">
        <v>202</v>
      </c>
      <c r="E1041" s="137" t="s">
        <v>197</v>
      </c>
      <c r="F1041" s="52">
        <f t="shared" si="45"/>
        <v>0</v>
      </c>
      <c r="G1041" s="52">
        <f t="shared" si="46"/>
        <v>0</v>
      </c>
      <c r="H1041" s="52">
        <f t="shared" si="46"/>
        <v>0</v>
      </c>
      <c r="I1041" s="52">
        <f t="shared" si="46"/>
        <v>0</v>
      </c>
      <c r="J1041" s="52">
        <f t="shared" si="46"/>
        <v>0</v>
      </c>
      <c r="K1041" s="52">
        <f t="shared" si="46"/>
        <v>0</v>
      </c>
      <c r="L1041" s="52">
        <f t="shared" si="46"/>
        <v>0</v>
      </c>
      <c r="M1041" s="52">
        <v>0</v>
      </c>
      <c r="N1041" s="52">
        <v>0</v>
      </c>
      <c r="O1041" s="52">
        <v>0</v>
      </c>
      <c r="P1041" s="52">
        <v>0</v>
      </c>
      <c r="Q1041" s="52">
        <v>0</v>
      </c>
      <c r="R1041" s="52">
        <v>0</v>
      </c>
      <c r="S1041" s="52">
        <v>0</v>
      </c>
      <c r="T1041" s="52">
        <v>0</v>
      </c>
      <c r="U1041" s="52">
        <v>0</v>
      </c>
      <c r="V1041" s="52">
        <v>0</v>
      </c>
      <c r="W1041" s="52">
        <v>0</v>
      </c>
      <c r="X1041" s="52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0</v>
      </c>
    </row>
    <row r="1042" spans="1:30">
      <c r="A1042" s="137"/>
      <c r="B1042" s="137"/>
      <c r="C1042" s="137"/>
      <c r="D1042" s="137" t="s">
        <v>235</v>
      </c>
      <c r="E1042" s="137" t="s">
        <v>197</v>
      </c>
      <c r="F1042" s="52">
        <f t="shared" si="45"/>
        <v>17.2</v>
      </c>
      <c r="G1042" s="52">
        <f t="shared" si="46"/>
        <v>17.2</v>
      </c>
      <c r="H1042" s="52">
        <f t="shared" si="46"/>
        <v>17.2</v>
      </c>
      <c r="I1042" s="52">
        <f t="shared" si="46"/>
        <v>0</v>
      </c>
      <c r="J1042" s="52">
        <f t="shared" si="46"/>
        <v>0</v>
      </c>
      <c r="K1042" s="52">
        <f t="shared" si="46"/>
        <v>0</v>
      </c>
      <c r="L1042" s="52">
        <f t="shared" si="46"/>
        <v>0</v>
      </c>
      <c r="M1042" s="52">
        <v>0</v>
      </c>
      <c r="N1042" s="52">
        <v>0</v>
      </c>
      <c r="O1042" s="52">
        <v>0</v>
      </c>
      <c r="P1042" s="52">
        <v>0</v>
      </c>
      <c r="Q1042" s="52">
        <v>0</v>
      </c>
      <c r="R1042" s="52">
        <v>0</v>
      </c>
      <c r="S1042" s="52">
        <v>0</v>
      </c>
      <c r="T1042" s="52">
        <v>0</v>
      </c>
      <c r="U1042" s="52">
        <v>0</v>
      </c>
      <c r="V1042" s="52">
        <v>0</v>
      </c>
      <c r="W1042" s="52">
        <v>0</v>
      </c>
      <c r="X1042" s="52">
        <v>0</v>
      </c>
      <c r="Y1042" s="52">
        <v>17.2</v>
      </c>
      <c r="Z1042" s="52">
        <v>17.2</v>
      </c>
      <c r="AA1042" s="52">
        <v>0</v>
      </c>
      <c r="AB1042" s="52">
        <v>0</v>
      </c>
      <c r="AC1042" s="52">
        <v>0</v>
      </c>
      <c r="AD1042" s="52">
        <v>0</v>
      </c>
    </row>
    <row r="1043" spans="1:30">
      <c r="A1043" s="137"/>
      <c r="B1043" s="137"/>
      <c r="C1043" s="137"/>
      <c r="D1043" s="137" t="s">
        <v>220</v>
      </c>
      <c r="E1043" s="137" t="s">
        <v>197</v>
      </c>
      <c r="F1043" s="52">
        <f t="shared" si="45"/>
        <v>33.9</v>
      </c>
      <c r="G1043" s="52">
        <f t="shared" si="46"/>
        <v>33.9</v>
      </c>
      <c r="H1043" s="52">
        <f t="shared" si="46"/>
        <v>33.9</v>
      </c>
      <c r="I1043" s="52">
        <f t="shared" si="46"/>
        <v>0</v>
      </c>
      <c r="J1043" s="52">
        <f t="shared" si="46"/>
        <v>0</v>
      </c>
      <c r="K1043" s="52">
        <f t="shared" si="46"/>
        <v>0</v>
      </c>
      <c r="L1043" s="52">
        <f t="shared" si="46"/>
        <v>0</v>
      </c>
      <c r="M1043" s="52">
        <v>0</v>
      </c>
      <c r="N1043" s="52">
        <v>0</v>
      </c>
      <c r="O1043" s="52">
        <v>0</v>
      </c>
      <c r="P1043" s="52">
        <v>0</v>
      </c>
      <c r="Q1043" s="52">
        <v>0</v>
      </c>
      <c r="R1043" s="52">
        <v>0</v>
      </c>
      <c r="S1043" s="52">
        <v>0</v>
      </c>
      <c r="T1043" s="52">
        <v>0</v>
      </c>
      <c r="U1043" s="52">
        <v>0</v>
      </c>
      <c r="V1043" s="52">
        <v>0</v>
      </c>
      <c r="W1043" s="52">
        <v>0</v>
      </c>
      <c r="X1043" s="52">
        <v>0</v>
      </c>
      <c r="Y1043" s="52">
        <v>33.9</v>
      </c>
      <c r="Z1043" s="52">
        <v>33.9</v>
      </c>
      <c r="AA1043" s="52">
        <v>0</v>
      </c>
      <c r="AB1043" s="52">
        <v>0</v>
      </c>
      <c r="AC1043" s="52">
        <v>0</v>
      </c>
      <c r="AD1043" s="52">
        <v>0</v>
      </c>
    </row>
    <row r="1044" spans="1:30" ht="31.2">
      <c r="A1044" s="137"/>
      <c r="B1044" s="137"/>
      <c r="C1044" s="137"/>
      <c r="D1044" s="137" t="s">
        <v>221</v>
      </c>
      <c r="E1044" s="51" t="s">
        <v>222</v>
      </c>
      <c r="F1044" s="52">
        <f t="shared" si="45"/>
        <v>0</v>
      </c>
      <c r="G1044" s="52">
        <f t="shared" si="46"/>
        <v>0</v>
      </c>
      <c r="H1044" s="52">
        <f t="shared" si="46"/>
        <v>0</v>
      </c>
      <c r="I1044" s="52">
        <f t="shared" si="46"/>
        <v>0</v>
      </c>
      <c r="J1044" s="52">
        <f t="shared" si="46"/>
        <v>0</v>
      </c>
      <c r="K1044" s="52">
        <f t="shared" si="46"/>
        <v>0</v>
      </c>
      <c r="L1044" s="52">
        <f t="shared" si="46"/>
        <v>0</v>
      </c>
      <c r="M1044" s="52">
        <v>0</v>
      </c>
      <c r="N1044" s="52">
        <v>0</v>
      </c>
      <c r="O1044" s="52">
        <v>0</v>
      </c>
      <c r="P1044" s="52">
        <v>0</v>
      </c>
      <c r="Q1044" s="52">
        <v>0</v>
      </c>
      <c r="R1044" s="52">
        <v>0</v>
      </c>
      <c r="S1044" s="52">
        <v>0</v>
      </c>
      <c r="T1044" s="52">
        <v>0</v>
      </c>
      <c r="U1044" s="52">
        <v>0</v>
      </c>
      <c r="V1044" s="52">
        <v>0</v>
      </c>
      <c r="W1044" s="52">
        <v>0</v>
      </c>
      <c r="X1044" s="52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0</v>
      </c>
    </row>
    <row r="1045" spans="1:30">
      <c r="A1045" s="137"/>
      <c r="B1045" s="137"/>
      <c r="C1045" s="137"/>
      <c r="D1045" s="137"/>
      <c r="E1045" s="51" t="s">
        <v>223</v>
      </c>
      <c r="F1045" s="52">
        <f t="shared" si="45"/>
        <v>1</v>
      </c>
      <c r="G1045" s="52">
        <f t="shared" si="46"/>
        <v>1</v>
      </c>
      <c r="H1045" s="52">
        <f t="shared" si="46"/>
        <v>1</v>
      </c>
      <c r="I1045" s="52">
        <f t="shared" si="46"/>
        <v>0</v>
      </c>
      <c r="J1045" s="52">
        <f t="shared" si="46"/>
        <v>0</v>
      </c>
      <c r="K1045" s="52">
        <f t="shared" si="46"/>
        <v>0</v>
      </c>
      <c r="L1045" s="52">
        <f t="shared" si="46"/>
        <v>0</v>
      </c>
      <c r="M1045" s="52">
        <v>1</v>
      </c>
      <c r="N1045" s="52">
        <v>1</v>
      </c>
      <c r="O1045" s="52">
        <v>0</v>
      </c>
      <c r="P1045" s="52">
        <v>0</v>
      </c>
      <c r="Q1045" s="52">
        <v>0</v>
      </c>
      <c r="R1045" s="52">
        <v>0</v>
      </c>
      <c r="S1045" s="52">
        <v>0</v>
      </c>
      <c r="T1045" s="52">
        <v>0</v>
      </c>
      <c r="U1045" s="52">
        <v>0</v>
      </c>
      <c r="V1045" s="52">
        <v>0</v>
      </c>
      <c r="W1045" s="52">
        <v>0</v>
      </c>
      <c r="X1045" s="52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0</v>
      </c>
    </row>
    <row r="1046" spans="1:30">
      <c r="A1046" s="137"/>
      <c r="B1046" s="137"/>
      <c r="C1046" s="137"/>
      <c r="D1046" s="137" t="s">
        <v>54</v>
      </c>
      <c r="E1046" s="137" t="s">
        <v>197</v>
      </c>
      <c r="F1046" s="52">
        <f t="shared" si="45"/>
        <v>0</v>
      </c>
      <c r="G1046" s="52">
        <f t="shared" si="46"/>
        <v>0</v>
      </c>
      <c r="H1046" s="52">
        <f t="shared" si="46"/>
        <v>0</v>
      </c>
      <c r="I1046" s="52">
        <f t="shared" si="46"/>
        <v>0</v>
      </c>
      <c r="J1046" s="52">
        <f t="shared" si="46"/>
        <v>0</v>
      </c>
      <c r="K1046" s="52">
        <f t="shared" si="46"/>
        <v>0</v>
      </c>
      <c r="L1046" s="52">
        <f t="shared" si="46"/>
        <v>0</v>
      </c>
      <c r="M1046" s="52">
        <v>0</v>
      </c>
      <c r="N1046" s="52">
        <v>0</v>
      </c>
      <c r="O1046" s="52">
        <v>0</v>
      </c>
      <c r="P1046" s="52">
        <v>0</v>
      </c>
      <c r="Q1046" s="52">
        <v>0</v>
      </c>
      <c r="R1046" s="52">
        <v>0</v>
      </c>
      <c r="S1046" s="52">
        <v>0</v>
      </c>
      <c r="T1046" s="52">
        <v>0</v>
      </c>
      <c r="U1046" s="52">
        <v>0</v>
      </c>
      <c r="V1046" s="52">
        <v>0</v>
      </c>
      <c r="W1046" s="52">
        <v>0</v>
      </c>
      <c r="X1046" s="52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0</v>
      </c>
    </row>
    <row r="1047" spans="1:30">
      <c r="A1047" s="137"/>
      <c r="B1047" s="137"/>
      <c r="C1047" s="137"/>
      <c r="D1047" s="137" t="s">
        <v>224</v>
      </c>
      <c r="E1047" s="137" t="s">
        <v>197</v>
      </c>
      <c r="F1047" s="52">
        <f t="shared" si="45"/>
        <v>685.8</v>
      </c>
      <c r="G1047" s="52">
        <f t="shared" si="46"/>
        <v>685.8</v>
      </c>
      <c r="H1047" s="52">
        <f t="shared" si="46"/>
        <v>685.8</v>
      </c>
      <c r="I1047" s="52">
        <f t="shared" si="46"/>
        <v>0</v>
      </c>
      <c r="J1047" s="52">
        <f t="shared" si="46"/>
        <v>0</v>
      </c>
      <c r="K1047" s="52">
        <f t="shared" si="46"/>
        <v>0</v>
      </c>
      <c r="L1047" s="52">
        <f t="shared" si="46"/>
        <v>0</v>
      </c>
      <c r="M1047" s="52">
        <v>63</v>
      </c>
      <c r="N1047" s="52">
        <v>63</v>
      </c>
      <c r="O1047" s="52">
        <v>0</v>
      </c>
      <c r="P1047" s="52">
        <v>0</v>
      </c>
      <c r="Q1047" s="52">
        <v>0</v>
      </c>
      <c r="R1047" s="52">
        <v>0</v>
      </c>
      <c r="S1047" s="52">
        <v>0</v>
      </c>
      <c r="T1047" s="52">
        <v>0</v>
      </c>
      <c r="U1047" s="52">
        <v>0</v>
      </c>
      <c r="V1047" s="52">
        <v>0</v>
      </c>
      <c r="W1047" s="52">
        <v>0</v>
      </c>
      <c r="X1047" s="52">
        <v>0</v>
      </c>
      <c r="Y1047" s="52">
        <v>622.79999999999995</v>
      </c>
      <c r="Z1047" s="52">
        <v>622.79999999999995</v>
      </c>
      <c r="AA1047" s="52">
        <v>0</v>
      </c>
      <c r="AB1047" s="52">
        <v>0</v>
      </c>
      <c r="AC1047" s="52">
        <v>0</v>
      </c>
      <c r="AD1047" s="52">
        <v>0</v>
      </c>
    </row>
    <row r="1048" spans="1:30">
      <c r="A1048" s="137"/>
      <c r="B1048" s="137"/>
      <c r="C1048" s="137"/>
      <c r="D1048" s="137" t="s">
        <v>225</v>
      </c>
      <c r="E1048" s="137" t="s">
        <v>197</v>
      </c>
      <c r="F1048" s="52">
        <f t="shared" si="45"/>
        <v>0</v>
      </c>
      <c r="G1048" s="52">
        <f t="shared" si="46"/>
        <v>0</v>
      </c>
      <c r="H1048" s="52">
        <f t="shared" si="46"/>
        <v>0</v>
      </c>
      <c r="I1048" s="52">
        <f t="shared" si="46"/>
        <v>0</v>
      </c>
      <c r="J1048" s="52">
        <f t="shared" si="46"/>
        <v>0</v>
      </c>
      <c r="K1048" s="52">
        <f t="shared" si="46"/>
        <v>0</v>
      </c>
      <c r="L1048" s="52">
        <f t="shared" si="46"/>
        <v>0</v>
      </c>
      <c r="M1048" s="52">
        <v>0</v>
      </c>
      <c r="N1048" s="52">
        <v>0</v>
      </c>
      <c r="O1048" s="52">
        <v>0</v>
      </c>
      <c r="P1048" s="52">
        <v>0</v>
      </c>
      <c r="Q1048" s="52">
        <v>0</v>
      </c>
      <c r="R1048" s="52">
        <v>0</v>
      </c>
      <c r="S1048" s="52">
        <v>0</v>
      </c>
      <c r="T1048" s="52">
        <v>0</v>
      </c>
      <c r="U1048" s="52">
        <v>0</v>
      </c>
      <c r="V1048" s="52">
        <v>0</v>
      </c>
      <c r="W1048" s="52">
        <v>0</v>
      </c>
      <c r="X1048" s="52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0</v>
      </c>
    </row>
    <row r="1049" spans="1:30">
      <c r="A1049" s="137"/>
      <c r="B1049" s="137"/>
      <c r="C1049" s="137"/>
      <c r="D1049" s="137" t="s">
        <v>55</v>
      </c>
      <c r="E1049" s="137" t="s">
        <v>197</v>
      </c>
      <c r="F1049" s="52">
        <f t="shared" si="45"/>
        <v>506.7</v>
      </c>
      <c r="G1049" s="52">
        <f t="shared" si="46"/>
        <v>506.7</v>
      </c>
      <c r="H1049" s="52">
        <f t="shared" si="46"/>
        <v>506.7</v>
      </c>
      <c r="I1049" s="52">
        <f t="shared" si="46"/>
        <v>0</v>
      </c>
      <c r="J1049" s="52">
        <f t="shared" si="46"/>
        <v>0</v>
      </c>
      <c r="K1049" s="52">
        <f t="shared" si="46"/>
        <v>0</v>
      </c>
      <c r="L1049" s="52">
        <f t="shared" si="46"/>
        <v>0</v>
      </c>
      <c r="M1049" s="52">
        <v>0</v>
      </c>
      <c r="N1049" s="52">
        <v>0</v>
      </c>
      <c r="O1049" s="52">
        <v>0</v>
      </c>
      <c r="P1049" s="52">
        <v>0</v>
      </c>
      <c r="Q1049" s="52">
        <v>0</v>
      </c>
      <c r="R1049" s="52">
        <v>0</v>
      </c>
      <c r="S1049" s="52">
        <v>0</v>
      </c>
      <c r="T1049" s="52">
        <v>0</v>
      </c>
      <c r="U1049" s="52">
        <v>0</v>
      </c>
      <c r="V1049" s="52">
        <v>0</v>
      </c>
      <c r="W1049" s="52">
        <v>0</v>
      </c>
      <c r="X1049" s="52">
        <v>0</v>
      </c>
      <c r="Y1049" s="52">
        <v>506.7</v>
      </c>
      <c r="Z1049" s="52">
        <v>506.7</v>
      </c>
      <c r="AA1049" s="52">
        <v>0</v>
      </c>
      <c r="AB1049" s="52">
        <v>0</v>
      </c>
      <c r="AC1049" s="52">
        <v>0</v>
      </c>
      <c r="AD1049" s="52">
        <v>0</v>
      </c>
    </row>
    <row r="1050" spans="1:30">
      <c r="A1050" s="137"/>
      <c r="B1050" s="137"/>
      <c r="C1050" s="137"/>
      <c r="D1050" s="137" t="s">
        <v>226</v>
      </c>
      <c r="E1050" s="137" t="s">
        <v>197</v>
      </c>
      <c r="F1050" s="52">
        <f t="shared" si="45"/>
        <v>7500.4</v>
      </c>
      <c r="G1050" s="52">
        <f t="shared" si="46"/>
        <v>7500.4</v>
      </c>
      <c r="H1050" s="52">
        <f t="shared" si="46"/>
        <v>7500.4</v>
      </c>
      <c r="I1050" s="52">
        <f t="shared" si="46"/>
        <v>0</v>
      </c>
      <c r="J1050" s="52">
        <f t="shared" si="46"/>
        <v>0</v>
      </c>
      <c r="K1050" s="52">
        <f t="shared" si="46"/>
        <v>0</v>
      </c>
      <c r="L1050" s="52">
        <f t="shared" si="46"/>
        <v>0</v>
      </c>
      <c r="M1050" s="52">
        <v>0</v>
      </c>
      <c r="N1050" s="52">
        <v>0</v>
      </c>
      <c r="O1050" s="52">
        <v>0</v>
      </c>
      <c r="P1050" s="52">
        <v>0</v>
      </c>
      <c r="Q1050" s="52">
        <v>0</v>
      </c>
      <c r="R1050" s="52">
        <v>0</v>
      </c>
      <c r="S1050" s="52">
        <v>0</v>
      </c>
      <c r="T1050" s="52">
        <v>0</v>
      </c>
      <c r="U1050" s="52">
        <v>0</v>
      </c>
      <c r="V1050" s="52">
        <v>0</v>
      </c>
      <c r="W1050" s="52">
        <v>0</v>
      </c>
      <c r="X1050" s="52">
        <v>0</v>
      </c>
      <c r="Y1050" s="52">
        <v>7500.4</v>
      </c>
      <c r="Z1050" s="52">
        <v>7500.4</v>
      </c>
      <c r="AA1050" s="52">
        <v>0</v>
      </c>
      <c r="AB1050" s="52">
        <v>0</v>
      </c>
      <c r="AC1050" s="52">
        <v>0</v>
      </c>
      <c r="AD1050" s="52">
        <v>0</v>
      </c>
    </row>
    <row r="1051" spans="1:30">
      <c r="A1051" s="137"/>
      <c r="B1051" s="137"/>
      <c r="C1051" s="137" t="s">
        <v>227</v>
      </c>
      <c r="D1051" s="137" t="s">
        <v>197</v>
      </c>
      <c r="E1051" s="137" t="s">
        <v>197</v>
      </c>
      <c r="F1051" s="52">
        <f t="shared" si="45"/>
        <v>37423.4</v>
      </c>
      <c r="G1051" s="52">
        <f t="shared" si="46"/>
        <v>37423.4</v>
      </c>
      <c r="H1051" s="52">
        <f t="shared" si="46"/>
        <v>37423.4</v>
      </c>
      <c r="I1051" s="52">
        <f t="shared" si="46"/>
        <v>0</v>
      </c>
      <c r="J1051" s="52">
        <f t="shared" si="46"/>
        <v>0</v>
      </c>
      <c r="K1051" s="52">
        <f t="shared" si="46"/>
        <v>0</v>
      </c>
      <c r="L1051" s="52">
        <f t="shared" si="46"/>
        <v>0</v>
      </c>
      <c r="M1051" s="52">
        <v>32139.200000000001</v>
      </c>
      <c r="N1051" s="52">
        <v>32139.200000000001</v>
      </c>
      <c r="O1051" s="52">
        <v>0</v>
      </c>
      <c r="P1051" s="52">
        <v>0</v>
      </c>
      <c r="Q1051" s="52">
        <v>0</v>
      </c>
      <c r="R1051" s="52">
        <v>0</v>
      </c>
      <c r="S1051" s="52">
        <v>229.8</v>
      </c>
      <c r="T1051" s="52">
        <v>229.8</v>
      </c>
      <c r="U1051" s="52">
        <v>0</v>
      </c>
      <c r="V1051" s="52">
        <v>0</v>
      </c>
      <c r="W1051" s="52">
        <v>0</v>
      </c>
      <c r="X1051" s="52">
        <v>0</v>
      </c>
      <c r="Y1051" s="52">
        <v>5054.3999999999996</v>
      </c>
      <c r="Z1051" s="52">
        <v>5054.3999999999996</v>
      </c>
      <c r="AA1051" s="52">
        <v>0</v>
      </c>
      <c r="AB1051" s="52">
        <v>0</v>
      </c>
      <c r="AC1051" s="52">
        <v>0</v>
      </c>
      <c r="AD1051" s="52">
        <v>0</v>
      </c>
    </row>
  </sheetData>
  <mergeCells count="675">
    <mergeCell ref="D32:E32"/>
    <mergeCell ref="D33:E33"/>
    <mergeCell ref="D34:E34"/>
    <mergeCell ref="D35:E35"/>
    <mergeCell ref="D36:D37"/>
    <mergeCell ref="D38:E38"/>
    <mergeCell ref="D22:D23"/>
    <mergeCell ref="D24:E24"/>
    <mergeCell ref="D25:E25"/>
    <mergeCell ref="D26:D29"/>
    <mergeCell ref="D30:E30"/>
    <mergeCell ref="D31:E31"/>
    <mergeCell ref="D39:E39"/>
    <mergeCell ref="D40:E40"/>
    <mergeCell ref="D41:E41"/>
    <mergeCell ref="D42:E42"/>
    <mergeCell ref="C43:E43"/>
    <mergeCell ref="A44:A85"/>
    <mergeCell ref="B44:B85"/>
    <mergeCell ref="C44:E44"/>
    <mergeCell ref="C45:C62"/>
    <mergeCell ref="D45:E45"/>
    <mergeCell ref="A2:A43"/>
    <mergeCell ref="B2:B43"/>
    <mergeCell ref="C2:E2"/>
    <mergeCell ref="C3:C20"/>
    <mergeCell ref="D3:E3"/>
    <mergeCell ref="D4:D11"/>
    <mergeCell ref="D12:D18"/>
    <mergeCell ref="D20:E20"/>
    <mergeCell ref="C21:C42"/>
    <mergeCell ref="D21:E21"/>
    <mergeCell ref="D46:D53"/>
    <mergeCell ref="D54:D60"/>
    <mergeCell ref="D62:E62"/>
    <mergeCell ref="C63:C84"/>
    <mergeCell ref="D63:E63"/>
    <mergeCell ref="D64:D65"/>
    <mergeCell ref="D66:E66"/>
    <mergeCell ref="D67:E67"/>
    <mergeCell ref="D68:D71"/>
    <mergeCell ref="D72:E72"/>
    <mergeCell ref="D80:E80"/>
    <mergeCell ref="D81:E81"/>
    <mergeCell ref="D82:E82"/>
    <mergeCell ref="D83:E83"/>
    <mergeCell ref="D84:E84"/>
    <mergeCell ref="C85:E85"/>
    <mergeCell ref="D73:E73"/>
    <mergeCell ref="D74:E74"/>
    <mergeCell ref="D75:E75"/>
    <mergeCell ref="D76:E76"/>
    <mergeCell ref="D77:E77"/>
    <mergeCell ref="D78:D79"/>
    <mergeCell ref="D116:E116"/>
    <mergeCell ref="D117:E117"/>
    <mergeCell ref="D118:E118"/>
    <mergeCell ref="D119:E119"/>
    <mergeCell ref="D120:D121"/>
    <mergeCell ref="D122:E122"/>
    <mergeCell ref="D106:D107"/>
    <mergeCell ref="D108:E108"/>
    <mergeCell ref="D109:E109"/>
    <mergeCell ref="D110:D113"/>
    <mergeCell ref="D114:E114"/>
    <mergeCell ref="D115:E115"/>
    <mergeCell ref="D123:E123"/>
    <mergeCell ref="D124:E124"/>
    <mergeCell ref="D125:E125"/>
    <mergeCell ref="D126:E126"/>
    <mergeCell ref="C127:E127"/>
    <mergeCell ref="A128:A169"/>
    <mergeCell ref="B128:B169"/>
    <mergeCell ref="C128:E128"/>
    <mergeCell ref="C129:C146"/>
    <mergeCell ref="D129:E129"/>
    <mergeCell ref="A86:A127"/>
    <mergeCell ref="B86:B127"/>
    <mergeCell ref="C86:E86"/>
    <mergeCell ref="C87:C104"/>
    <mergeCell ref="D87:E87"/>
    <mergeCell ref="D88:D95"/>
    <mergeCell ref="D96:D102"/>
    <mergeCell ref="D104:E104"/>
    <mergeCell ref="C105:C126"/>
    <mergeCell ref="D105:E105"/>
    <mergeCell ref="D130:D137"/>
    <mergeCell ref="D138:D144"/>
    <mergeCell ref="D146:E146"/>
    <mergeCell ref="C147:C168"/>
    <mergeCell ref="D147:E147"/>
    <mergeCell ref="D148:D149"/>
    <mergeCell ref="D150:E150"/>
    <mergeCell ref="D151:E151"/>
    <mergeCell ref="D152:D155"/>
    <mergeCell ref="D156:E156"/>
    <mergeCell ref="D164:E164"/>
    <mergeCell ref="D165:E165"/>
    <mergeCell ref="D166:E166"/>
    <mergeCell ref="D167:E167"/>
    <mergeCell ref="D168:E168"/>
    <mergeCell ref="C169:E169"/>
    <mergeCell ref="D157:E157"/>
    <mergeCell ref="D158:E158"/>
    <mergeCell ref="D159:E159"/>
    <mergeCell ref="D160:E160"/>
    <mergeCell ref="D161:E161"/>
    <mergeCell ref="D162:D163"/>
    <mergeCell ref="D200:E200"/>
    <mergeCell ref="D201:E201"/>
    <mergeCell ref="D202:E202"/>
    <mergeCell ref="D203:E203"/>
    <mergeCell ref="D204:D205"/>
    <mergeCell ref="D206:E206"/>
    <mergeCell ref="D190:D191"/>
    <mergeCell ref="D192:E192"/>
    <mergeCell ref="D193:E193"/>
    <mergeCell ref="D194:D197"/>
    <mergeCell ref="D198:E198"/>
    <mergeCell ref="D199:E199"/>
    <mergeCell ref="D207:E207"/>
    <mergeCell ref="D208:E208"/>
    <mergeCell ref="D209:E209"/>
    <mergeCell ref="D210:E210"/>
    <mergeCell ref="C211:E211"/>
    <mergeCell ref="A212:A253"/>
    <mergeCell ref="B212:B253"/>
    <mergeCell ref="C212:E212"/>
    <mergeCell ref="C213:C230"/>
    <mergeCell ref="D213:E213"/>
    <mergeCell ref="A170:A211"/>
    <mergeCell ref="B170:B211"/>
    <mergeCell ref="C170:E170"/>
    <mergeCell ref="C171:C188"/>
    <mergeCell ref="D171:E171"/>
    <mergeCell ref="D172:D179"/>
    <mergeCell ref="D180:D186"/>
    <mergeCell ref="D188:E188"/>
    <mergeCell ref="C189:C210"/>
    <mergeCell ref="D189:E189"/>
    <mergeCell ref="D214:D221"/>
    <mergeCell ref="D222:D228"/>
    <mergeCell ref="D230:E230"/>
    <mergeCell ref="C231:C252"/>
    <mergeCell ref="D231:E231"/>
    <mergeCell ref="D232:D233"/>
    <mergeCell ref="D234:E234"/>
    <mergeCell ref="D235:E235"/>
    <mergeCell ref="D236:D239"/>
    <mergeCell ref="D240:E240"/>
    <mergeCell ref="D248:E248"/>
    <mergeCell ref="D249:E249"/>
    <mergeCell ref="D250:E250"/>
    <mergeCell ref="D251:E251"/>
    <mergeCell ref="D252:E252"/>
    <mergeCell ref="C253:E253"/>
    <mergeCell ref="D241:E241"/>
    <mergeCell ref="D242:E242"/>
    <mergeCell ref="D243:E243"/>
    <mergeCell ref="D244:E244"/>
    <mergeCell ref="D245:E245"/>
    <mergeCell ref="D246:D247"/>
    <mergeCell ref="D284:E284"/>
    <mergeCell ref="D285:E285"/>
    <mergeCell ref="D286:E286"/>
    <mergeCell ref="D287:E287"/>
    <mergeCell ref="D288:D289"/>
    <mergeCell ref="D290:E290"/>
    <mergeCell ref="D274:D275"/>
    <mergeCell ref="D276:E276"/>
    <mergeCell ref="D277:E277"/>
    <mergeCell ref="D278:D281"/>
    <mergeCell ref="D282:E282"/>
    <mergeCell ref="D283:E283"/>
    <mergeCell ref="D291:E291"/>
    <mergeCell ref="D292:E292"/>
    <mergeCell ref="D293:E293"/>
    <mergeCell ref="D294:E294"/>
    <mergeCell ref="C295:E295"/>
    <mergeCell ref="A296:A337"/>
    <mergeCell ref="B296:B337"/>
    <mergeCell ref="C296:E296"/>
    <mergeCell ref="C297:C314"/>
    <mergeCell ref="D297:E297"/>
    <mergeCell ref="A254:A295"/>
    <mergeCell ref="B254:B295"/>
    <mergeCell ref="C254:E254"/>
    <mergeCell ref="C255:C272"/>
    <mergeCell ref="D255:E255"/>
    <mergeCell ref="D256:D263"/>
    <mergeCell ref="D264:D270"/>
    <mergeCell ref="D272:E272"/>
    <mergeCell ref="C273:C294"/>
    <mergeCell ref="D273:E273"/>
    <mergeCell ref="D298:D305"/>
    <mergeCell ref="D306:D312"/>
    <mergeCell ref="D314:E314"/>
    <mergeCell ref="C315:C336"/>
    <mergeCell ref="D315:E315"/>
    <mergeCell ref="D316:D317"/>
    <mergeCell ref="D318:E318"/>
    <mergeCell ref="D319:E319"/>
    <mergeCell ref="D320:D323"/>
    <mergeCell ref="D324:E324"/>
    <mergeCell ref="D332:E332"/>
    <mergeCell ref="D333:E333"/>
    <mergeCell ref="D334:E334"/>
    <mergeCell ref="D335:E335"/>
    <mergeCell ref="D336:E336"/>
    <mergeCell ref="C337:E337"/>
    <mergeCell ref="D325:E325"/>
    <mergeCell ref="D326:E326"/>
    <mergeCell ref="D327:E327"/>
    <mergeCell ref="D328:E328"/>
    <mergeCell ref="D329:E329"/>
    <mergeCell ref="D330:D331"/>
    <mergeCell ref="D368:E368"/>
    <mergeCell ref="D369:E369"/>
    <mergeCell ref="D370:E370"/>
    <mergeCell ref="D371:E371"/>
    <mergeCell ref="D372:D373"/>
    <mergeCell ref="D374:E374"/>
    <mergeCell ref="D358:D359"/>
    <mergeCell ref="D360:E360"/>
    <mergeCell ref="D361:E361"/>
    <mergeCell ref="D362:D365"/>
    <mergeCell ref="D366:E366"/>
    <mergeCell ref="D367:E367"/>
    <mergeCell ref="D375:E375"/>
    <mergeCell ref="D376:E376"/>
    <mergeCell ref="D377:E377"/>
    <mergeCell ref="D378:E378"/>
    <mergeCell ref="C379:E379"/>
    <mergeCell ref="A380:A421"/>
    <mergeCell ref="B380:B421"/>
    <mergeCell ref="C380:E380"/>
    <mergeCell ref="C381:C398"/>
    <mergeCell ref="D381:E381"/>
    <mergeCell ref="A338:A379"/>
    <mergeCell ref="B338:B379"/>
    <mergeCell ref="C338:E338"/>
    <mergeCell ref="C339:C356"/>
    <mergeCell ref="D339:E339"/>
    <mergeCell ref="D340:D347"/>
    <mergeCell ref="D348:D354"/>
    <mergeCell ref="D356:E356"/>
    <mergeCell ref="C357:C378"/>
    <mergeCell ref="D357:E357"/>
    <mergeCell ref="D382:D389"/>
    <mergeCell ref="D390:D396"/>
    <mergeCell ref="D398:E398"/>
    <mergeCell ref="C399:C420"/>
    <mergeCell ref="D399:E399"/>
    <mergeCell ref="D400:D401"/>
    <mergeCell ref="D402:E402"/>
    <mergeCell ref="D403:E403"/>
    <mergeCell ref="D404:D407"/>
    <mergeCell ref="D408:E408"/>
    <mergeCell ref="D416:E416"/>
    <mergeCell ref="D417:E417"/>
    <mergeCell ref="D418:E418"/>
    <mergeCell ref="D419:E419"/>
    <mergeCell ref="D420:E420"/>
    <mergeCell ref="C421:E421"/>
    <mergeCell ref="D409:E409"/>
    <mergeCell ref="D410:E410"/>
    <mergeCell ref="D411:E411"/>
    <mergeCell ref="D412:E412"/>
    <mergeCell ref="D413:E413"/>
    <mergeCell ref="D414:D415"/>
    <mergeCell ref="D452:E452"/>
    <mergeCell ref="D453:E453"/>
    <mergeCell ref="D454:E454"/>
    <mergeCell ref="D455:E455"/>
    <mergeCell ref="D456:D457"/>
    <mergeCell ref="D458:E458"/>
    <mergeCell ref="D442:D443"/>
    <mergeCell ref="D444:E444"/>
    <mergeCell ref="D445:E445"/>
    <mergeCell ref="D446:D449"/>
    <mergeCell ref="D450:E450"/>
    <mergeCell ref="D451:E451"/>
    <mergeCell ref="D459:E459"/>
    <mergeCell ref="D460:E460"/>
    <mergeCell ref="D461:E461"/>
    <mergeCell ref="D462:E462"/>
    <mergeCell ref="C463:E463"/>
    <mergeCell ref="A464:A505"/>
    <mergeCell ref="B464:B505"/>
    <mergeCell ref="C464:E464"/>
    <mergeCell ref="C465:C482"/>
    <mergeCell ref="D465:E465"/>
    <mergeCell ref="A422:A463"/>
    <mergeCell ref="B422:B463"/>
    <mergeCell ref="C422:E422"/>
    <mergeCell ref="C423:C440"/>
    <mergeCell ref="D423:E423"/>
    <mergeCell ref="D424:D431"/>
    <mergeCell ref="D432:D438"/>
    <mergeCell ref="D440:E440"/>
    <mergeCell ref="C441:C462"/>
    <mergeCell ref="D441:E441"/>
    <mergeCell ref="D466:D473"/>
    <mergeCell ref="D474:D480"/>
    <mergeCell ref="D482:E482"/>
    <mergeCell ref="C483:C504"/>
    <mergeCell ref="D483:E483"/>
    <mergeCell ref="D484:D485"/>
    <mergeCell ref="D486:E486"/>
    <mergeCell ref="D487:E487"/>
    <mergeCell ref="D488:D491"/>
    <mergeCell ref="D492:E492"/>
    <mergeCell ref="D500:E500"/>
    <mergeCell ref="D501:E501"/>
    <mergeCell ref="D502:E502"/>
    <mergeCell ref="D503:E503"/>
    <mergeCell ref="D504:E504"/>
    <mergeCell ref="C505:E505"/>
    <mergeCell ref="D493:E493"/>
    <mergeCell ref="D494:E494"/>
    <mergeCell ref="D495:E495"/>
    <mergeCell ref="D496:E496"/>
    <mergeCell ref="D497:E497"/>
    <mergeCell ref="D498:D499"/>
    <mergeCell ref="D536:E536"/>
    <mergeCell ref="D537:E537"/>
    <mergeCell ref="D538:E538"/>
    <mergeCell ref="D539:E539"/>
    <mergeCell ref="D540:D541"/>
    <mergeCell ref="D542:E542"/>
    <mergeCell ref="D526:D527"/>
    <mergeCell ref="D528:E528"/>
    <mergeCell ref="D529:E529"/>
    <mergeCell ref="D530:D533"/>
    <mergeCell ref="D534:E534"/>
    <mergeCell ref="D535:E535"/>
    <mergeCell ref="D543:E543"/>
    <mergeCell ref="D544:E544"/>
    <mergeCell ref="D545:E545"/>
    <mergeCell ref="D546:E546"/>
    <mergeCell ref="C547:E547"/>
    <mergeCell ref="A548:A589"/>
    <mergeCell ref="B548:B589"/>
    <mergeCell ref="C548:E548"/>
    <mergeCell ref="C549:C566"/>
    <mergeCell ref="D549:E549"/>
    <mergeCell ref="A506:A547"/>
    <mergeCell ref="B506:B547"/>
    <mergeCell ref="C506:E506"/>
    <mergeCell ref="C507:C524"/>
    <mergeCell ref="D507:E507"/>
    <mergeCell ref="D508:D515"/>
    <mergeCell ref="D516:D522"/>
    <mergeCell ref="D524:E524"/>
    <mergeCell ref="C525:C546"/>
    <mergeCell ref="D525:E525"/>
    <mergeCell ref="D550:D557"/>
    <mergeCell ref="D558:D564"/>
    <mergeCell ref="D566:E566"/>
    <mergeCell ref="C567:C588"/>
    <mergeCell ref="D567:E567"/>
    <mergeCell ref="D568:D569"/>
    <mergeCell ref="D570:E570"/>
    <mergeCell ref="D571:E571"/>
    <mergeCell ref="D572:D575"/>
    <mergeCell ref="D576:E576"/>
    <mergeCell ref="D584:E584"/>
    <mergeCell ref="D585:E585"/>
    <mergeCell ref="D586:E586"/>
    <mergeCell ref="D587:E587"/>
    <mergeCell ref="D588:E588"/>
    <mergeCell ref="C589:E589"/>
    <mergeCell ref="D577:E577"/>
    <mergeCell ref="D578:E578"/>
    <mergeCell ref="D579:E579"/>
    <mergeCell ref="D580:E580"/>
    <mergeCell ref="D581:E581"/>
    <mergeCell ref="D582:D583"/>
    <mergeCell ref="D620:E620"/>
    <mergeCell ref="D621:E621"/>
    <mergeCell ref="D622:E622"/>
    <mergeCell ref="D623:E623"/>
    <mergeCell ref="D624:D625"/>
    <mergeCell ref="D626:E626"/>
    <mergeCell ref="D610:D611"/>
    <mergeCell ref="D612:E612"/>
    <mergeCell ref="D613:E613"/>
    <mergeCell ref="D614:D617"/>
    <mergeCell ref="D618:E618"/>
    <mergeCell ref="D619:E619"/>
    <mergeCell ref="D627:E627"/>
    <mergeCell ref="D628:E628"/>
    <mergeCell ref="D629:E629"/>
    <mergeCell ref="D630:E630"/>
    <mergeCell ref="C631:E631"/>
    <mergeCell ref="A632:A673"/>
    <mergeCell ref="B632:B673"/>
    <mergeCell ref="C632:E632"/>
    <mergeCell ref="C633:C650"/>
    <mergeCell ref="D633:E633"/>
    <mergeCell ref="A590:A631"/>
    <mergeCell ref="B590:B631"/>
    <mergeCell ref="C590:E590"/>
    <mergeCell ref="C591:C608"/>
    <mergeCell ref="D591:E591"/>
    <mergeCell ref="D592:D599"/>
    <mergeCell ref="D600:D606"/>
    <mergeCell ref="D608:E608"/>
    <mergeCell ref="C609:C630"/>
    <mergeCell ref="D609:E609"/>
    <mergeCell ref="D634:D641"/>
    <mergeCell ref="D642:D648"/>
    <mergeCell ref="D650:E650"/>
    <mergeCell ref="C651:C672"/>
    <mergeCell ref="D651:E651"/>
    <mergeCell ref="D652:D653"/>
    <mergeCell ref="D654:E654"/>
    <mergeCell ref="D655:E655"/>
    <mergeCell ref="D656:D659"/>
    <mergeCell ref="D660:E660"/>
    <mergeCell ref="D668:E668"/>
    <mergeCell ref="D669:E669"/>
    <mergeCell ref="D670:E670"/>
    <mergeCell ref="D671:E671"/>
    <mergeCell ref="D672:E672"/>
    <mergeCell ref="C673:E673"/>
    <mergeCell ref="D661:E661"/>
    <mergeCell ref="D662:E662"/>
    <mergeCell ref="D663:E663"/>
    <mergeCell ref="D664:E664"/>
    <mergeCell ref="D665:E665"/>
    <mergeCell ref="D666:D667"/>
    <mergeCell ref="D704:E704"/>
    <mergeCell ref="D705:E705"/>
    <mergeCell ref="D706:E706"/>
    <mergeCell ref="D707:E707"/>
    <mergeCell ref="D708:D709"/>
    <mergeCell ref="D710:E710"/>
    <mergeCell ref="D694:D695"/>
    <mergeCell ref="D696:E696"/>
    <mergeCell ref="D697:E697"/>
    <mergeCell ref="D698:D701"/>
    <mergeCell ref="D702:E702"/>
    <mergeCell ref="D703:E703"/>
    <mergeCell ref="D711:E711"/>
    <mergeCell ref="D712:E712"/>
    <mergeCell ref="D713:E713"/>
    <mergeCell ref="D714:E714"/>
    <mergeCell ref="C715:E715"/>
    <mergeCell ref="A716:A757"/>
    <mergeCell ref="B716:B757"/>
    <mergeCell ref="C716:E716"/>
    <mergeCell ref="C717:C734"/>
    <mergeCell ref="D717:E717"/>
    <mergeCell ref="A674:A715"/>
    <mergeCell ref="B674:B715"/>
    <mergeCell ref="C674:E674"/>
    <mergeCell ref="C675:C692"/>
    <mergeCell ref="D675:E675"/>
    <mergeCell ref="D676:D683"/>
    <mergeCell ref="D684:D690"/>
    <mergeCell ref="D692:E692"/>
    <mergeCell ref="C693:C714"/>
    <mergeCell ref="D693:E693"/>
    <mergeCell ref="D718:D725"/>
    <mergeCell ref="D726:D732"/>
    <mergeCell ref="D734:E734"/>
    <mergeCell ref="C735:C756"/>
    <mergeCell ref="D735:E735"/>
    <mergeCell ref="D736:D737"/>
    <mergeCell ref="D738:E738"/>
    <mergeCell ref="D739:E739"/>
    <mergeCell ref="D740:D743"/>
    <mergeCell ref="D744:E744"/>
    <mergeCell ref="D752:E752"/>
    <mergeCell ref="D753:E753"/>
    <mergeCell ref="D754:E754"/>
    <mergeCell ref="D755:E755"/>
    <mergeCell ref="D756:E756"/>
    <mergeCell ref="C757:E757"/>
    <mergeCell ref="D745:E745"/>
    <mergeCell ref="D746:E746"/>
    <mergeCell ref="D747:E747"/>
    <mergeCell ref="D748:E748"/>
    <mergeCell ref="D749:E749"/>
    <mergeCell ref="D750:D751"/>
    <mergeCell ref="D788:E788"/>
    <mergeCell ref="D789:E789"/>
    <mergeCell ref="D790:E790"/>
    <mergeCell ref="D791:E791"/>
    <mergeCell ref="D792:D793"/>
    <mergeCell ref="D794:E794"/>
    <mergeCell ref="D778:D779"/>
    <mergeCell ref="D780:E780"/>
    <mergeCell ref="D781:E781"/>
    <mergeCell ref="D782:D785"/>
    <mergeCell ref="D786:E786"/>
    <mergeCell ref="D787:E787"/>
    <mergeCell ref="D795:E795"/>
    <mergeCell ref="D796:E796"/>
    <mergeCell ref="D797:E797"/>
    <mergeCell ref="D798:E798"/>
    <mergeCell ref="C799:E799"/>
    <mergeCell ref="A800:A841"/>
    <mergeCell ref="B800:B841"/>
    <mergeCell ref="C800:E800"/>
    <mergeCell ref="C801:C818"/>
    <mergeCell ref="D801:E801"/>
    <mergeCell ref="A758:A799"/>
    <mergeCell ref="B758:B799"/>
    <mergeCell ref="C758:E758"/>
    <mergeCell ref="C759:C776"/>
    <mergeCell ref="D759:E759"/>
    <mergeCell ref="D760:D767"/>
    <mergeCell ref="D768:D774"/>
    <mergeCell ref="D776:E776"/>
    <mergeCell ref="C777:C798"/>
    <mergeCell ref="D777:E777"/>
    <mergeCell ref="D802:D809"/>
    <mergeCell ref="D810:D816"/>
    <mergeCell ref="D818:E818"/>
    <mergeCell ref="C819:C840"/>
    <mergeCell ref="D819:E819"/>
    <mergeCell ref="D820:D821"/>
    <mergeCell ref="D822:E822"/>
    <mergeCell ref="D823:E823"/>
    <mergeCell ref="D824:D827"/>
    <mergeCell ref="D828:E828"/>
    <mergeCell ref="D836:E836"/>
    <mergeCell ref="D837:E837"/>
    <mergeCell ref="D838:E838"/>
    <mergeCell ref="D839:E839"/>
    <mergeCell ref="D840:E840"/>
    <mergeCell ref="C841:E841"/>
    <mergeCell ref="D829:E829"/>
    <mergeCell ref="D830:E830"/>
    <mergeCell ref="D831:E831"/>
    <mergeCell ref="D832:E832"/>
    <mergeCell ref="D833:E833"/>
    <mergeCell ref="D834:D835"/>
    <mergeCell ref="D872:E872"/>
    <mergeCell ref="D873:E873"/>
    <mergeCell ref="D874:E874"/>
    <mergeCell ref="D875:E875"/>
    <mergeCell ref="D876:D877"/>
    <mergeCell ref="D878:E878"/>
    <mergeCell ref="D862:D863"/>
    <mergeCell ref="D864:E864"/>
    <mergeCell ref="D865:E865"/>
    <mergeCell ref="D866:D869"/>
    <mergeCell ref="D870:E870"/>
    <mergeCell ref="D871:E871"/>
    <mergeCell ref="D879:E879"/>
    <mergeCell ref="D880:E880"/>
    <mergeCell ref="D881:E881"/>
    <mergeCell ref="D882:E882"/>
    <mergeCell ref="C883:E883"/>
    <mergeCell ref="A884:A925"/>
    <mergeCell ref="B884:B925"/>
    <mergeCell ref="C884:E884"/>
    <mergeCell ref="C885:C902"/>
    <mergeCell ref="D885:E885"/>
    <mergeCell ref="A842:A883"/>
    <mergeCell ref="B842:B883"/>
    <mergeCell ref="C842:E842"/>
    <mergeCell ref="C843:C860"/>
    <mergeCell ref="D843:E843"/>
    <mergeCell ref="D844:D851"/>
    <mergeCell ref="D852:D858"/>
    <mergeCell ref="D860:E860"/>
    <mergeCell ref="C861:C882"/>
    <mergeCell ref="D861:E861"/>
    <mergeCell ref="D886:D893"/>
    <mergeCell ref="D894:D900"/>
    <mergeCell ref="D902:E902"/>
    <mergeCell ref="C903:C924"/>
    <mergeCell ref="D903:E903"/>
    <mergeCell ref="D904:D905"/>
    <mergeCell ref="D906:E906"/>
    <mergeCell ref="D907:E907"/>
    <mergeCell ref="D908:D911"/>
    <mergeCell ref="D912:E912"/>
    <mergeCell ref="D920:E920"/>
    <mergeCell ref="D921:E921"/>
    <mergeCell ref="D922:E922"/>
    <mergeCell ref="D923:E923"/>
    <mergeCell ref="D924:E924"/>
    <mergeCell ref="C925:E925"/>
    <mergeCell ref="D913:E913"/>
    <mergeCell ref="D914:E914"/>
    <mergeCell ref="D915:E915"/>
    <mergeCell ref="D916:E916"/>
    <mergeCell ref="D917:E917"/>
    <mergeCell ref="D918:D919"/>
    <mergeCell ref="D956:E956"/>
    <mergeCell ref="D957:E957"/>
    <mergeCell ref="D958:E958"/>
    <mergeCell ref="D959:E959"/>
    <mergeCell ref="D960:D961"/>
    <mergeCell ref="D962:E962"/>
    <mergeCell ref="D946:D947"/>
    <mergeCell ref="D948:E948"/>
    <mergeCell ref="D949:E949"/>
    <mergeCell ref="D950:D953"/>
    <mergeCell ref="D954:E954"/>
    <mergeCell ref="D955:E955"/>
    <mergeCell ref="D963:E963"/>
    <mergeCell ref="D964:E964"/>
    <mergeCell ref="D965:E965"/>
    <mergeCell ref="D966:E966"/>
    <mergeCell ref="C967:E967"/>
    <mergeCell ref="A968:A1009"/>
    <mergeCell ref="B968:B1009"/>
    <mergeCell ref="C968:E968"/>
    <mergeCell ref="C969:C986"/>
    <mergeCell ref="D969:E969"/>
    <mergeCell ref="A926:A967"/>
    <mergeCell ref="B926:B967"/>
    <mergeCell ref="C926:E926"/>
    <mergeCell ref="C927:C944"/>
    <mergeCell ref="D927:E927"/>
    <mergeCell ref="D928:D935"/>
    <mergeCell ref="D936:D942"/>
    <mergeCell ref="D944:E944"/>
    <mergeCell ref="C945:C966"/>
    <mergeCell ref="D945:E945"/>
    <mergeCell ref="D970:D977"/>
    <mergeCell ref="D978:D984"/>
    <mergeCell ref="D986:E986"/>
    <mergeCell ref="C987:C1008"/>
    <mergeCell ref="D987:E987"/>
    <mergeCell ref="D988:D989"/>
    <mergeCell ref="D990:E990"/>
    <mergeCell ref="D991:E991"/>
    <mergeCell ref="D992:D995"/>
    <mergeCell ref="D996:E996"/>
    <mergeCell ref="D1004:E1004"/>
    <mergeCell ref="D1005:E1005"/>
    <mergeCell ref="D1006:E1006"/>
    <mergeCell ref="D1007:E1007"/>
    <mergeCell ref="D1008:E1008"/>
    <mergeCell ref="C1009:E1009"/>
    <mergeCell ref="D997:E997"/>
    <mergeCell ref="D998:E998"/>
    <mergeCell ref="D999:E999"/>
    <mergeCell ref="D1000:E1000"/>
    <mergeCell ref="D1001:E1001"/>
    <mergeCell ref="D1002:D1003"/>
    <mergeCell ref="A1010:A1051"/>
    <mergeCell ref="B1010:B1051"/>
    <mergeCell ref="C1010:E1010"/>
    <mergeCell ref="C1011:C1028"/>
    <mergeCell ref="D1011:E1011"/>
    <mergeCell ref="D1012:D1019"/>
    <mergeCell ref="D1020:D1026"/>
    <mergeCell ref="D1028:E1028"/>
    <mergeCell ref="C1029:C1050"/>
    <mergeCell ref="D1029:E1029"/>
    <mergeCell ref="D1047:E1047"/>
    <mergeCell ref="D1048:E1048"/>
    <mergeCell ref="D1049:E1049"/>
    <mergeCell ref="D1050:E1050"/>
    <mergeCell ref="C1051:E1051"/>
    <mergeCell ref="D1040:E1040"/>
    <mergeCell ref="D1041:E1041"/>
    <mergeCell ref="D1042:E1042"/>
    <mergeCell ref="D1043:E1043"/>
    <mergeCell ref="D1044:D1045"/>
    <mergeCell ref="D1046:E1046"/>
    <mergeCell ref="D1030:D1031"/>
    <mergeCell ref="D1032:E1032"/>
    <mergeCell ref="D1033:E1033"/>
    <mergeCell ref="D1034:D1037"/>
    <mergeCell ref="D1038:E1038"/>
    <mergeCell ref="D1039:E103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2010년</vt:lpstr>
      <vt:lpstr>2011년</vt:lpstr>
      <vt:lpstr>2012년</vt:lpstr>
      <vt:lpstr>2013년</vt:lpstr>
      <vt:lpstr>2014년</vt:lpstr>
      <vt:lpstr>2015년</vt:lpstr>
      <vt:lpstr>2016년</vt:lpstr>
      <vt:lpstr>2017년</vt:lpstr>
      <vt:lpstr>2018년</vt:lpstr>
      <vt:lpstr>2019년</vt:lpstr>
      <vt:lpstr>2020년</vt:lpstr>
      <vt:lpstr>2021년</vt:lpstr>
      <vt:lpstr>2022년</vt:lpstr>
      <vt:lpstr>2023년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wonhyeok Choi</dc:creator>
  <cp:lastModifiedBy>wonhyeok Choi</cp:lastModifiedBy>
  <dcterms:created xsi:type="dcterms:W3CDTF">2015-06-05T18:19:34Z</dcterms:created>
  <dcterms:modified xsi:type="dcterms:W3CDTF">2025-04-28T15:37:55Z</dcterms:modified>
</cp:coreProperties>
</file>